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fl02\インターネット側filesv\108保健福祉課\介護保険係\19.周知・広報・ＨＰ\02.ホームページ掲載関係\R61212\掲載予定データ\"/>
    </mc:Choice>
  </mc:AlternateContent>
  <xr:revisionPtr revIDLastSave="0" documentId="13_ncr:1_{EB869B2F-DC28-4F92-A7C0-20F03DB66DD9}" xr6:coauthVersionLast="47" xr6:coauthVersionMax="47" xr10:uidLastSave="{00000000-0000-0000-0000-000000000000}"/>
  <bookViews>
    <workbookView xWindow="-110" yWindow="-110" windowWidth="19420" windowHeight="10660" xr2:uid="{00000000-000D-0000-FFFF-FFFF00000000}"/>
  </bookViews>
  <sheets>
    <sheet name="クロス集計結果_一覧" sheetId="9" r:id="rId1"/>
    <sheet name="サービス区分リスト" sheetId="17" r:id="rId2"/>
    <sheet name="ローデータ" sheetId="10" r:id="rId3"/>
  </sheets>
  <definedNames>
    <definedName name="_xlnm._FilterDatabase" localSheetId="2" hidden="1">ローデータ!$A$3:$CR$834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8" i="9" l="1"/>
  <c r="I128" i="9"/>
  <c r="J128" i="9"/>
  <c r="K128" i="9"/>
  <c r="I129" i="9"/>
  <c r="J129" i="9"/>
  <c r="K129" i="9"/>
  <c r="F130" i="9"/>
  <c r="G130" i="9"/>
  <c r="H130" i="9"/>
  <c r="I130" i="9"/>
  <c r="L130" i="9"/>
  <c r="G131" i="9"/>
  <c r="H131" i="9"/>
  <c r="I131" i="9"/>
  <c r="M131" i="9"/>
  <c r="E132" i="9"/>
  <c r="F132" i="9"/>
  <c r="G132" i="9"/>
  <c r="J132" i="9"/>
  <c r="E133" i="9"/>
  <c r="F133" i="9"/>
  <c r="G133" i="9"/>
  <c r="K133" i="9"/>
  <c r="L133" i="9"/>
  <c r="M133" i="9"/>
  <c r="E134" i="9"/>
  <c r="H134" i="9"/>
  <c r="L134" i="9"/>
  <c r="M134" i="9"/>
  <c r="E135" i="9"/>
  <c r="I135" i="9"/>
  <c r="J135" i="9"/>
  <c r="K135" i="9"/>
  <c r="L135" i="9"/>
  <c r="F136" i="9"/>
  <c r="J136" i="9"/>
  <c r="K136" i="9"/>
  <c r="L136" i="9"/>
  <c r="G137" i="9"/>
  <c r="H137" i="9"/>
  <c r="I137" i="9"/>
  <c r="J137" i="9"/>
  <c r="M137" i="9"/>
  <c r="H138" i="9"/>
  <c r="I138" i="9"/>
  <c r="J138" i="9"/>
  <c r="E139" i="9"/>
  <c r="F139" i="9"/>
  <c r="G139" i="9"/>
  <c r="H139" i="9"/>
  <c r="K139" i="9"/>
  <c r="F140" i="9"/>
  <c r="G140" i="9"/>
  <c r="H140" i="9"/>
  <c r="L140" i="9"/>
  <c r="M140" i="9"/>
  <c r="E141" i="9"/>
  <c r="F141" i="9"/>
  <c r="I141" i="9"/>
  <c r="M141" i="9"/>
  <c r="E142" i="9"/>
  <c r="F142" i="9"/>
  <c r="J142" i="9"/>
  <c r="K142" i="9"/>
  <c r="L142" i="9"/>
  <c r="M142" i="9"/>
  <c r="G143" i="9"/>
  <c r="K143" i="9"/>
  <c r="L143" i="9"/>
  <c r="M143" i="9"/>
  <c r="H144" i="9"/>
  <c r="I144" i="9"/>
  <c r="J144" i="9"/>
  <c r="K144" i="9"/>
  <c r="E145" i="9"/>
  <c r="I145" i="9"/>
  <c r="J145" i="9"/>
  <c r="K145" i="9"/>
  <c r="E146" i="9"/>
  <c r="F146" i="9"/>
  <c r="G146" i="9"/>
  <c r="H146" i="9"/>
  <c r="I146" i="9"/>
  <c r="L146" i="9"/>
  <c r="G147" i="9"/>
  <c r="H147" i="9"/>
  <c r="I147" i="9"/>
  <c r="L147" i="9"/>
  <c r="M147" i="9"/>
  <c r="E148" i="9"/>
  <c r="F148" i="9"/>
  <c r="G148" i="9"/>
  <c r="J148" i="9"/>
  <c r="E149" i="9"/>
  <c r="F149" i="9"/>
  <c r="G149" i="9"/>
  <c r="J149" i="9"/>
  <c r="K149" i="9"/>
  <c r="L149" i="9"/>
  <c r="M149" i="9"/>
  <c r="E150" i="9"/>
  <c r="H150" i="9"/>
  <c r="L150" i="9"/>
  <c r="M150" i="9"/>
  <c r="E151" i="9"/>
  <c r="H151" i="9"/>
  <c r="I151" i="9"/>
  <c r="J151" i="9"/>
  <c r="K151" i="9"/>
  <c r="L151" i="9"/>
  <c r="D150" i="9"/>
  <c r="D146" i="9"/>
  <c r="D145" i="9"/>
  <c r="D144" i="9"/>
  <c r="D141" i="9"/>
  <c r="D140" i="9"/>
  <c r="D139" i="9"/>
  <c r="D138" i="9"/>
  <c r="D137" i="9"/>
  <c r="D134" i="9"/>
  <c r="D130" i="9"/>
  <c r="D129" i="9"/>
  <c r="D128" i="9"/>
  <c r="G114" i="9"/>
  <c r="H114" i="9"/>
  <c r="I114" i="9"/>
  <c r="J114" i="9"/>
  <c r="K114" i="9"/>
  <c r="G115" i="9"/>
  <c r="K115" i="9"/>
  <c r="E116" i="9"/>
  <c r="F116" i="9"/>
  <c r="I116" i="9"/>
  <c r="J116" i="9"/>
  <c r="K116" i="9"/>
  <c r="E117" i="9"/>
  <c r="F117" i="9"/>
  <c r="I117" i="9"/>
  <c r="F118" i="9"/>
  <c r="G118" i="9"/>
  <c r="H118" i="9"/>
  <c r="K118" i="9"/>
  <c r="E119" i="9"/>
  <c r="F119" i="9"/>
  <c r="G119" i="9"/>
  <c r="H119" i="9"/>
  <c r="K119" i="9"/>
  <c r="F120" i="9"/>
  <c r="H120" i="9"/>
  <c r="I120" i="9"/>
  <c r="J120" i="9"/>
  <c r="F121" i="9"/>
  <c r="G121" i="9"/>
  <c r="H121" i="9"/>
  <c r="I121" i="9"/>
  <c r="J121" i="9"/>
  <c r="F122" i="9"/>
  <c r="H122" i="9"/>
  <c r="J122" i="9"/>
  <c r="K122" i="9"/>
  <c r="E123" i="9"/>
  <c r="H123" i="9"/>
  <c r="I123" i="9"/>
  <c r="J123" i="9"/>
  <c r="K123" i="9"/>
  <c r="D121" i="9"/>
  <c r="D119" i="9"/>
  <c r="D117" i="9"/>
  <c r="D116" i="9"/>
  <c r="D115" i="9"/>
  <c r="F78" i="9"/>
  <c r="G78" i="9"/>
  <c r="H78" i="9"/>
  <c r="I78" i="9"/>
  <c r="J78" i="9"/>
  <c r="F79" i="9"/>
  <c r="H79" i="9"/>
  <c r="J79" i="9"/>
  <c r="K79" i="9"/>
  <c r="E80" i="9"/>
  <c r="H80" i="9"/>
  <c r="I80" i="9"/>
  <c r="J80" i="9"/>
  <c r="K80" i="9"/>
  <c r="E81" i="9"/>
  <c r="H81" i="9"/>
  <c r="J81" i="9"/>
  <c r="E82" i="9"/>
  <c r="F82" i="9"/>
  <c r="G82" i="9"/>
  <c r="J82" i="9"/>
  <c r="K82" i="9"/>
  <c r="E83" i="9"/>
  <c r="F83" i="9"/>
  <c r="G83" i="9"/>
  <c r="J83" i="9"/>
  <c r="E84" i="9"/>
  <c r="G84" i="9"/>
  <c r="H84" i="9"/>
  <c r="I84" i="9"/>
  <c r="E85" i="9"/>
  <c r="F85" i="9"/>
  <c r="G85" i="9"/>
  <c r="H85" i="9"/>
  <c r="I85" i="9"/>
  <c r="E86" i="9"/>
  <c r="G86" i="9"/>
  <c r="H86" i="9"/>
  <c r="I86" i="9"/>
  <c r="J86" i="9"/>
  <c r="K86" i="9"/>
  <c r="G87" i="9"/>
  <c r="H87" i="9"/>
  <c r="I87" i="9"/>
  <c r="J87" i="9"/>
  <c r="K87" i="9"/>
  <c r="G88" i="9"/>
  <c r="I88" i="9"/>
  <c r="J88" i="9"/>
  <c r="K88" i="9"/>
  <c r="E89" i="9"/>
  <c r="F89" i="9"/>
  <c r="I89" i="9"/>
  <c r="J89" i="9"/>
  <c r="K89" i="9"/>
  <c r="E90" i="9"/>
  <c r="F90" i="9"/>
  <c r="I90" i="9"/>
  <c r="K90" i="9"/>
  <c r="E91" i="9"/>
  <c r="F91" i="9"/>
  <c r="G91" i="9"/>
  <c r="H91" i="9"/>
  <c r="K91" i="9"/>
  <c r="E92" i="9"/>
  <c r="F92" i="9"/>
  <c r="G92" i="9"/>
  <c r="H92" i="9"/>
  <c r="K92" i="9"/>
  <c r="F93" i="9"/>
  <c r="G93" i="9"/>
  <c r="H93" i="9"/>
  <c r="I93" i="9"/>
  <c r="J93" i="9"/>
  <c r="F94" i="9"/>
  <c r="G94" i="9"/>
  <c r="H94" i="9"/>
  <c r="I94" i="9"/>
  <c r="J94" i="9"/>
  <c r="F95" i="9"/>
  <c r="H95" i="9"/>
  <c r="I95" i="9"/>
  <c r="J95" i="9"/>
  <c r="K95" i="9"/>
  <c r="E96" i="9"/>
  <c r="H96" i="9"/>
  <c r="I96" i="9"/>
  <c r="J96" i="9"/>
  <c r="K96" i="9"/>
  <c r="E97" i="9"/>
  <c r="H97" i="9"/>
  <c r="J97" i="9"/>
  <c r="K97" i="9"/>
  <c r="E98" i="9"/>
  <c r="F98" i="9"/>
  <c r="G98" i="9"/>
  <c r="J98" i="9"/>
  <c r="K98" i="9"/>
  <c r="E99" i="9"/>
  <c r="F99" i="9"/>
  <c r="G99" i="9"/>
  <c r="J99" i="9"/>
  <c r="E100" i="9"/>
  <c r="F100" i="9"/>
  <c r="G100" i="9"/>
  <c r="H100" i="9"/>
  <c r="I100" i="9"/>
  <c r="E101" i="9"/>
  <c r="F101" i="9"/>
  <c r="G101" i="9"/>
  <c r="H101" i="9"/>
  <c r="I101" i="9"/>
  <c r="D101" i="9"/>
  <c r="D99" i="9"/>
  <c r="D98" i="9"/>
  <c r="D97" i="9"/>
  <c r="D96" i="9"/>
  <c r="D95" i="9"/>
  <c r="D94" i="9"/>
  <c r="D92" i="9"/>
  <c r="D91" i="9"/>
  <c r="D90" i="9"/>
  <c r="D89" i="9"/>
  <c r="D88" i="9"/>
  <c r="D85" i="9"/>
  <c r="D83" i="9"/>
  <c r="D82" i="9"/>
  <c r="D81" i="9"/>
  <c r="D80" i="9"/>
  <c r="D79" i="9"/>
  <c r="D78" i="9"/>
  <c r="F64" i="9"/>
  <c r="G64" i="9"/>
  <c r="E65" i="9"/>
  <c r="F65" i="9"/>
  <c r="G65" i="9"/>
  <c r="G66" i="9"/>
  <c r="F67" i="9"/>
  <c r="G67" i="9"/>
  <c r="E68" i="9"/>
  <c r="F68" i="9"/>
  <c r="G68" i="9"/>
  <c r="E69" i="9"/>
  <c r="G69" i="9"/>
  <c r="E70" i="9"/>
  <c r="F70" i="9"/>
  <c r="G70" i="9"/>
  <c r="E71" i="9"/>
  <c r="E72" i="9"/>
  <c r="G72" i="9"/>
  <c r="E73" i="9"/>
  <c r="F73" i="9"/>
  <c r="G73" i="9"/>
  <c r="D73" i="9"/>
  <c r="D72" i="9"/>
  <c r="D70" i="9"/>
  <c r="D69" i="9"/>
  <c r="D68" i="9"/>
  <c r="D67" i="9"/>
  <c r="D66" i="9"/>
  <c r="E28" i="9"/>
  <c r="G28" i="9"/>
  <c r="E29" i="9"/>
  <c r="F29" i="9"/>
  <c r="G29" i="9"/>
  <c r="E30" i="9"/>
  <c r="F30" i="9"/>
  <c r="E31" i="9"/>
  <c r="F31" i="9"/>
  <c r="G31" i="9"/>
  <c r="E32" i="9"/>
  <c r="F32" i="9"/>
  <c r="F33" i="9"/>
  <c r="E34" i="9"/>
  <c r="F34" i="9"/>
  <c r="G34" i="9"/>
  <c r="E35" i="9"/>
  <c r="F35" i="9"/>
  <c r="G35" i="9"/>
  <c r="F36" i="9"/>
  <c r="G36" i="9"/>
  <c r="E37" i="9"/>
  <c r="F37" i="9"/>
  <c r="G37" i="9"/>
  <c r="G38" i="9"/>
  <c r="F39" i="9"/>
  <c r="G39" i="9"/>
  <c r="E40" i="9"/>
  <c r="F40" i="9"/>
  <c r="G40" i="9"/>
  <c r="E41" i="9"/>
  <c r="G41" i="9"/>
  <c r="E42" i="9"/>
  <c r="F42" i="9"/>
  <c r="G42" i="9"/>
  <c r="E43" i="9"/>
  <c r="E44" i="9"/>
  <c r="G44" i="9"/>
  <c r="E45" i="9"/>
  <c r="F45" i="9"/>
  <c r="G45" i="9"/>
  <c r="E46" i="9"/>
  <c r="F46" i="9"/>
  <c r="E47" i="9"/>
  <c r="F47" i="9"/>
  <c r="G47" i="9"/>
  <c r="E48" i="9"/>
  <c r="F48" i="9"/>
  <c r="F49" i="9"/>
  <c r="E50" i="9"/>
  <c r="F50" i="9"/>
  <c r="G50" i="9"/>
  <c r="E51" i="9"/>
  <c r="F51" i="9"/>
  <c r="G51" i="9"/>
  <c r="D50" i="9"/>
  <c r="D49" i="9"/>
  <c r="D48" i="9"/>
  <c r="D47" i="9"/>
  <c r="D46" i="9"/>
  <c r="D43" i="9"/>
  <c r="D41" i="9"/>
  <c r="D40" i="9"/>
  <c r="D39" i="9"/>
  <c r="D38" i="9"/>
  <c r="D37" i="9"/>
  <c r="D36" i="9"/>
  <c r="D34" i="9"/>
  <c r="D33" i="9"/>
  <c r="D32" i="9"/>
  <c r="D31" i="9"/>
  <c r="D30" i="9"/>
  <c r="E16" i="9"/>
  <c r="G16" i="9"/>
  <c r="E17" i="9"/>
  <c r="F17" i="9"/>
  <c r="G17" i="9"/>
  <c r="E18" i="9"/>
  <c r="F18" i="9"/>
  <c r="E19" i="9"/>
  <c r="F19" i="9"/>
  <c r="G19" i="9"/>
  <c r="E20" i="9"/>
  <c r="F20" i="9"/>
  <c r="F21" i="9"/>
  <c r="E22" i="9"/>
  <c r="F22" i="9"/>
  <c r="G22" i="9"/>
  <c r="E23" i="9"/>
  <c r="F23" i="9"/>
  <c r="G23" i="9"/>
  <c r="D22" i="9"/>
  <c r="D21" i="9"/>
  <c r="D20" i="9"/>
  <c r="D19" i="9"/>
  <c r="D18" i="9"/>
  <c r="E7" i="9"/>
  <c r="E128" i="9" s="1"/>
  <c r="F8" i="9"/>
  <c r="F9" i="9"/>
  <c r="CQ834" i="10"/>
  <c r="CQ833" i="10"/>
  <c r="CQ832" i="10"/>
  <c r="CQ831" i="10"/>
  <c r="CQ830" i="10"/>
  <c r="CQ829" i="10"/>
  <c r="CQ828" i="10"/>
  <c r="CQ827" i="10"/>
  <c r="CQ826" i="10"/>
  <c r="CQ825" i="10"/>
  <c r="CQ824" i="10"/>
  <c r="CQ823" i="10"/>
  <c r="CQ822" i="10"/>
  <c r="CQ821" i="10"/>
  <c r="CQ820" i="10"/>
  <c r="CQ819" i="10"/>
  <c r="CQ818" i="10"/>
  <c r="CQ817" i="10"/>
  <c r="CQ816" i="10"/>
  <c r="CQ815" i="10"/>
  <c r="CQ814" i="10"/>
  <c r="CQ813" i="10"/>
  <c r="CQ812" i="10"/>
  <c r="CQ811" i="10"/>
  <c r="CQ810" i="10"/>
  <c r="CQ809" i="10"/>
  <c r="CQ808" i="10"/>
  <c r="CQ807" i="10"/>
  <c r="CQ806" i="10"/>
  <c r="CQ805" i="10"/>
  <c r="CQ804" i="10"/>
  <c r="CQ803" i="10"/>
  <c r="CQ802" i="10"/>
  <c r="CQ801" i="10"/>
  <c r="CQ800" i="10"/>
  <c r="CQ799" i="10"/>
  <c r="CQ798" i="10"/>
  <c r="CQ797" i="10"/>
  <c r="CQ796" i="10"/>
  <c r="CQ795" i="10"/>
  <c r="CQ794" i="10"/>
  <c r="CQ793" i="10"/>
  <c r="CQ792" i="10"/>
  <c r="CQ791" i="10"/>
  <c r="CQ790" i="10"/>
  <c r="CQ789" i="10"/>
  <c r="CQ788" i="10"/>
  <c r="CQ787" i="10"/>
  <c r="CQ786" i="10"/>
  <c r="CQ785" i="10"/>
  <c r="CQ784" i="10"/>
  <c r="CQ783" i="10"/>
  <c r="CQ782" i="10"/>
  <c r="CQ781" i="10"/>
  <c r="CQ780" i="10"/>
  <c r="CQ779" i="10"/>
  <c r="CQ778" i="10"/>
  <c r="CQ777" i="10"/>
  <c r="CQ776" i="10"/>
  <c r="CQ775" i="10"/>
  <c r="CQ774" i="10"/>
  <c r="CQ773" i="10"/>
  <c r="CQ772" i="10"/>
  <c r="CQ771" i="10"/>
  <c r="CQ770" i="10"/>
  <c r="CQ769" i="10"/>
  <c r="CQ768" i="10"/>
  <c r="CQ767" i="10"/>
  <c r="CQ766" i="10"/>
  <c r="CQ765" i="10"/>
  <c r="CQ764" i="10"/>
  <c r="CQ763" i="10"/>
  <c r="CQ762" i="10"/>
  <c r="CQ761" i="10"/>
  <c r="CQ760" i="10"/>
  <c r="CQ759" i="10"/>
  <c r="CQ758" i="10"/>
  <c r="CQ757" i="10"/>
  <c r="CQ756" i="10"/>
  <c r="CQ755" i="10"/>
  <c r="CQ754" i="10"/>
  <c r="CQ753" i="10"/>
  <c r="CQ752" i="10"/>
  <c r="CQ751" i="10"/>
  <c r="CQ750" i="10"/>
  <c r="CQ749" i="10"/>
  <c r="CQ748" i="10"/>
  <c r="CQ747" i="10"/>
  <c r="CQ746" i="10"/>
  <c r="CQ745" i="10"/>
  <c r="CQ744" i="10"/>
  <c r="CQ743" i="10"/>
  <c r="CQ742" i="10"/>
  <c r="CQ741" i="10"/>
  <c r="CQ740" i="10"/>
  <c r="CQ739" i="10"/>
  <c r="CQ738" i="10"/>
  <c r="CQ737" i="10"/>
  <c r="CQ736" i="10"/>
  <c r="CQ735" i="10"/>
  <c r="CQ734" i="10"/>
  <c r="CQ733" i="10"/>
  <c r="CQ732" i="10"/>
  <c r="CQ731" i="10"/>
  <c r="CQ730" i="10"/>
  <c r="CQ729" i="10"/>
  <c r="CQ728" i="10"/>
  <c r="CQ727" i="10"/>
  <c r="CQ726" i="10"/>
  <c r="CQ725" i="10"/>
  <c r="CQ724" i="10"/>
  <c r="CQ723" i="10"/>
  <c r="CQ722" i="10"/>
  <c r="CQ721" i="10"/>
  <c r="CQ720" i="10"/>
  <c r="CQ719" i="10"/>
  <c r="CQ718" i="10"/>
  <c r="CQ717" i="10"/>
  <c r="CQ716" i="10"/>
  <c r="CQ715" i="10"/>
  <c r="CQ714" i="10"/>
  <c r="CQ713" i="10"/>
  <c r="CQ712" i="10"/>
  <c r="CQ711" i="10"/>
  <c r="CQ710" i="10"/>
  <c r="CQ709" i="10"/>
  <c r="CQ708" i="10"/>
  <c r="CQ707" i="10"/>
  <c r="CQ706" i="10"/>
  <c r="CQ705" i="10"/>
  <c r="CQ704" i="10"/>
  <c r="CQ703" i="10"/>
  <c r="CQ702" i="10"/>
  <c r="CQ701" i="10"/>
  <c r="CQ700" i="10"/>
  <c r="CQ699" i="10"/>
  <c r="CQ698" i="10"/>
  <c r="CQ697" i="10"/>
  <c r="CQ696" i="10"/>
  <c r="CQ695" i="10"/>
  <c r="CQ694" i="10"/>
  <c r="CQ693" i="10"/>
  <c r="CQ692" i="10"/>
  <c r="CQ691" i="10"/>
  <c r="CQ690" i="10"/>
  <c r="CQ689" i="10"/>
  <c r="CQ688" i="10"/>
  <c r="CQ687" i="10"/>
  <c r="CQ686" i="10"/>
  <c r="CQ685" i="10"/>
  <c r="CQ684" i="10"/>
  <c r="CQ683" i="10"/>
  <c r="CQ682" i="10"/>
  <c r="CQ681" i="10"/>
  <c r="CQ680" i="10"/>
  <c r="CQ679" i="10"/>
  <c r="CQ678" i="10"/>
  <c r="CQ677" i="10"/>
  <c r="CQ676" i="10"/>
  <c r="CQ675" i="10"/>
  <c r="CQ674" i="10"/>
  <c r="CQ673" i="10"/>
  <c r="CQ672" i="10"/>
  <c r="CQ671" i="10"/>
  <c r="CQ670" i="10"/>
  <c r="CQ669" i="10"/>
  <c r="CQ668" i="10"/>
  <c r="CQ667" i="10"/>
  <c r="CQ666" i="10"/>
  <c r="CQ665" i="10"/>
  <c r="CQ664" i="10"/>
  <c r="CQ663" i="10"/>
  <c r="CQ662" i="10"/>
  <c r="CQ661" i="10"/>
  <c r="CQ660" i="10"/>
  <c r="CQ659" i="10"/>
  <c r="CQ658" i="10"/>
  <c r="CQ657" i="10"/>
  <c r="CQ656" i="10"/>
  <c r="CQ655" i="10"/>
  <c r="CQ654" i="10"/>
  <c r="CQ653" i="10"/>
  <c r="CQ652" i="10"/>
  <c r="CQ651" i="10"/>
  <c r="CQ650" i="10"/>
  <c r="CQ649" i="10"/>
  <c r="CQ648" i="10"/>
  <c r="CQ647" i="10"/>
  <c r="CQ646" i="10"/>
  <c r="CQ645" i="10"/>
  <c r="CQ644" i="10"/>
  <c r="CQ643" i="10"/>
  <c r="CQ642" i="10"/>
  <c r="CQ641" i="10"/>
  <c r="CQ640" i="10"/>
  <c r="CQ639" i="10"/>
  <c r="CQ638" i="10"/>
  <c r="CQ637" i="10"/>
  <c r="CQ636" i="10"/>
  <c r="CQ635" i="10"/>
  <c r="CQ634" i="10"/>
  <c r="CQ633" i="10"/>
  <c r="CQ632" i="10"/>
  <c r="CQ631" i="10"/>
  <c r="CQ630" i="10"/>
  <c r="CQ629" i="10"/>
  <c r="CQ628" i="10"/>
  <c r="CQ627" i="10"/>
  <c r="CQ626" i="10"/>
  <c r="CQ625" i="10"/>
  <c r="CQ624" i="10"/>
  <c r="CQ623" i="10"/>
  <c r="CQ622" i="10"/>
  <c r="CQ621" i="10"/>
  <c r="CQ620" i="10"/>
  <c r="CQ619" i="10"/>
  <c r="CQ618" i="10"/>
  <c r="CQ617" i="10"/>
  <c r="CQ616" i="10"/>
  <c r="CQ615" i="10"/>
  <c r="CQ614" i="10"/>
  <c r="CQ613" i="10"/>
  <c r="CQ612" i="10"/>
  <c r="CQ611" i="10"/>
  <c r="CQ610" i="10"/>
  <c r="CQ609" i="10"/>
  <c r="CQ608" i="10"/>
  <c r="CQ607" i="10"/>
  <c r="CQ606" i="10"/>
  <c r="CQ605" i="10"/>
  <c r="CQ604" i="10"/>
  <c r="CQ603" i="10"/>
  <c r="CQ602" i="10"/>
  <c r="CQ601" i="10"/>
  <c r="CQ600" i="10"/>
  <c r="CQ599" i="10"/>
  <c r="CQ598" i="10"/>
  <c r="CQ597" i="10"/>
  <c r="CQ596" i="10"/>
  <c r="CQ595" i="10"/>
  <c r="CQ594" i="10"/>
  <c r="CQ593" i="10"/>
  <c r="CQ592" i="10"/>
  <c r="CQ591" i="10"/>
  <c r="CQ590" i="10"/>
  <c r="CQ589" i="10"/>
  <c r="CQ588" i="10"/>
  <c r="CQ587" i="10"/>
  <c r="CQ586" i="10"/>
  <c r="CQ585" i="10"/>
  <c r="CQ584" i="10"/>
  <c r="CQ583" i="10"/>
  <c r="CQ582" i="10"/>
  <c r="CQ581" i="10"/>
  <c r="CQ580" i="10"/>
  <c r="CQ579" i="10"/>
  <c r="CQ578" i="10"/>
  <c r="CQ577" i="10"/>
  <c r="CQ576" i="10"/>
  <c r="CQ575" i="10"/>
  <c r="CQ574" i="10"/>
  <c r="CQ573" i="10"/>
  <c r="CQ572" i="10"/>
  <c r="CQ571" i="10"/>
  <c r="CQ570" i="10"/>
  <c r="CQ569" i="10"/>
  <c r="CQ568" i="10"/>
  <c r="CQ567" i="10"/>
  <c r="CQ566" i="10"/>
  <c r="CQ565" i="10"/>
  <c r="CQ564" i="10"/>
  <c r="CQ563" i="10"/>
  <c r="CQ562" i="10"/>
  <c r="CQ561" i="10"/>
  <c r="CQ560" i="10"/>
  <c r="CQ559" i="10"/>
  <c r="CQ558" i="10"/>
  <c r="CQ557" i="10"/>
  <c r="CQ556" i="10"/>
  <c r="CQ555" i="10"/>
  <c r="CQ554" i="10"/>
  <c r="CQ553" i="10"/>
  <c r="CQ552" i="10"/>
  <c r="CQ551" i="10"/>
  <c r="CQ550" i="10"/>
  <c r="CQ549" i="10"/>
  <c r="CQ548" i="10"/>
  <c r="CQ547" i="10"/>
  <c r="CQ546" i="10"/>
  <c r="CQ545" i="10"/>
  <c r="CQ544" i="10"/>
  <c r="CQ543" i="10"/>
  <c r="CQ542" i="10"/>
  <c r="CQ541" i="10"/>
  <c r="CQ540" i="10"/>
  <c r="CQ539" i="10"/>
  <c r="CQ538" i="10"/>
  <c r="CQ537" i="10"/>
  <c r="CQ536" i="10"/>
  <c r="CQ535" i="10"/>
  <c r="CQ534" i="10"/>
  <c r="CQ533" i="10"/>
  <c r="CQ532" i="10"/>
  <c r="CQ531" i="10"/>
  <c r="CQ530" i="10"/>
  <c r="CQ529" i="10"/>
  <c r="CQ528" i="10"/>
  <c r="CQ527" i="10"/>
  <c r="CQ526" i="10"/>
  <c r="CQ525" i="10"/>
  <c r="CQ524" i="10"/>
  <c r="CQ523" i="10"/>
  <c r="CQ522" i="10"/>
  <c r="CQ521" i="10"/>
  <c r="CQ520" i="10"/>
  <c r="CQ519" i="10"/>
  <c r="CQ518" i="10"/>
  <c r="CQ517" i="10"/>
  <c r="CQ516" i="10"/>
  <c r="CQ515" i="10"/>
  <c r="CQ514" i="10"/>
  <c r="CQ513" i="10"/>
  <c r="CQ512" i="10"/>
  <c r="CQ511" i="10"/>
  <c r="CQ510" i="10"/>
  <c r="CQ509" i="10"/>
  <c r="CQ508" i="10"/>
  <c r="CQ507" i="10"/>
  <c r="CQ506" i="10"/>
  <c r="CQ505" i="10"/>
  <c r="CQ504" i="10"/>
  <c r="CQ503" i="10"/>
  <c r="CQ502" i="10"/>
  <c r="CQ501" i="10"/>
  <c r="CQ500" i="10"/>
  <c r="CQ499" i="10"/>
  <c r="CQ498" i="10"/>
  <c r="CQ497" i="10"/>
  <c r="CQ496" i="10"/>
  <c r="CQ495" i="10"/>
  <c r="CQ494" i="10"/>
  <c r="CQ493" i="10"/>
  <c r="CQ492" i="10"/>
  <c r="CQ491" i="10"/>
  <c r="CQ490" i="10"/>
  <c r="CQ489" i="10"/>
  <c r="CQ488" i="10"/>
  <c r="CQ487" i="10"/>
  <c r="CQ486" i="10"/>
  <c r="CQ485" i="10"/>
  <c r="CQ484" i="10"/>
  <c r="CQ483" i="10"/>
  <c r="CQ482" i="10"/>
  <c r="CQ481" i="10"/>
  <c r="CQ480" i="10"/>
  <c r="CQ479" i="10"/>
  <c r="CQ478" i="10"/>
  <c r="CQ477" i="10"/>
  <c r="CQ476" i="10"/>
  <c r="CQ475" i="10"/>
  <c r="CQ474" i="10"/>
  <c r="CQ473" i="10"/>
  <c r="CQ472" i="10"/>
  <c r="CQ471" i="10"/>
  <c r="CQ470" i="10"/>
  <c r="CQ469" i="10"/>
  <c r="CQ468" i="10"/>
  <c r="CQ467" i="10"/>
  <c r="CQ466" i="10"/>
  <c r="CQ465" i="10"/>
  <c r="CQ464" i="10"/>
  <c r="CQ463" i="10"/>
  <c r="CQ462" i="10"/>
  <c r="CQ461" i="10"/>
  <c r="CQ460" i="10"/>
  <c r="CQ459" i="10"/>
  <c r="CQ458" i="10"/>
  <c r="CQ457" i="10"/>
  <c r="CQ456" i="10"/>
  <c r="CQ455" i="10"/>
  <c r="CQ454" i="10"/>
  <c r="CQ453" i="10"/>
  <c r="CQ452" i="10"/>
  <c r="CQ451" i="10"/>
  <c r="CQ450" i="10"/>
  <c r="CQ449" i="10"/>
  <c r="CQ448" i="10"/>
  <c r="CQ447" i="10"/>
  <c r="CQ446" i="10"/>
  <c r="CQ445" i="10"/>
  <c r="CQ444" i="10"/>
  <c r="CQ443" i="10"/>
  <c r="CQ442" i="10"/>
  <c r="CQ441" i="10"/>
  <c r="CQ440" i="10"/>
  <c r="CQ439" i="10"/>
  <c r="CQ438" i="10"/>
  <c r="CQ437" i="10"/>
  <c r="CQ436" i="10"/>
  <c r="CQ435" i="10"/>
  <c r="CQ434" i="10"/>
  <c r="CQ433" i="10"/>
  <c r="CQ432" i="10"/>
  <c r="CQ431" i="10"/>
  <c r="CQ430" i="10"/>
  <c r="CQ429" i="10"/>
  <c r="CQ428" i="10"/>
  <c r="CQ427" i="10"/>
  <c r="CQ426" i="10"/>
  <c r="CQ425" i="10"/>
  <c r="CQ424" i="10"/>
  <c r="CQ423" i="10"/>
  <c r="CQ422" i="10"/>
  <c r="CQ421" i="10"/>
  <c r="CQ420" i="10"/>
  <c r="CQ419" i="10"/>
  <c r="CQ418" i="10"/>
  <c r="CQ417" i="10"/>
  <c r="CQ416" i="10"/>
  <c r="CQ415" i="10"/>
  <c r="CQ414" i="10"/>
  <c r="CQ413" i="10"/>
  <c r="CQ412" i="10"/>
  <c r="CQ411" i="10"/>
  <c r="CQ410" i="10"/>
  <c r="CQ409" i="10"/>
  <c r="CQ408" i="10"/>
  <c r="CQ407" i="10"/>
  <c r="CQ406" i="10"/>
  <c r="CQ405" i="10"/>
  <c r="CQ404" i="10"/>
  <c r="CQ403" i="10"/>
  <c r="CQ402" i="10"/>
  <c r="CQ401" i="10"/>
  <c r="CQ400" i="10"/>
  <c r="CQ399" i="10"/>
  <c r="CQ398" i="10"/>
  <c r="CQ397" i="10"/>
  <c r="CQ396" i="10"/>
  <c r="CQ395" i="10"/>
  <c r="CQ394" i="10"/>
  <c r="CQ393" i="10"/>
  <c r="CQ392" i="10"/>
  <c r="CQ391" i="10"/>
  <c r="CQ390" i="10"/>
  <c r="CQ389" i="10"/>
  <c r="CQ388" i="10"/>
  <c r="CQ387" i="10"/>
  <c r="CQ386" i="10"/>
  <c r="CQ385" i="10"/>
  <c r="CQ384" i="10"/>
  <c r="CQ383" i="10"/>
  <c r="CQ382" i="10"/>
  <c r="CQ381" i="10"/>
  <c r="CQ380" i="10"/>
  <c r="CQ379" i="10"/>
  <c r="CQ378" i="10"/>
  <c r="CQ377" i="10"/>
  <c r="CQ376" i="10"/>
  <c r="CQ375" i="10"/>
  <c r="CQ374" i="10"/>
  <c r="CQ373" i="10"/>
  <c r="CQ372" i="10"/>
  <c r="CQ371" i="10"/>
  <c r="CQ370" i="10"/>
  <c r="CQ369" i="10"/>
  <c r="CQ368" i="10"/>
  <c r="CQ367" i="10"/>
  <c r="CQ366" i="10"/>
  <c r="CQ365" i="10"/>
  <c r="CQ364" i="10"/>
  <c r="CQ363" i="10"/>
  <c r="CQ362" i="10"/>
  <c r="CQ361" i="10"/>
  <c r="CQ360" i="10"/>
  <c r="CQ359" i="10"/>
  <c r="CQ358" i="10"/>
  <c r="CQ357" i="10"/>
  <c r="CQ356" i="10"/>
  <c r="CQ355" i="10"/>
  <c r="CQ354" i="10"/>
  <c r="CQ353" i="10"/>
  <c r="CQ352" i="10"/>
  <c r="CQ351" i="10"/>
  <c r="CQ350" i="10"/>
  <c r="CQ349" i="10"/>
  <c r="CQ348" i="10"/>
  <c r="CQ347" i="10"/>
  <c r="CQ346" i="10"/>
  <c r="CQ345" i="10"/>
  <c r="CQ344" i="10"/>
  <c r="CQ343" i="10"/>
  <c r="CQ342" i="10"/>
  <c r="CQ341" i="10"/>
  <c r="CQ340" i="10"/>
  <c r="CQ339" i="10"/>
  <c r="CQ338" i="10"/>
  <c r="CQ337" i="10"/>
  <c r="CQ336" i="10"/>
  <c r="CQ335" i="10"/>
  <c r="CQ334" i="10"/>
  <c r="CQ333" i="10"/>
  <c r="CQ332" i="10"/>
  <c r="CQ331" i="10"/>
  <c r="CQ330" i="10"/>
  <c r="CQ329" i="10"/>
  <c r="CQ328" i="10"/>
  <c r="CQ327" i="10"/>
  <c r="CQ326" i="10"/>
  <c r="CQ325" i="10"/>
  <c r="CQ324" i="10"/>
  <c r="CQ323" i="10"/>
  <c r="CQ322" i="10"/>
  <c r="CQ321" i="10"/>
  <c r="CQ320" i="10"/>
  <c r="CQ319" i="10"/>
  <c r="CQ318" i="10"/>
  <c r="CQ317" i="10"/>
  <c r="CQ316" i="10"/>
  <c r="CQ315" i="10"/>
  <c r="CQ314" i="10"/>
  <c r="CQ313" i="10"/>
  <c r="CQ312" i="10"/>
  <c r="CQ311" i="10"/>
  <c r="CQ310" i="10"/>
  <c r="CQ309" i="10"/>
  <c r="CQ308" i="10"/>
  <c r="CQ307" i="10"/>
  <c r="CQ306" i="10"/>
  <c r="CQ305" i="10"/>
  <c r="CQ304" i="10"/>
  <c r="CQ303" i="10"/>
  <c r="CQ302" i="10"/>
  <c r="CQ301" i="10"/>
  <c r="CQ300" i="10"/>
  <c r="CQ299" i="10"/>
  <c r="CQ298" i="10"/>
  <c r="CQ297" i="10"/>
  <c r="CQ296" i="10"/>
  <c r="CQ295" i="10"/>
  <c r="CQ294" i="10"/>
  <c r="CQ293" i="10"/>
  <c r="CQ292" i="10"/>
  <c r="CQ291" i="10"/>
  <c r="CQ290" i="10"/>
  <c r="CQ289" i="10"/>
  <c r="CQ288" i="10"/>
  <c r="CQ287" i="10"/>
  <c r="CQ286" i="10"/>
  <c r="CQ285" i="10"/>
  <c r="CQ284" i="10"/>
  <c r="CQ283" i="10"/>
  <c r="CQ282" i="10"/>
  <c r="CQ281" i="10"/>
  <c r="CQ280" i="10"/>
  <c r="CQ279" i="10"/>
  <c r="CQ278" i="10"/>
  <c r="CQ277" i="10"/>
  <c r="CQ276" i="10"/>
  <c r="CQ275" i="10"/>
  <c r="CQ274" i="10"/>
  <c r="CQ273" i="10"/>
  <c r="CQ272" i="10"/>
  <c r="CQ271" i="10"/>
  <c r="CQ270" i="10"/>
  <c r="CQ269" i="10"/>
  <c r="CQ268" i="10"/>
  <c r="CQ267" i="10"/>
  <c r="CQ266" i="10"/>
  <c r="CQ265" i="10"/>
  <c r="CQ264" i="10"/>
  <c r="CQ263" i="10"/>
  <c r="CQ262" i="10"/>
  <c r="CQ261" i="10"/>
  <c r="CQ260" i="10"/>
  <c r="CQ259" i="10"/>
  <c r="CQ258" i="10"/>
  <c r="CQ257" i="10"/>
  <c r="CQ256" i="10"/>
  <c r="CQ255" i="10"/>
  <c r="CQ254" i="10"/>
  <c r="CQ253" i="10"/>
  <c r="CQ252" i="10"/>
  <c r="CQ251" i="10"/>
  <c r="CQ250" i="10"/>
  <c r="CQ249" i="10"/>
  <c r="CQ248" i="10"/>
  <c r="CQ247" i="10"/>
  <c r="CQ246" i="10"/>
  <c r="CQ245" i="10"/>
  <c r="CQ244" i="10"/>
  <c r="CQ243" i="10"/>
  <c r="CQ242" i="10"/>
  <c r="CQ241" i="10"/>
  <c r="CQ240" i="10"/>
  <c r="CQ239" i="10"/>
  <c r="CQ238" i="10"/>
  <c r="CQ237" i="10"/>
  <c r="CQ236" i="10"/>
  <c r="CQ235" i="10"/>
  <c r="CQ234" i="10"/>
  <c r="CQ233" i="10"/>
  <c r="CQ232" i="10"/>
  <c r="CQ231" i="10"/>
  <c r="CQ230" i="10"/>
  <c r="CQ229" i="10"/>
  <c r="CQ228" i="10"/>
  <c r="CQ227" i="10"/>
  <c r="CQ226" i="10"/>
  <c r="CQ225" i="10"/>
  <c r="CQ224" i="10"/>
  <c r="CQ223" i="10"/>
  <c r="CQ222" i="10"/>
  <c r="CQ221" i="10"/>
  <c r="CQ220" i="10"/>
  <c r="CQ219" i="10"/>
  <c r="CQ218" i="10"/>
  <c r="CQ217" i="10"/>
  <c r="CQ216" i="10"/>
  <c r="CQ215" i="10"/>
  <c r="CQ214" i="10"/>
  <c r="CQ213" i="10"/>
  <c r="CQ212" i="10"/>
  <c r="CQ211" i="10"/>
  <c r="CQ210" i="10"/>
  <c r="CQ209" i="10"/>
  <c r="CQ208" i="10"/>
  <c r="CQ207" i="10"/>
  <c r="CQ206" i="10"/>
  <c r="CQ205" i="10"/>
  <c r="CQ204" i="10"/>
  <c r="CQ203" i="10"/>
  <c r="CQ202" i="10"/>
  <c r="CQ201" i="10"/>
  <c r="CQ200" i="10"/>
  <c r="CQ199" i="10"/>
  <c r="CQ198" i="10"/>
  <c r="CQ197" i="10"/>
  <c r="CQ196" i="10"/>
  <c r="CQ195" i="10"/>
  <c r="CQ194" i="10"/>
  <c r="CQ193" i="10"/>
  <c r="CQ192" i="10"/>
  <c r="CQ191" i="10"/>
  <c r="CQ190" i="10"/>
  <c r="CQ189" i="10"/>
  <c r="CQ188" i="10"/>
  <c r="CQ187" i="10"/>
  <c r="CQ186" i="10"/>
  <c r="CQ185" i="10"/>
  <c r="CQ184" i="10"/>
  <c r="CQ183" i="10"/>
  <c r="CQ182" i="10"/>
  <c r="CQ181" i="10"/>
  <c r="CQ180" i="10"/>
  <c r="CQ179" i="10"/>
  <c r="CQ178" i="10"/>
  <c r="CQ177" i="10"/>
  <c r="CQ176" i="10"/>
  <c r="CQ175" i="10"/>
  <c r="CQ174" i="10"/>
  <c r="CQ173" i="10"/>
  <c r="CQ172" i="10"/>
  <c r="CQ171" i="10"/>
  <c r="CQ170" i="10"/>
  <c r="CQ169" i="10"/>
  <c r="CQ168" i="10"/>
  <c r="CQ167" i="10"/>
  <c r="CQ166" i="10"/>
  <c r="CQ165" i="10"/>
  <c r="CQ164" i="10"/>
  <c r="CQ163" i="10"/>
  <c r="CQ162" i="10"/>
  <c r="CQ161" i="10"/>
  <c r="CQ160" i="10"/>
  <c r="CQ159" i="10"/>
  <c r="CQ158" i="10"/>
  <c r="CQ157" i="10"/>
  <c r="CQ156" i="10"/>
  <c r="CQ155" i="10"/>
  <c r="CQ154" i="10"/>
  <c r="CQ153" i="10"/>
  <c r="CQ152" i="10"/>
  <c r="CQ151" i="10"/>
  <c r="CQ150" i="10"/>
  <c r="CQ149" i="10"/>
  <c r="CQ148" i="10"/>
  <c r="CQ147" i="10"/>
  <c r="CQ146" i="10"/>
  <c r="CQ145" i="10"/>
  <c r="CQ144" i="10"/>
  <c r="CQ143" i="10"/>
  <c r="CQ142" i="10"/>
  <c r="CQ141" i="10"/>
  <c r="CQ140" i="10"/>
  <c r="CQ139" i="10"/>
  <c r="CQ138" i="10"/>
  <c r="CQ137" i="10"/>
  <c r="CQ136" i="10"/>
  <c r="CQ135" i="10"/>
  <c r="CQ134" i="10"/>
  <c r="CQ133" i="10"/>
  <c r="CQ132" i="10"/>
  <c r="CQ131" i="10"/>
  <c r="CQ130" i="10"/>
  <c r="CQ129" i="10"/>
  <c r="CQ128" i="10"/>
  <c r="CQ127" i="10"/>
  <c r="CQ126" i="10"/>
  <c r="CQ125" i="10"/>
  <c r="CQ124" i="10"/>
  <c r="CQ123" i="10"/>
  <c r="CQ122" i="10"/>
  <c r="CQ121" i="10"/>
  <c r="CQ120" i="10"/>
  <c r="CQ119" i="10"/>
  <c r="CQ118" i="10"/>
  <c r="CQ117" i="10"/>
  <c r="CQ116" i="10"/>
  <c r="CQ115" i="10"/>
  <c r="CQ114" i="10"/>
  <c r="CQ113" i="10"/>
  <c r="CQ112" i="10"/>
  <c r="CQ111" i="10"/>
  <c r="CQ110" i="10"/>
  <c r="CQ109" i="10"/>
  <c r="CQ108" i="10"/>
  <c r="CQ107" i="10"/>
  <c r="CQ106" i="10"/>
  <c r="CQ105" i="10"/>
  <c r="CQ104" i="10"/>
  <c r="CQ103" i="10"/>
  <c r="CQ102" i="10"/>
  <c r="CQ101" i="10"/>
  <c r="CQ100" i="10"/>
  <c r="CQ99" i="10"/>
  <c r="CQ98" i="10"/>
  <c r="CQ97" i="10"/>
  <c r="CQ96" i="10"/>
  <c r="CQ95" i="10"/>
  <c r="CQ94" i="10"/>
  <c r="CQ93" i="10"/>
  <c r="CQ92" i="10"/>
  <c r="CQ91" i="10"/>
  <c r="CQ90" i="10"/>
  <c r="CQ89" i="10"/>
  <c r="CQ88" i="10"/>
  <c r="CQ87" i="10"/>
  <c r="CQ86" i="10"/>
  <c r="CQ85" i="10"/>
  <c r="CQ84" i="10"/>
  <c r="CQ83" i="10"/>
  <c r="CQ82" i="10"/>
  <c r="CQ81" i="10"/>
  <c r="CQ80" i="10"/>
  <c r="CQ79" i="10"/>
  <c r="CQ78" i="10"/>
  <c r="CQ77" i="10"/>
  <c r="CQ76" i="10"/>
  <c r="CQ75" i="10"/>
  <c r="CQ74" i="10"/>
  <c r="CQ73" i="10"/>
  <c r="CQ72" i="10"/>
  <c r="CQ71" i="10"/>
  <c r="CQ70" i="10"/>
  <c r="CQ69" i="10"/>
  <c r="CQ68" i="10"/>
  <c r="CQ67" i="10"/>
  <c r="CQ66" i="10"/>
  <c r="CQ65" i="10"/>
  <c r="CQ64" i="10"/>
  <c r="CQ63" i="10"/>
  <c r="CQ62" i="10"/>
  <c r="CQ61" i="10"/>
  <c r="CQ60" i="10"/>
  <c r="CQ59" i="10"/>
  <c r="CQ58" i="10"/>
  <c r="CQ57" i="10"/>
  <c r="CQ56" i="10"/>
  <c r="CQ55" i="10"/>
  <c r="CQ54" i="10"/>
  <c r="CQ53" i="10"/>
  <c r="CQ52" i="10"/>
  <c r="CQ51" i="10"/>
  <c r="CQ50" i="10"/>
  <c r="CQ49" i="10"/>
  <c r="CQ48" i="10"/>
  <c r="CQ47" i="10"/>
  <c r="CQ46" i="10"/>
  <c r="CQ45" i="10"/>
  <c r="CQ44" i="10"/>
  <c r="CQ43" i="10"/>
  <c r="CQ42" i="10"/>
  <c r="CQ41" i="10"/>
  <c r="CQ40" i="10"/>
  <c r="CQ39" i="10"/>
  <c r="CQ38" i="10"/>
  <c r="CQ37" i="10"/>
  <c r="CQ36" i="10"/>
  <c r="CQ35" i="10"/>
  <c r="CQ34" i="10"/>
  <c r="CQ33" i="10"/>
  <c r="CQ32" i="10"/>
  <c r="CQ31" i="10"/>
  <c r="CQ30" i="10"/>
  <c r="CQ29" i="10"/>
  <c r="CQ28" i="10"/>
  <c r="CQ27" i="10"/>
  <c r="CQ26" i="10"/>
  <c r="CQ25" i="10"/>
  <c r="CQ24" i="10"/>
  <c r="CQ23" i="10"/>
  <c r="CQ22" i="10"/>
  <c r="CQ21" i="10"/>
  <c r="CQ20" i="10"/>
  <c r="CQ19" i="10"/>
  <c r="CQ18" i="10"/>
  <c r="CQ17" i="10"/>
  <c r="CQ16" i="10"/>
  <c r="CQ15" i="10"/>
  <c r="CQ14" i="10"/>
  <c r="CQ13" i="10"/>
  <c r="CQ12" i="10"/>
  <c r="CQ11" i="10"/>
  <c r="CQ10" i="10"/>
  <c r="CQ9" i="10"/>
  <c r="CQ8" i="10"/>
  <c r="CQ7" i="10"/>
  <c r="CQ6" i="10"/>
  <c r="CQ5" i="10"/>
  <c r="CQ4" i="10"/>
  <c r="F84" i="9" l="1"/>
  <c r="K81" i="9"/>
  <c r="I79" i="9"/>
  <c r="D118" i="9"/>
  <c r="I122" i="9"/>
  <c r="G120" i="9"/>
  <c r="E118" i="9"/>
  <c r="J115" i="9"/>
  <c r="D131" i="9"/>
  <c r="D147" i="9"/>
  <c r="K150" i="9"/>
  <c r="M148" i="9"/>
  <c r="F147" i="9"/>
  <c r="H145" i="9"/>
  <c r="J143" i="9"/>
  <c r="L141" i="9"/>
  <c r="E140" i="9"/>
  <c r="G138" i="9"/>
  <c r="I136" i="9"/>
  <c r="K134" i="9"/>
  <c r="M132" i="9"/>
  <c r="F131" i="9"/>
  <c r="H129" i="9"/>
  <c r="K117" i="9"/>
  <c r="I115" i="9"/>
  <c r="D132" i="9"/>
  <c r="D148" i="9"/>
  <c r="J150" i="9"/>
  <c r="L148" i="9"/>
  <c r="E147" i="9"/>
  <c r="G145" i="9"/>
  <c r="I143" i="9"/>
  <c r="K141" i="9"/>
  <c r="M139" i="9"/>
  <c r="F138" i="9"/>
  <c r="H136" i="9"/>
  <c r="J134" i="9"/>
  <c r="L132" i="9"/>
  <c r="E131" i="9"/>
  <c r="G129" i="9"/>
  <c r="G21" i="9"/>
  <c r="F16" i="9"/>
  <c r="D42" i="9"/>
  <c r="G49" i="9"/>
  <c r="F44" i="9"/>
  <c r="E39" i="9"/>
  <c r="G33" i="9"/>
  <c r="F28" i="9"/>
  <c r="F72" i="9"/>
  <c r="E67" i="9"/>
  <c r="D84" i="9"/>
  <c r="D100" i="9"/>
  <c r="K99" i="9"/>
  <c r="I97" i="9"/>
  <c r="G95" i="9"/>
  <c r="E93" i="9"/>
  <c r="J90" i="9"/>
  <c r="H88" i="9"/>
  <c r="F86" i="9"/>
  <c r="K83" i="9"/>
  <c r="I81" i="9"/>
  <c r="G79" i="9"/>
  <c r="D120" i="9"/>
  <c r="G122" i="9"/>
  <c r="E120" i="9"/>
  <c r="J117" i="9"/>
  <c r="H115" i="9"/>
  <c r="D133" i="9"/>
  <c r="D149" i="9"/>
  <c r="I150" i="9"/>
  <c r="K148" i="9"/>
  <c r="M146" i="9"/>
  <c r="F145" i="9"/>
  <c r="H143" i="9"/>
  <c r="J141" i="9"/>
  <c r="L139" i="9"/>
  <c r="E138" i="9"/>
  <c r="G136" i="9"/>
  <c r="I134" i="9"/>
  <c r="K132" i="9"/>
  <c r="M130" i="9"/>
  <c r="F129" i="9"/>
  <c r="E21" i="9"/>
  <c r="D28" i="9"/>
  <c r="D44" i="9"/>
  <c r="E49" i="9"/>
  <c r="G43" i="9"/>
  <c r="F38" i="9"/>
  <c r="E33" i="9"/>
  <c r="D64" i="9"/>
  <c r="G71" i="9"/>
  <c r="F66" i="9"/>
  <c r="D86" i="9"/>
  <c r="K101" i="9"/>
  <c r="I99" i="9"/>
  <c r="G97" i="9"/>
  <c r="E95" i="9"/>
  <c r="J92" i="9"/>
  <c r="H90" i="9"/>
  <c r="F88" i="9"/>
  <c r="K85" i="9"/>
  <c r="I83" i="9"/>
  <c r="G81" i="9"/>
  <c r="E79" i="9"/>
  <c r="D122" i="9"/>
  <c r="E122" i="9"/>
  <c r="J119" i="9"/>
  <c r="H117" i="9"/>
  <c r="F115" i="9"/>
  <c r="D135" i="9"/>
  <c r="D151" i="9"/>
  <c r="G150" i="9"/>
  <c r="I148" i="9"/>
  <c r="K146" i="9"/>
  <c r="M144" i="9"/>
  <c r="F143" i="9"/>
  <c r="H141" i="9"/>
  <c r="J139" i="9"/>
  <c r="L137" i="9"/>
  <c r="E136" i="9"/>
  <c r="G134" i="9"/>
  <c r="I132" i="9"/>
  <c r="K130" i="9"/>
  <c r="M128" i="9"/>
  <c r="E129" i="9"/>
  <c r="D17" i="9"/>
  <c r="G20" i="9"/>
  <c r="D29" i="9"/>
  <c r="D45" i="9"/>
  <c r="G48" i="9"/>
  <c r="F43" i="9"/>
  <c r="E38" i="9"/>
  <c r="G32" i="9"/>
  <c r="D65" i="9"/>
  <c r="F71" i="9"/>
  <c r="E66" i="9"/>
  <c r="D87" i="9"/>
  <c r="J101" i="9"/>
  <c r="H99" i="9"/>
  <c r="F97" i="9"/>
  <c r="K94" i="9"/>
  <c r="I92" i="9"/>
  <c r="G90" i="9"/>
  <c r="E88" i="9"/>
  <c r="J85" i="9"/>
  <c r="H83" i="9"/>
  <c r="F81" i="9"/>
  <c r="K78" i="9"/>
  <c r="D123" i="9"/>
  <c r="K121" i="9"/>
  <c r="I119" i="9"/>
  <c r="G117" i="9"/>
  <c r="E115" i="9"/>
  <c r="D136" i="9"/>
  <c r="M151" i="9"/>
  <c r="F150" i="9"/>
  <c r="H148" i="9"/>
  <c r="J146" i="9"/>
  <c r="L144" i="9"/>
  <c r="E143" i="9"/>
  <c r="G141" i="9"/>
  <c r="I139" i="9"/>
  <c r="K137" i="9"/>
  <c r="M135" i="9"/>
  <c r="F134" i="9"/>
  <c r="H132" i="9"/>
  <c r="J130" i="9"/>
  <c r="L128" i="9"/>
  <c r="G144" i="9"/>
  <c r="I142" i="9"/>
  <c r="K140" i="9"/>
  <c r="M138" i="9"/>
  <c r="F137" i="9"/>
  <c r="H135" i="9"/>
  <c r="J133" i="9"/>
  <c r="L131" i="9"/>
  <c r="E130" i="9"/>
  <c r="G128" i="9"/>
  <c r="D23" i="9"/>
  <c r="G18" i="9"/>
  <c r="D35" i="9"/>
  <c r="D51" i="9"/>
  <c r="G46" i="9"/>
  <c r="F41" i="9"/>
  <c r="E36" i="9"/>
  <c r="G30" i="9"/>
  <c r="D71" i="9"/>
  <c r="F69" i="9"/>
  <c r="E64" i="9"/>
  <c r="D93" i="9"/>
  <c r="K100" i="9"/>
  <c r="I98" i="9"/>
  <c r="G96" i="9"/>
  <c r="E94" i="9"/>
  <c r="J91" i="9"/>
  <c r="H89" i="9"/>
  <c r="F87" i="9"/>
  <c r="K84" i="9"/>
  <c r="I82" i="9"/>
  <c r="G80" i="9"/>
  <c r="E78" i="9"/>
  <c r="G123" i="9"/>
  <c r="E121" i="9"/>
  <c r="J118" i="9"/>
  <c r="H116" i="9"/>
  <c r="F114" i="9"/>
  <c r="D142" i="9"/>
  <c r="G151" i="9"/>
  <c r="I149" i="9"/>
  <c r="K147" i="9"/>
  <c r="M145" i="9"/>
  <c r="F144" i="9"/>
  <c r="H142" i="9"/>
  <c r="J140" i="9"/>
  <c r="L138" i="9"/>
  <c r="E137" i="9"/>
  <c r="G135" i="9"/>
  <c r="I133" i="9"/>
  <c r="K131" i="9"/>
  <c r="M129" i="9"/>
  <c r="F128" i="9"/>
  <c r="J100" i="9"/>
  <c r="H98" i="9"/>
  <c r="F96" i="9"/>
  <c r="K93" i="9"/>
  <c r="I91" i="9"/>
  <c r="G89" i="9"/>
  <c r="E87" i="9"/>
  <c r="J84" i="9"/>
  <c r="H82" i="9"/>
  <c r="F80" i="9"/>
  <c r="D114" i="9"/>
  <c r="D124" i="9" s="1"/>
  <c r="F123" i="9"/>
  <c r="K120" i="9"/>
  <c r="I118" i="9"/>
  <c r="G116" i="9"/>
  <c r="E114" i="9"/>
  <c r="D143" i="9"/>
  <c r="F151" i="9"/>
  <c r="H149" i="9"/>
  <c r="J147" i="9"/>
  <c r="L145" i="9"/>
  <c r="E144" i="9"/>
  <c r="G142" i="9"/>
  <c r="I140" i="9"/>
  <c r="K138" i="9"/>
  <c r="M136" i="9"/>
  <c r="F135" i="9"/>
  <c r="H133" i="9"/>
  <c r="J131" i="9"/>
  <c r="L129" i="9"/>
  <c r="D16" i="9"/>
  <c r="D10" i="9"/>
  <c r="H71" i="9" l="1"/>
  <c r="G124" i="9"/>
  <c r="I152" i="9"/>
  <c r="G102" i="9"/>
  <c r="K152" i="9"/>
  <c r="H70" i="9"/>
  <c r="H124" i="9"/>
  <c r="H152" i="9"/>
  <c r="H102" i="9"/>
  <c r="F102" i="9"/>
  <c r="I102" i="9"/>
  <c r="M152" i="9"/>
  <c r="D74" i="9"/>
  <c r="E124" i="9"/>
  <c r="K102" i="9"/>
  <c r="E152" i="9"/>
  <c r="J124" i="9"/>
  <c r="J152" i="9"/>
  <c r="E102" i="9"/>
  <c r="L152" i="9"/>
  <c r="D152" i="9"/>
  <c r="G152" i="9"/>
  <c r="J102" i="9"/>
  <c r="D102" i="9"/>
  <c r="F124" i="9"/>
  <c r="I124" i="9"/>
  <c r="F152" i="9"/>
  <c r="H69" i="9"/>
  <c r="K124" i="9"/>
  <c r="H66" i="9"/>
  <c r="H72" i="9"/>
  <c r="H65" i="9"/>
  <c r="H67" i="9"/>
  <c r="H73" i="9"/>
  <c r="H68" i="9"/>
  <c r="G74" i="9"/>
  <c r="F74" i="9"/>
  <c r="E74" i="9"/>
  <c r="H64" i="9"/>
  <c r="D52" i="9"/>
  <c r="G52" i="9"/>
  <c r="E52" i="9"/>
  <c r="F52" i="9"/>
  <c r="H19" i="9"/>
  <c r="H21" i="9"/>
  <c r="E24" i="9"/>
  <c r="H18" i="9"/>
  <c r="F24" i="9"/>
  <c r="G24" i="9"/>
  <c r="H17" i="9"/>
  <c r="H23" i="9"/>
  <c r="H22" i="9"/>
  <c r="D24" i="9"/>
  <c r="H16" i="9"/>
  <c r="H20" i="9"/>
  <c r="T145" i="9"/>
  <c r="K35" i="9"/>
  <c r="Q118" i="9"/>
  <c r="S78" i="9"/>
  <c r="J48" i="9"/>
  <c r="R87" i="9"/>
  <c r="W142" i="9"/>
  <c r="P145" i="9"/>
  <c r="O101" i="9"/>
  <c r="P140" i="9"/>
  <c r="U132" i="9"/>
  <c r="T91" i="9"/>
  <c r="Q146" i="9"/>
  <c r="O122" i="9"/>
  <c r="S145" i="9"/>
  <c r="L41" i="9"/>
  <c r="Y149" i="9"/>
  <c r="T96" i="9"/>
  <c r="R145" i="9"/>
  <c r="V150" i="9"/>
  <c r="R122" i="9"/>
  <c r="Q122" i="9"/>
  <c r="Y144" i="9"/>
  <c r="M50" i="9"/>
  <c r="X135" i="9"/>
  <c r="X143" i="9"/>
  <c r="R150" i="9"/>
  <c r="R86" i="9"/>
  <c r="T97" i="9"/>
  <c r="K36" i="9"/>
  <c r="L36" i="9"/>
  <c r="J30" i="9"/>
  <c r="U87" i="9"/>
  <c r="S94" i="9"/>
  <c r="O88" i="9"/>
  <c r="K45" i="9"/>
  <c r="N98" i="9"/>
  <c r="Q123" i="9"/>
  <c r="Q145" i="9"/>
  <c r="R80" i="9"/>
  <c r="L33" i="9"/>
  <c r="O119" i="9"/>
  <c r="Q130" i="9"/>
  <c r="P80" i="9"/>
  <c r="N87" i="9"/>
  <c r="T141" i="9"/>
  <c r="N118" i="9"/>
  <c r="P95" i="9"/>
  <c r="Q138" i="9"/>
  <c r="Y148" i="9"/>
  <c r="M47" i="9"/>
  <c r="K48" i="9"/>
  <c r="M51" i="9"/>
  <c r="J29" i="9"/>
  <c r="U136" i="9"/>
  <c r="Q131" i="9"/>
  <c r="U148" i="9"/>
  <c r="S85" i="9"/>
  <c r="S141" i="9"/>
  <c r="Q92" i="9"/>
  <c r="U146" i="9"/>
  <c r="R83" i="9"/>
  <c r="M39" i="9"/>
  <c r="Q116" i="9"/>
  <c r="R132" i="9"/>
  <c r="P101" i="9"/>
  <c r="P141" i="9"/>
  <c r="R136" i="9"/>
  <c r="M49" i="9"/>
  <c r="P78" i="9"/>
  <c r="U135" i="9"/>
  <c r="K28" i="9"/>
  <c r="Q121" i="9"/>
  <c r="S128" i="9"/>
  <c r="K49" i="9"/>
  <c r="S114" i="9"/>
  <c r="U133" i="9"/>
  <c r="N94" i="9"/>
  <c r="P137" i="9"/>
  <c r="T86" i="9"/>
  <c r="R142" i="9"/>
  <c r="S86" i="9"/>
  <c r="O93" i="9"/>
  <c r="K32" i="9"/>
  <c r="U119" i="9"/>
  <c r="U101" i="9"/>
  <c r="J46" i="9"/>
  <c r="U97" i="9"/>
  <c r="M35" i="9"/>
  <c r="M36" i="9"/>
  <c r="T122" i="9"/>
  <c r="Q143" i="9"/>
  <c r="S148" i="9"/>
  <c r="O114" i="9"/>
  <c r="Y133" i="9"/>
  <c r="J38" i="9"/>
  <c r="S137" i="9"/>
  <c r="J36" i="9"/>
  <c r="S135" i="9"/>
  <c r="U123" i="9"/>
  <c r="O89" i="9"/>
  <c r="Y143" i="9"/>
  <c r="R81" i="9"/>
  <c r="K31" i="9"/>
  <c r="P115" i="9"/>
  <c r="V129" i="9"/>
  <c r="Y130" i="9"/>
  <c r="T79" i="9"/>
  <c r="S134" i="9"/>
  <c r="Q83" i="9"/>
  <c r="X128" i="9"/>
  <c r="O90" i="9"/>
  <c r="W144" i="9"/>
  <c r="N121" i="9"/>
  <c r="L34" i="9"/>
  <c r="S118" i="9"/>
  <c r="T130" i="9"/>
  <c r="U98" i="9"/>
  <c r="V151" i="9"/>
  <c r="J43" i="9"/>
  <c r="L44" i="9"/>
  <c r="Q114" i="9"/>
  <c r="W133" i="9"/>
  <c r="N96" i="9"/>
  <c r="S123" i="9"/>
  <c r="T134" i="9"/>
  <c r="M43" i="9"/>
  <c r="U116" i="9"/>
  <c r="W131" i="9"/>
  <c r="S100" i="9"/>
  <c r="R151" i="9"/>
  <c r="R84" i="9"/>
  <c r="T140" i="9"/>
  <c r="P93" i="9"/>
  <c r="X132" i="9"/>
  <c r="M30" i="9"/>
  <c r="P120" i="9"/>
  <c r="S99" i="9"/>
  <c r="Q142" i="9"/>
  <c r="P130" i="9"/>
  <c r="P122" i="9"/>
  <c r="W141" i="9"/>
  <c r="Y150" i="9"/>
  <c r="U129" i="9"/>
  <c r="S136" i="9"/>
  <c r="T136" i="9"/>
  <c r="Q86" i="9"/>
  <c r="O81" i="9"/>
  <c r="T87" i="9"/>
  <c r="Y142" i="9"/>
  <c r="U115" i="9"/>
  <c r="K29" i="9"/>
  <c r="U120" i="9"/>
  <c r="V128" i="9"/>
  <c r="S96" i="9"/>
  <c r="X149" i="9"/>
  <c r="L35" i="9"/>
  <c r="K39" i="9"/>
  <c r="S116" i="9"/>
  <c r="Y131" i="9"/>
  <c r="U100" i="9"/>
  <c r="P139" i="9"/>
  <c r="J64" i="9"/>
  <c r="L38" i="9"/>
  <c r="P119" i="9"/>
  <c r="Y129" i="9"/>
  <c r="Q98" i="9"/>
  <c r="T149" i="9"/>
  <c r="J50" i="9"/>
  <c r="P82" i="9"/>
  <c r="V138" i="9"/>
  <c r="T99" i="9"/>
  <c r="Q81" i="9"/>
  <c r="J49" i="9"/>
  <c r="M41" i="9"/>
  <c r="R138" i="9"/>
  <c r="N120" i="9"/>
  <c r="P132" i="9"/>
  <c r="R129" i="9"/>
  <c r="S129" i="9"/>
  <c r="T129" i="9"/>
  <c r="Y134" i="9"/>
  <c r="U141" i="9"/>
  <c r="V141" i="9"/>
  <c r="U92" i="9"/>
  <c r="T78" i="9"/>
  <c r="R85" i="9"/>
  <c r="R141" i="9"/>
  <c r="R120" i="9"/>
  <c r="N99" i="9"/>
  <c r="P123" i="9"/>
  <c r="X130" i="9"/>
  <c r="Q94" i="9"/>
  <c r="Q148" i="9"/>
  <c r="R99" i="9"/>
  <c r="M33" i="9"/>
  <c r="U118" i="9"/>
  <c r="R130" i="9"/>
  <c r="S98" i="9"/>
  <c r="T151" i="9"/>
  <c r="L51" i="9"/>
  <c r="K33" i="9"/>
  <c r="R121" i="9"/>
  <c r="R128" i="9"/>
  <c r="O96" i="9"/>
  <c r="V147" i="9"/>
  <c r="J34" i="9"/>
  <c r="U79" i="9"/>
  <c r="X136" i="9"/>
  <c r="N85" i="9"/>
  <c r="L31" i="9"/>
  <c r="O120" i="9"/>
  <c r="T119" i="9"/>
  <c r="N84" i="9"/>
  <c r="O115" i="9"/>
  <c r="U134" i="9"/>
  <c r="V134" i="9"/>
  <c r="W134" i="9"/>
  <c r="X134" i="9"/>
  <c r="S140" i="9"/>
  <c r="V145" i="9"/>
  <c r="X146" i="9"/>
  <c r="O98" i="9"/>
  <c r="K51" i="9"/>
  <c r="N122" i="9"/>
  <c r="P83" i="9"/>
  <c r="T139" i="9"/>
  <c r="P129" i="9"/>
  <c r="Q101" i="9"/>
  <c r="P142" i="9"/>
  <c r="V139" i="9"/>
  <c r="O92" i="9"/>
  <c r="S146" i="9"/>
  <c r="S92" i="9"/>
  <c r="L28" i="9"/>
  <c r="P121" i="9"/>
  <c r="T128" i="9"/>
  <c r="Q96" i="9"/>
  <c r="V149" i="9"/>
  <c r="K30" i="9"/>
  <c r="N78" i="9"/>
  <c r="T123" i="9"/>
  <c r="Q129" i="9"/>
  <c r="T93" i="9"/>
  <c r="X145" i="9"/>
  <c r="L48" i="9"/>
  <c r="N114" i="9"/>
  <c r="Q135" i="9"/>
  <c r="K42" i="9"/>
  <c r="W132" i="9"/>
  <c r="O82" i="9"/>
  <c r="U99" i="9"/>
  <c r="X148" i="9"/>
  <c r="S83" i="9"/>
  <c r="X139" i="9"/>
  <c r="Y139" i="9"/>
  <c r="Q140" i="9"/>
  <c r="R140" i="9"/>
  <c r="U145" i="9"/>
  <c r="W150" i="9"/>
  <c r="X150" i="9"/>
  <c r="N83" i="9"/>
  <c r="L40" i="9"/>
  <c r="O116" i="9"/>
  <c r="J41" i="9"/>
  <c r="U80" i="9"/>
  <c r="V137" i="9"/>
  <c r="S150" i="9"/>
  <c r="O99" i="9"/>
  <c r="W151" i="9"/>
  <c r="R134" i="9"/>
  <c r="T89" i="9"/>
  <c r="U144" i="9"/>
  <c r="U78" i="9"/>
  <c r="N97" i="9"/>
  <c r="R123" i="9"/>
  <c r="V132" i="9"/>
  <c r="O94" i="9"/>
  <c r="X147" i="9"/>
  <c r="P97" i="9"/>
  <c r="N95" i="9"/>
  <c r="P138" i="9"/>
  <c r="Q136" i="9"/>
  <c r="R91" i="9"/>
  <c r="Q144" i="9"/>
  <c r="K43" i="9"/>
  <c r="U114" i="9"/>
  <c r="S133" i="9"/>
  <c r="J45" i="9"/>
  <c r="Y132" i="9"/>
  <c r="N117" i="9"/>
  <c r="R95" i="9"/>
  <c r="S138" i="9"/>
  <c r="P88" i="9"/>
  <c r="T83" i="9"/>
  <c r="M37" i="9"/>
  <c r="Q93" i="9"/>
  <c r="R149" i="9"/>
  <c r="U150" i="9"/>
  <c r="S122" i="9"/>
  <c r="J33" i="9"/>
  <c r="L45" i="9"/>
  <c r="Q134" i="9"/>
  <c r="R94" i="9"/>
  <c r="Y140" i="9"/>
  <c r="W146" i="9"/>
  <c r="R89" i="9"/>
  <c r="R98" i="9"/>
  <c r="U86" i="9"/>
  <c r="L32" i="9"/>
  <c r="S143" i="9"/>
  <c r="M31" i="9"/>
  <c r="V143" i="9"/>
  <c r="Q120" i="9"/>
  <c r="O100" i="9"/>
  <c r="X141" i="9"/>
  <c r="P148" i="9"/>
  <c r="P150" i="9"/>
  <c r="R117" i="9"/>
  <c r="S79" i="9"/>
  <c r="N101" i="9"/>
  <c r="U122" i="9"/>
  <c r="T146" i="9"/>
  <c r="U82" i="9"/>
  <c r="R96" i="9"/>
  <c r="W149" i="9"/>
  <c r="P87" i="9"/>
  <c r="U142" i="9"/>
  <c r="W130" i="9"/>
  <c r="P96" i="9"/>
  <c r="W147" i="9"/>
  <c r="S84" i="9"/>
  <c r="W138" i="9"/>
  <c r="N86" i="9"/>
  <c r="T121" i="9"/>
  <c r="P134" i="9"/>
  <c r="P147" i="9"/>
  <c r="Q147" i="9"/>
  <c r="L46" i="9"/>
  <c r="O118" i="9"/>
  <c r="U117" i="9"/>
  <c r="T117" i="9"/>
  <c r="S117" i="9"/>
  <c r="Q79" i="9"/>
  <c r="O86" i="9"/>
  <c r="P86" i="9"/>
  <c r="Y137" i="9"/>
  <c r="S101" i="9"/>
  <c r="P144" i="9"/>
  <c r="M34" i="9"/>
  <c r="R118" i="9"/>
  <c r="U130" i="9"/>
  <c r="U139" i="9"/>
  <c r="U89" i="9"/>
  <c r="V144" i="9"/>
  <c r="J39" i="9"/>
  <c r="S80" i="9"/>
  <c r="T137" i="9"/>
  <c r="P94" i="9"/>
  <c r="Y147" i="9"/>
  <c r="U84" i="9"/>
  <c r="W140" i="9"/>
  <c r="J42" i="9"/>
  <c r="U93" i="9"/>
  <c r="Y145" i="9"/>
  <c r="J51" i="9"/>
  <c r="Q82" i="9"/>
  <c r="Y136" i="9"/>
  <c r="N93" i="9"/>
  <c r="S131" i="9"/>
  <c r="P128" i="9"/>
  <c r="W136" i="9"/>
  <c r="N119" i="9"/>
  <c r="Y146" i="9"/>
  <c r="R93" i="9"/>
  <c r="U81" i="9"/>
  <c r="S115" i="9"/>
  <c r="T147" i="9"/>
  <c r="S88" i="9"/>
  <c r="T85" i="9"/>
  <c r="S142" i="9"/>
  <c r="P117" i="9"/>
  <c r="K47" i="9"/>
  <c r="Q149" i="9"/>
  <c r="T150" i="9"/>
  <c r="Q117" i="9"/>
  <c r="T115" i="9"/>
  <c r="M29" i="9"/>
  <c r="S120" i="9"/>
  <c r="N123" i="9"/>
  <c r="R143" i="9"/>
  <c r="R148" i="9"/>
  <c r="P85" i="9"/>
  <c r="T98" i="9"/>
  <c r="U151" i="9"/>
  <c r="V130" i="9"/>
  <c r="S144" i="9"/>
  <c r="P118" i="9"/>
  <c r="U149" i="9"/>
  <c r="U140" i="9"/>
  <c r="R119" i="9"/>
  <c r="W129" i="9"/>
  <c r="Q88" i="9"/>
  <c r="P149" i="9"/>
  <c r="P151" i="9"/>
  <c r="R79" i="9"/>
  <c r="K40" i="9"/>
  <c r="P116" i="9"/>
  <c r="S132" i="9"/>
  <c r="X137" i="9"/>
  <c r="P92" i="9"/>
  <c r="R139" i="9"/>
  <c r="Y128" i="9"/>
  <c r="T138" i="9"/>
  <c r="R88" i="9"/>
  <c r="N116" i="9"/>
  <c r="N115" i="9"/>
  <c r="O79" i="9"/>
  <c r="P79" i="9"/>
  <c r="U85" i="9"/>
  <c r="P91" i="9"/>
  <c r="T92" i="9"/>
  <c r="Q99" i="9"/>
  <c r="Y151" i="9"/>
  <c r="L29" i="9"/>
  <c r="T120" i="9"/>
  <c r="W128" i="9"/>
  <c r="S87" i="9"/>
  <c r="X142" i="9"/>
  <c r="K50" i="9"/>
  <c r="Q78" i="9"/>
  <c r="V135" i="9"/>
  <c r="M45" i="9"/>
  <c r="U91" i="9"/>
  <c r="R146" i="9"/>
  <c r="S82" i="9"/>
  <c r="Y138" i="9"/>
  <c r="T132" i="9"/>
  <c r="S91" i="9"/>
  <c r="R144" i="9"/>
  <c r="J35" i="9"/>
  <c r="O80" i="9"/>
  <c r="R135" i="9"/>
  <c r="R100" i="9"/>
  <c r="P136" i="9"/>
  <c r="Y141" i="9"/>
  <c r="U88" i="9"/>
  <c r="R133" i="9"/>
  <c r="W143" i="9"/>
  <c r="S147" i="9"/>
  <c r="P100" i="9"/>
  <c r="M46" i="9"/>
  <c r="N88" i="9"/>
  <c r="N100" i="9"/>
  <c r="O123" i="9"/>
  <c r="Q85" i="9"/>
  <c r="Q141" i="9"/>
  <c r="M44" i="9"/>
  <c r="P114" i="9"/>
  <c r="X133" i="9"/>
  <c r="Y135" i="9"/>
  <c r="S89" i="9"/>
  <c r="T144" i="9"/>
  <c r="J37" i="9"/>
  <c r="Q80" i="9"/>
  <c r="R137" i="9"/>
  <c r="Q89" i="9"/>
  <c r="T142" i="9"/>
  <c r="M48" i="9"/>
  <c r="T114" i="9"/>
  <c r="T133" i="9"/>
  <c r="P98" i="9"/>
  <c r="Q151" i="9"/>
  <c r="R147" i="9"/>
  <c r="L30" i="9"/>
  <c r="Q95" i="9"/>
  <c r="S81" i="9"/>
  <c r="V136" i="9"/>
  <c r="U138" i="9"/>
  <c r="V148" i="9"/>
  <c r="M42" i="9"/>
  <c r="R131" i="9"/>
  <c r="O95" i="9"/>
  <c r="P133" i="9"/>
  <c r="R115" i="9"/>
  <c r="L47" i="9"/>
  <c r="T100" i="9"/>
  <c r="W137" i="9"/>
  <c r="P89" i="9"/>
  <c r="U131" i="9"/>
  <c r="L42" i="9"/>
  <c r="U83" i="9"/>
  <c r="Q84" i="9"/>
  <c r="M40" i="9"/>
  <c r="M23" i="9"/>
  <c r="S90" i="9"/>
  <c r="U90" i="9"/>
  <c r="N81" i="9"/>
  <c r="T101" i="9"/>
  <c r="T94" i="9"/>
  <c r="R101" i="9"/>
  <c r="K46" i="9"/>
  <c r="S139" i="9"/>
  <c r="L39" i="9"/>
  <c r="T135" i="9"/>
  <c r="V140" i="9"/>
  <c r="O117" i="9"/>
  <c r="V131" i="9"/>
  <c r="P131" i="9"/>
  <c r="S95" i="9"/>
  <c r="T95" i="9"/>
  <c r="Q97" i="9"/>
  <c r="R97" i="9"/>
  <c r="N80" i="9"/>
  <c r="L37" i="9"/>
  <c r="K41" i="9"/>
  <c r="Q90" i="9"/>
  <c r="R92" i="9"/>
  <c r="V146" i="9"/>
  <c r="P99" i="9"/>
  <c r="X151" i="9"/>
  <c r="N79" i="9"/>
  <c r="J40" i="9"/>
  <c r="T80" i="9"/>
  <c r="U137" i="9"/>
  <c r="K34" i="9"/>
  <c r="T118" i="9"/>
  <c r="S130" i="9"/>
  <c r="O85" i="9"/>
  <c r="X140" i="9"/>
  <c r="K44" i="9"/>
  <c r="R114" i="9"/>
  <c r="V133" i="9"/>
  <c r="T84" i="9"/>
  <c r="X138" i="9"/>
  <c r="K38" i="9"/>
  <c r="Q119" i="9"/>
  <c r="X129" i="9"/>
  <c r="S93" i="9"/>
  <c r="U147" i="9"/>
  <c r="U121" i="9"/>
  <c r="U143" i="9"/>
  <c r="T143" i="9"/>
  <c r="Q133" i="9"/>
  <c r="T88" i="9"/>
  <c r="Q100" i="9"/>
  <c r="W148" i="9"/>
  <c r="S151" i="9"/>
  <c r="T131" i="9"/>
  <c r="S119" i="9"/>
  <c r="O84" i="9"/>
  <c r="P84" i="9"/>
  <c r="O91" i="9"/>
  <c r="O97" i="9"/>
  <c r="R90" i="9"/>
  <c r="T90" i="9"/>
  <c r="S97" i="9"/>
  <c r="N82" i="9"/>
  <c r="T148" i="9"/>
  <c r="P143" i="9"/>
  <c r="O83" i="9"/>
  <c r="R116" i="9"/>
  <c r="Q132" i="9"/>
  <c r="Q87" i="9"/>
  <c r="V142" i="9"/>
  <c r="L49" i="9"/>
  <c r="O78" i="9"/>
  <c r="O87" i="9"/>
  <c r="L43" i="9"/>
  <c r="U95" i="9"/>
  <c r="S149" i="9"/>
  <c r="N89" i="9"/>
  <c r="N90" i="9"/>
  <c r="N91" i="9"/>
  <c r="N92" i="9"/>
  <c r="K37" i="9"/>
  <c r="J31" i="9"/>
  <c r="J32" i="9"/>
  <c r="P81" i="9"/>
  <c r="P90" i="9"/>
  <c r="X144" i="9"/>
  <c r="U96" i="9"/>
  <c r="Q150" i="9"/>
  <c r="U94" i="9"/>
  <c r="L50" i="9"/>
  <c r="R78" i="9"/>
  <c r="W135" i="9"/>
  <c r="M28" i="9"/>
  <c r="O121" i="9"/>
  <c r="U128" i="9"/>
  <c r="T82" i="9"/>
  <c r="Q139" i="9"/>
  <c r="M38" i="9"/>
  <c r="T116" i="9"/>
  <c r="X131" i="9"/>
  <c r="J28" i="9"/>
  <c r="R82" i="9"/>
  <c r="Q137" i="9"/>
  <c r="M32" i="9"/>
  <c r="S121" i="9"/>
  <c r="Q128" i="9"/>
  <c r="Q91" i="9"/>
  <c r="W145" i="9"/>
  <c r="Q115" i="9"/>
  <c r="P146" i="9"/>
  <c r="P135" i="9"/>
  <c r="T81" i="9"/>
  <c r="J47" i="9"/>
  <c r="W139" i="9"/>
  <c r="J44" i="9"/>
  <c r="L23" i="9"/>
  <c r="K16" i="9"/>
  <c r="J18" i="9"/>
  <c r="L21" i="9"/>
  <c r="M17" i="9"/>
  <c r="K22" i="9"/>
  <c r="M20" i="9"/>
  <c r="M19" i="9"/>
  <c r="K20" i="9"/>
  <c r="L20" i="9"/>
  <c r="J19" i="9"/>
  <c r="K17" i="9"/>
  <c r="K18" i="9"/>
  <c r="M21" i="9"/>
  <c r="M16" i="9"/>
  <c r="J17" i="9"/>
  <c r="L22" i="9"/>
  <c r="J23" i="9"/>
  <c r="L18" i="9"/>
  <c r="J22" i="9"/>
  <c r="M18" i="9"/>
  <c r="J16" i="9"/>
  <c r="L16" i="9"/>
  <c r="J21" i="9"/>
  <c r="L19" i="9"/>
  <c r="K23" i="9"/>
  <c r="J20" i="9"/>
  <c r="L17" i="9"/>
  <c r="K19" i="9"/>
  <c r="K21" i="9"/>
  <c r="M22" i="9"/>
  <c r="E107" i="9"/>
  <c r="G107" i="9"/>
  <c r="I108" i="9"/>
  <c r="F59" i="9"/>
  <c r="G58" i="9"/>
  <c r="F57" i="9"/>
  <c r="D56" i="9"/>
  <c r="G59" i="9"/>
  <c r="E59" i="9"/>
  <c r="E56" i="9"/>
  <c r="J107" i="9"/>
  <c r="D58" i="9"/>
  <c r="F58" i="9"/>
  <c r="K107" i="9"/>
  <c r="F56" i="9"/>
  <c r="D59" i="9"/>
  <c r="D108" i="9"/>
  <c r="F109" i="9"/>
  <c r="I107" i="9"/>
  <c r="H109" i="9"/>
  <c r="H108" i="9"/>
  <c r="F107" i="9"/>
  <c r="G106" i="9"/>
  <c r="J108" i="9"/>
  <c r="J109" i="9"/>
  <c r="K109" i="9"/>
  <c r="G109" i="9"/>
  <c r="K108" i="9"/>
  <c r="E106" i="9"/>
  <c r="G108" i="9"/>
  <c r="E57" i="9"/>
  <c r="F106" i="9"/>
  <c r="E108" i="9"/>
  <c r="D109" i="9"/>
  <c r="H107" i="9"/>
  <c r="G56" i="9"/>
  <c r="D107" i="9"/>
  <c r="I109" i="9"/>
  <c r="F108" i="9"/>
  <c r="J106" i="9"/>
  <c r="E109" i="9"/>
  <c r="D57" i="9"/>
  <c r="H106" i="9"/>
  <c r="D106" i="9"/>
  <c r="E58" i="9"/>
  <c r="G57" i="9"/>
  <c r="K106" i="9"/>
  <c r="I106" i="9"/>
  <c r="J72" i="9" l="1"/>
  <c r="L65" i="9"/>
  <c r="L68" i="9"/>
  <c r="K73" i="9"/>
  <c r="K71" i="9"/>
  <c r="E60" i="9"/>
  <c r="J67" i="9"/>
  <c r="D60" i="9"/>
  <c r="J69" i="9"/>
  <c r="K64" i="9"/>
  <c r="G60" i="9"/>
  <c r="K68" i="9"/>
  <c r="F60" i="9"/>
  <c r="J65" i="9"/>
  <c r="K70" i="9"/>
  <c r="L66" i="9"/>
  <c r="K69" i="9"/>
  <c r="J71" i="9"/>
  <c r="L73" i="9"/>
  <c r="L70" i="9"/>
  <c r="L72" i="9"/>
  <c r="K67" i="9"/>
  <c r="L71" i="9"/>
  <c r="L67" i="9"/>
  <c r="J68" i="9"/>
  <c r="K66" i="9"/>
  <c r="J70" i="9"/>
  <c r="L69" i="9"/>
  <c r="J73" i="9"/>
  <c r="M73" i="9" s="1"/>
  <c r="K72" i="9"/>
  <c r="K65" i="9"/>
  <c r="J66" i="9"/>
  <c r="L64" i="9"/>
  <c r="K57" i="9"/>
  <c r="R107" i="9"/>
  <c r="O108" i="9"/>
  <c r="N108" i="9"/>
  <c r="O107" i="9"/>
  <c r="S106" i="9"/>
  <c r="P106" i="9"/>
  <c r="J59" i="9"/>
  <c r="S107" i="9"/>
  <c r="P109" i="9"/>
  <c r="Q107" i="9"/>
  <c r="L56" i="9"/>
  <c r="M57" i="9"/>
  <c r="Q108" i="9"/>
  <c r="U107" i="9"/>
  <c r="K58" i="9"/>
  <c r="O106" i="9"/>
  <c r="L58" i="9"/>
  <c r="N106" i="9"/>
  <c r="U108" i="9"/>
  <c r="J58" i="9"/>
  <c r="R106" i="9"/>
  <c r="Q109" i="9"/>
  <c r="T107" i="9"/>
  <c r="J57" i="9"/>
  <c r="U109" i="9"/>
  <c r="K56" i="9"/>
  <c r="O109" i="9"/>
  <c r="T109" i="9"/>
  <c r="K59" i="9"/>
  <c r="U106" i="9"/>
  <c r="T106" i="9"/>
  <c r="T108" i="9"/>
  <c r="M59" i="9"/>
  <c r="S108" i="9"/>
  <c r="P108" i="9"/>
  <c r="Q106" i="9"/>
  <c r="J56" i="9"/>
  <c r="S109" i="9"/>
  <c r="P107" i="9"/>
  <c r="L57" i="9"/>
  <c r="N107" i="9"/>
  <c r="R108" i="9"/>
  <c r="M58" i="9"/>
  <c r="N109" i="9"/>
  <c r="M56" i="9"/>
  <c r="R109" i="9"/>
  <c r="L59" i="9"/>
  <c r="M64" i="9" l="1"/>
  <c r="M70" i="9"/>
  <c r="M65" i="9"/>
  <c r="M68" i="9"/>
  <c r="M71" i="9"/>
  <c r="M66" i="9"/>
  <c r="M69" i="9"/>
  <c r="M67" i="9"/>
  <c r="M72" i="9"/>
</calcChain>
</file>

<file path=xl/sharedStrings.xml><?xml version="1.0" encoding="utf-8"?>
<sst xmlns="http://schemas.openxmlformats.org/spreadsheetml/2006/main" count="10339" uniqueCount="5681">
  <si>
    <t>入院</t>
  </si>
  <si>
    <t>異食</t>
  </si>
  <si>
    <t>救急搬送</t>
  </si>
  <si>
    <t>骨折</t>
  </si>
  <si>
    <t>事故報告書（医療院１）_001.pdf</t>
  </si>
  <si>
    <t>介護医療院</t>
  </si>
  <si>
    <t>北海道広域連合会</t>
  </si>
  <si>
    <t>5月14日寝る前のレスリン中止の指示出た。カルテ内指示簿に薬局にレスリン中止の連絡をしておくように記載があった。リーダ-Nsは現行のやり方で薬飲のみを薬局におろした。(18日からの分は下ろしていなかった)薬局は薬を外す旨の連絡がなかったので、直接主治医に確認した。主治医は定期よりレスリンを外すよう指示をした。5月18日薬局からしんえいの杜にレスリンを外すよう連絡がきた。担当Nsは朝昼夕のBOXを確認しレスリンはついていないと薬局に返答。寝る前に付いていたレスリンを18日のみ与薬したことに翌朝きずいた。</t>
  </si>
  <si>
    <t>レスリンは調整中であった</t>
  </si>
  <si>
    <t>主治医に報告</t>
  </si>
  <si>
    <t>変化なし</t>
  </si>
  <si>
    <t>複数の要因がある。1中止薬の指示は主治医から薬局にすることになっていたため、Nsha薬を薬局に下ろすだけでよいと判断した。2指示受け看護師の指示簿の確認不足 3薬局から連絡が来た際の確認不足</t>
  </si>
  <si>
    <t>1連絡経路の徹底とともに、指示受け看護師も薬局に連絡したかどうかの確認は必要 2薬局から薬がついているかの確認があった場合は朝昼夕寝る前全てを確認する。土・日・祝に薬の変更がでることがあるため、休み明けのリーダーは薬局に確認の連絡をする。</t>
  </si>
  <si>
    <t>事故報告書（医療院１）_004.pdf</t>
  </si>
  <si>
    <t>その他</t>
  </si>
  <si>
    <t>朝の栄養時PEG-Jチューブが定位置より根元より15cm長くのびていた。</t>
  </si>
  <si>
    <t>当直医に報告しカフが破裂しているのを確認する。栄養は延期とし、チューブをテープにて固定する。</t>
  </si>
  <si>
    <t>一般状態の変化なく、痛みなく経過する。</t>
  </si>
  <si>
    <t>チューブが腕に挟まって引っ張られた可能性がある。</t>
  </si>
  <si>
    <t>チューブが腕に挟まって引っ張られた可能性がある。固定用のタオルを小さくし、腹部の上方にテープ固定するように変更。</t>
  </si>
  <si>
    <t>事故報告書（医療院１）_008.pdf</t>
  </si>
  <si>
    <t>薬の空袋を回収していた時に、空の薬袋を入れる袋の底の方に白い錠剤が1錠入っているのを発見する。薬の識別番号を確認するとピコスルファートNa錠であった。夕薬で服用している方が2名おり経口と経管栄養の方だが、どちらのものかはっきりしない。</t>
  </si>
  <si>
    <t>特になし。</t>
  </si>
  <si>
    <t>1名の経口の方に服用させた時には、1袋ずつ薬杯に入れて服用して頂いたが、もう1名の経管栄養の方の薬を準備する際、夕の薬が袋の中に残った可能性が考えられる。</t>
  </si>
  <si>
    <t>・従前より、薬袋を空けたら中に残っていないかを最後まで確認する、本人と合っているか確認する、ダブルチェックを確実に機能させるなどの対策を継続して行っていく。・薬を準備、服用する際、1人1人自覚と責任を持って行う。・確認の声掛けを行っていく。</t>
  </si>
  <si>
    <t>事故報告書（医療院１）_010.pdf</t>
  </si>
  <si>
    <t>札幌市西区</t>
  </si>
  <si>
    <t>入所者のゴミ箱にフロセミド1錠が入っていたと後日報告を受ける。前日ゴミ箱は捨てていたため、入っていた薬は今朝の薬と判断した。</t>
  </si>
  <si>
    <t>フロセミド錠がゴミ箱に入っていたのは不明だが、薬杯に入れる際1錠のみ転がりゴミ箱に入った可能性が考えられる。</t>
  </si>
  <si>
    <t>薬杯に入れる際は、改めて注意しながら入れる。</t>
  </si>
  <si>
    <t>事故報告書（医療院１）_012.pdf</t>
  </si>
  <si>
    <t>札幌西区</t>
  </si>
  <si>
    <t>食事介助後ベッドダウンのため訪室、「薬を飲ませた」と聞いていたが、薬ケースの中に薬があったので飲ませてしまった。朝薬:ランソプラゾール1錠、アムロジピン1錠、ジャヌビア1錠、グリメピリド1錠、フロセミド1錠、酸化マグネシウム1錠、SM散1包昼薬:グリメピリド1錠、酸化マグネシウム1錠、SM散1包</t>
  </si>
  <si>
    <t>体調の変化はなかった。</t>
  </si>
  <si>
    <t>・日付だけを確認をして、昼食と書いてある所を見落としてしまった。・入所者の床頭台に薬入れケースが置いてあるが、そのケースに昼薬を配薬したが早過ぎたため、朝の薬と勘違いした。</t>
  </si>
  <si>
    <t>・名前、日付、いつ飲む薬なのかを今一度確認する。・薬の置き場所を一括で台車の上の薬ケースに置くことにする。</t>
  </si>
  <si>
    <t>事故報告書（医療院１）_014.pdf</t>
  </si>
  <si>
    <t>4月24日夕薬の与薬後の薬袋を入れている袋の中に錠剤が1剤残っているのを発見する。調べるとイーシードパールであることがわかった。</t>
  </si>
  <si>
    <t>・薬を容器に移した際、袋に残っていることに気付かなかったと思われる。・当日の日勤者に確認すると、容器に移したのが自分なのかどうか覚えていないと話してるため、集中できていなかった可能性がある。</t>
  </si>
  <si>
    <t>・数日前にも同様のインシデントがあり、最後まできちんと「確認すること」を皆で改めて確認し合ったが不十分であった。・しっかりと確認することが最重要であるが、責任の所在もはっきりするようにする必要がある。・朝礼で話し合い、薬の容器に薬を移すのは8棟看護師が行うことにする。</t>
  </si>
  <si>
    <t>事故報告書（医療院１）_016.pdf</t>
  </si>
  <si>
    <t>札幌市手稲区</t>
  </si>
  <si>
    <t>4月21日より下剤与薬を、便が出ない日2日から1日で対処するように変更になっていたが、朝の確認が出来ていなく更に日勤者も見落としていた。</t>
  </si>
  <si>
    <t>・今まで2日で対処していたために、1日での対処がまだ定着していなかった。・夜勤、日勤のダブルチェック不足。・連絡ノートの確認不足。・ほとんどの入所者が2日で対処しているという思い込み。</t>
  </si>
  <si>
    <t>いつもと同じと思っても、その都度確認を行ってから便対処を行う。思い込みに注意する。・ダブルチェックの徹底。・連絡ノート、指示ノートの確認徹底。・各排泄板に便無何日で処置をするのかを貼って意職付けをする。</t>
  </si>
  <si>
    <t>事故報告書（医療院１）_018.pdf</t>
  </si>
  <si>
    <t>木曜日に施行するはずのインスリン(トルリシティ)が冷蔵庫内にあったのを4月23日に日勤看護師が発見。連絡を受けて施行されていないことが発覚する。</t>
  </si>
  <si>
    <t>施設医に電話連絡し、血糖測定と何かあった時は連絡との指示を受ける。</t>
  </si>
  <si>
    <t>事故報告書（医療院１）_020.pdf</t>
  </si>
  <si>
    <t>札幌北区</t>
  </si>
  <si>
    <t>与薬済みの4月16日朝薬の袋の中から、1錠薬が入っているのを発見する。確認するとアムロジピン0D錠5mgで、飲ませ忘れていることがわかった。</t>
  </si>
  <si>
    <t>血圧の上昇など変化はみられなかった。</t>
  </si>
  <si>
    <t>・薬を袋から出したときにすべり落ちず、袋の中に残ってしまった可能性がある。・薬袋にお薬が残っていないか確認をしていない。</t>
  </si>
  <si>
    <t>・夜間は容器に入れるまではダブルチェックを行っているが、袋を切って容器に入れる時は単独での作業となるため、袋の中に薬が残っていないか、しっかり確認を行う。・容器に薬を入れる前に袋の下の方に全ての薬を集めて確認してから容器に移し、最後にもう一度確認することを徹底する。</t>
  </si>
  <si>
    <t>事故報告書（医療院１）_022.pdf</t>
  </si>
  <si>
    <t>胃瘻の方、夕薬与薬の際、同室者の薬(アンブロキソール塩酸塩錠15mg、デエビゴ錠9mg)を胃瘻より注入してしまう。その後にすぐ本人の薬(アタラックスP25mg、アローゼン0.5g、ゾルピデム5mg)も与薬注入して、眠剤倍量投与になってしまった。</t>
  </si>
  <si>
    <t>経過観察とし、特に変化はみられなかった。</t>
  </si>
  <si>
    <t>・与薬時、薬杯の名前を確認(したつもり)し、入所者サイドに持参。注入する際、再度の確認を怠ったため、間違いに気付かず誤薬投与する。誤薬注入直後にスタッフの「待って」という言葉で誤薬に気付くが、そのあと焦った気持ちから落ち着きをなくし、本人の薬の内容を再確認せず与薬してしまった。</t>
  </si>
  <si>
    <t>薬を手にする際、ベッドサイドに行った時(ベッドネームとの照合)の確認、声出しの確認を徹底する。</t>
  </si>
  <si>
    <t>事故報告書（医療院１）_024.pdf</t>
  </si>
  <si>
    <t>昼食全介助で毎日施行。時折むせることがあったため注意が必要な方だった。午前中にゼリー提供の際、むせがあったため二口でやめていた。その後の昼食半分をお粥、おかずと一口ずつむせずに食べたので、残りの半分は時間をおいてから食べていただこうと思い、同室者の食事介助を始めた直後に、当該入所者が口内に音をたてて嘔吐した。</t>
  </si>
  <si>
    <t>口腔、鼻腔より吸引実施、医師へ連絡しモニタ装着、酸素吸入、心臓マッサージ、アンビューバックで人口呼吸開始するも状況変わらず救急車要請。救急隊到着、喉頭鏡にて確認、異物混入みられず、自発的呼吸、心拍は認められなかった。</t>
  </si>
  <si>
    <t>吸引、モニタ装着、酸素吸入、心臓マッサージ、アンビューバックで人口呼吸。</t>
  </si>
  <si>
    <t>口唇色、顔色不良となり呼吸も時折しかなく、その後意識戻らず、四肢末梢チアノーゼみられ徐々にバイタル低下し、12:28医師死亡確認する。</t>
  </si>
  <si>
    <t>西警察署</t>
  </si>
  <si>
    <t>・入所時より時折むせることがあり、ベッド上の高さ、スプーンの大きさなど注意していた。今までに数回食事中にゼコゼコし、顔色、口唇不良、チアノーゼ出現、バイタル不良になることもあったため、常に注意はしていた。・この日は午前中のゼリーのむせがあったため、食べ終わるまで慎重に観察を行ったが、あまりにもスムーズに食べたため半分で辞め、時間を置いてから残りの介助をしようと思い、同室者の食事介助に向かった。慎重に慎重を重ね介助をしたつもりだったが、更に慎重にする必要があった。</t>
  </si>
  <si>
    <t>常にむせ、誤嚥がある人に対し、慎重な食事介助を行うことを徹底しているが、更に一口ー口の飲み込み、飲み込み後の状態、飲み込んだ後に嘔吐、嘔気症状が出てこないかの注意、観察を行う。</t>
  </si>
  <si>
    <t>救急隊より警察へ連絡となる。状況説明し、自然死であることを確認して頂いた。</t>
  </si>
  <si>
    <t>事故報告書（医療院１）_026.pdf</t>
  </si>
  <si>
    <t>札幌市東区</t>
  </si>
  <si>
    <t>元々、日勤者が栄養を行うことになっているが、入眠している時など危険性が少ない時には夜勤者が行っていた。この時も入眠しているように見えたので栄養を開始したが栄養滴下開始直後、経鼻チューブ自己抜去している所を発見する。</t>
  </si>
  <si>
    <t>誤嚥はみられず経過観察とし、その後発熱などの症状もみられなかった。</t>
  </si>
  <si>
    <t>何度も自己抜去を繰り返している利用者様で、滴下時見守りを行いながらしていたが、一瞬目を離した間に自己抜去したいた。</t>
  </si>
  <si>
    <t>・栄養滴下開始途中での自己抜去は誤嚥のリスクも高い為、見守りを強化する。・日動帯で確実に見守りを行いながら、栄養を滴下する。</t>
  </si>
  <si>
    <t>事故報告書（医療院２）_013.pdf</t>
  </si>
  <si>
    <t>居室の2ベッドの間仕切りの頭側の壁近くに薬(ロゼレム)が落ちていたと清掃員より報告があった。</t>
  </si>
  <si>
    <t>数日間の睡眠状態に変わりはなかった。</t>
  </si>
  <si>
    <t>・服用時に気付かれずに日数が経過して発見された場所に移動してしまったか、薬袋に残っているのを気付かず空袋回収時に落として発見された場所に移動していったかと思われる。発見された場所から推測して数日経過していると思われる。・同薬を同室で2名服用しているため特定できなかった。・全て口腔に入れたか、全部飲み込んだか、袋に残っていないかの確認不足と思われる。</t>
  </si>
  <si>
    <t>・口に直接入れる際は落とさないよう注意しきちんと飲み込んだかを最後まで確認する。・薬袋に薬が残っていないか回収時に必ず確認する。・本人に了承が得られれば、つぶして与薬する。</t>
  </si>
  <si>
    <t>事故報告書（医療院２）_015.pdf</t>
  </si>
  <si>
    <t>事故報告書（医療院２）_017.pdf</t>
  </si>
  <si>
    <t>経過観察</t>
  </si>
  <si>
    <t>札幌市中央区</t>
  </si>
  <si>
    <t>朝食後薬服用したのをきちんと確認せず、いつもの薬箱に昼薬がすでに入っており、朝薬服用し忘れたと思い込み昼薬(モサプリドクエン酸塩錠5mg1錠、ビオスリー配合錠1錠)服用させてしまった。</t>
  </si>
  <si>
    <t>誤薬後、医師に報告し経過観察となる。</t>
  </si>
  <si>
    <t>経過観察するも入所者の体調に変化はなかった。</t>
  </si>
  <si>
    <t>昼薬に赤線が引いてあるにも関わらず確認不十分で、薬箱に入っていたため飲ませていないと思い込み服用させてしまった。</t>
  </si>
  <si>
    <t>昼薬を薬箱へ入れる時間を申し送り後とし、服用させる際は確認をしっかり行う。</t>
  </si>
  <si>
    <t>事故報告書（医療院２）_019.pdf</t>
  </si>
  <si>
    <t>札幌市北区</t>
  </si>
  <si>
    <t>夕食の配膳前に他の職員が、夕食後薬の袋が空になっているのを発見、確認せずに食後薬を食前に服用させてしまった。</t>
  </si>
  <si>
    <t>夕薬には眠剤(トラゾドン25mg1錠、ロゼレム8mg1錠)が入っていた為、少しウトウトする様子があった。食事については90/100とムセなく自力摂取され、経過観察となる。</t>
  </si>
  <si>
    <t>夕食前のベッドアップをしながら行っていた為、きちんと確認せずに飲ませてしまった。</t>
  </si>
  <si>
    <t>時間に追われていても、薬の袋の確認(氏名、日付、何薬か)、薬入れにある記載事項を確認してから服薬させるように徹底する。</t>
  </si>
  <si>
    <t>事故報告書（医療院２）_023.pdf</t>
  </si>
  <si>
    <t>5月14日寝る前のレスリン中止の指示出た。カルテ内指示簿に薬局にレスリン中止の連絡をしておくように記載があった。リーダーNsは現行のやり方で薬飲のみを薬局におろした。(18日からの分は下ろしていなかった)薬局は薬を外す旨の連絡がなかったので、直接主治医に確認した。主治医は定期よりレスリンを外すよう指示をした。5月18日薬局からしんえいの杜にレスリンを外すよう連絡がきた。担当Nsは朝昼夕のBOXを確認しレスリンはついていないと薬局に返答。寝る前に付いていたレスリンを18日のみ与薬したことに翌朝きずいた。</t>
  </si>
  <si>
    <t>複数の要因がある。1中止薬の指示は主治医から薬局にすることになっていたため、Nsha薬を薬局に下ろすだけでよいと判断した。2指示受け看護師の指示簿の確認不足3薬局から連絡が来た際の確認不足</t>
  </si>
  <si>
    <t>1連絡経路の徹底とともに、指示受け看護師も薬局に連絡したかどうかの確認は必要2薬局から薬がついているかの確認があった場合は朝昼夕寝る前全てを確認する。土・日・祝に薬の変更がでることがあるため、休み明けのリーダーは薬局に確認の連絡をする。</t>
  </si>
  <si>
    <t>事故報告書（医療院２）_028.pdf</t>
  </si>
  <si>
    <t>事故報告書（医療院２）_030.pdf</t>
  </si>
  <si>
    <t>・口に直接入れる際は落とさないよう注意しきちんと飲み込んだかを最後まで確認する。・薬袋に薬が残っていないか回収時に必ず確認する。・本人に了承が得られれば、つぶして与薬する</t>
  </si>
  <si>
    <t>事故報告書（医療院２）_032.pdf</t>
  </si>
  <si>
    <t>事故報告書（医療院２）_034.pdf</t>
  </si>
  <si>
    <t>事故報告書（医療院３）_003.pdf</t>
  </si>
  <si>
    <t>余市町</t>
  </si>
  <si>
    <t>朝の薬を内服してもらうのを忘れ、日勤の看達師がケース内に朝薬が残っているのを発見する。</t>
  </si>
  <si>
    <t>昼薬はない方だったので、すぐ朝薬内服していただく。</t>
  </si>
  <si>
    <t>特に変化はみられなかった。</t>
  </si>
  <si>
    <t>前日の昼にオニギリをのどに詰まらせてしまい、口腔内からかきだすということがあり、いつも食事直前に内服するのを、ご飯を話まらせないように混ぜたりし数口大丈夫か確認しているうちに、内服の確認を怠ってしまった。・最終の確認をしたつもりになってしまった。</t>
  </si>
  <si>
    <t>服薬の確認を配膳、下膳、その後にケース内にないかの確認をする。</t>
  </si>
  <si>
    <t>事故報告書（医療院３）_005.pdf</t>
  </si>
  <si>
    <t>茶ゼリーを介助する際、ゼリーの上にピコスルファートNaのシリンジが置かれていたので排泄板を確認せずに与薬してしまった。与薬後すぐに排泄版を見ると中等量排便があったことがわかった。</t>
  </si>
  <si>
    <t>変化はみられなかった。</t>
  </si>
  <si>
    <t>与薬する前に排泄版を見ることに決まっていたのに、先に与薬してしまった。未確認によるミス。</t>
  </si>
  <si>
    <t>ピコスルファートNaを与薬する前は必ず排泄版を確認するという意識を忘れない。</t>
  </si>
  <si>
    <t>事故報告書（医療院３）_007.pdf</t>
  </si>
  <si>
    <t>11時30分に打つ予定のインスリンを忘れてしまった。</t>
  </si>
  <si>
    <t>16時40分の申し送り中に気が付き施行した。</t>
  </si>
  <si>
    <t>高血糖等症状などはみられなかった。</t>
  </si>
  <si>
    <t>いつもは日動が始まった時点で準備を行っていたが、当日は午前入浴日だった事もあり忘れていた。</t>
  </si>
  <si>
    <t>前準備を確実に行い、タイマーをかけるなどして時間を忘れない様にする。</t>
  </si>
  <si>
    <t>事故報告書（医療院３）_009.pdf</t>
  </si>
  <si>
    <t>夜勤者が19時30分に7月6日の硝酸イソソルビドテープ40mgが残っているのを発見する。入所者の下肢に7月6日と7日のテープが貼用されていた。</t>
  </si>
  <si>
    <t>体調バイタルの変化はなかった。</t>
  </si>
  <si>
    <t>・7月6日のテープをはがしてから貼用するのをはがし忘れ、7月7日のテープを貼用してしまった。・はがれていることを確認するのを忘れてしまった。</t>
  </si>
  <si>
    <t>・貼用した後、2枚貼られていないか、古いテープをはがしたか、必ず確認する。・貼用前、直後、後の確認をしっかりする。</t>
  </si>
  <si>
    <t>事故報告書（特養１）_005.pdf</t>
  </si>
  <si>
    <t>介護老人福祉施設</t>
  </si>
  <si>
    <t>介護職員が昼食配膳時に、昼食後薬にある錠剤がないため朝食後薬の空袋入れの中を確認し、昼食後薬の空袋を発見した。すぐに昼食後薬を朝食後薬に取用したことを看護師に報告した。前日にセットした看護師とダブルチェックをした別の看護師はダブルチェック作業をしていたが、違う所にセットしてしまった。</t>
  </si>
  <si>
    <t>当直医に報告。施設職員にて対策検討することで、追加の指示はなし。</t>
  </si>
  <si>
    <t>施設職員にて対策検討することで、追加の指示はなし。</t>
  </si>
  <si>
    <t>体調観察を行い、お変わりなく経過された。</t>
  </si>
  <si>
    <t>・薬のセットミス。・薬チェック時の日時の確認不足。・服薬介助時の日時の読み上げ確認不足。</t>
  </si>
  <si>
    <t>・薬を取り扱う際は薬の確認のみに集中して業務を行う。・薬のチェック、服薬介助時はマニュアルに沿って確認を行う。・同様のアクシデント・インシデントが続いているため、朝食薬チェック表の備考欄に【定期の錠剤は昼食のみ】と記載して、職員がセットミスに気付きやすいように、今までとは違う確認方法を新たに追加する。・ミスを探すつもりで細かくチェックする。・薬袋の色を変える等のダブルチェック以外に何かもう一つ工夫を加える(担当薬局に相談)。・管理する全体的な薬量を減らして管理の負担を減らす。</t>
  </si>
  <si>
    <t>事故報告書（特養１）_007.pdf</t>
  </si>
  <si>
    <t>日勤職員が夕食後薬を服用させようと夕薬ボックスから薬を取り出すと、本日(5/24)の朝食後薬が入っており、他介評職員に芦掛けし、職員2名にて本日(5/24)の朝食後薬の空袋箱に夕食後薬が空になって入っているのを発見した(朝食後薬は血圧とコレステロールを下げる薬。夕食後薬は下剤のみ)。</t>
  </si>
  <si>
    <t>待機看護師へ報告し、血圧測定、上が170と高く医師へ報告、医師の指示より、今朝の朝食後薬を今服用し、様子をみてくださいとのことで服薬介助を行った。</t>
  </si>
  <si>
    <t>日中は特に変わりなく過ごされていた。</t>
  </si>
  <si>
    <t>・朝食後薬の薬箱にすでに夕食後薬が入っていた。そのため朝食後薬だと思い込みオレンジペンでチェックをしてしまった。・オレンジペンがついているため、服薬の際に朝食後薬だと思い込んで服薬させてしまった。・思い込みとチェックミスが重なったと考えられる。</t>
  </si>
  <si>
    <t>・薬チェックをしたユニットには必ずチェックをしていない別の職員が、ご本人様に服薬して頂く前にチェックを行い、服薬できるよう徹底する。</t>
  </si>
  <si>
    <t>事故報告書（特養１）_009.pdf</t>
  </si>
  <si>
    <t>日勤者が昼の薬チェックの際に、朝食時薬がセットされていることを発見する。朝食時に服薬した空袋を確認したところ、木人の26日の食薬であった、看護師に報告後、看護師から医師に報告し薬剤内容を確認後、昼食後に朝食後薬を服用するよう指示あり対応した。(朝食時薬はてんかんの葉、昼食時薬は胃腸薬)</t>
  </si>
  <si>
    <t>看護師に報告後、看護師から医師に報告し薬剤内容を確認後、昼食後に朝食後薬を服用するよう指示あり対応した。(朝食時薬はてんかんの薬、昼食時薬は胃腸薬)</t>
  </si>
  <si>
    <t>経過観察行い、バイタル等には問題なく、本人の体調不良等もなく経過された。</t>
  </si>
  <si>
    <t>・薬のセットミス。・薬チェックの際の確認ミス。・服薬時の確認ミスが重なり、誤薬となる。</t>
  </si>
  <si>
    <t>・薬のチェックの際にマニュアルどおり確認作業を行う。・服薬時も名前・日付・いつ服薬するのかを読み上げて確認し服薬介助を行う(マニュアルに沿った対応を行う)。</t>
  </si>
  <si>
    <t>事故報告書（特養１）_011.pdf</t>
  </si>
  <si>
    <t>Cユニットの薬チェックのため薬箱を確認すると、昨日の夕食後薬が服薬されずに箱に残っているのを発見。看護師に報告し、薬を返却した</t>
  </si>
  <si>
    <t>Cユニットの薬チェックのため薬箱を確認すると、昨日の夕食後薬が服薬されずに箱に残っているのを発見。看護師に報告し、薬を退却した。</t>
  </si>
  <si>
    <t>経過規察の指示あり</t>
  </si>
  <si>
    <t>バイタルサインは安定され、経過観察行った。</t>
  </si>
  <si>
    <t>服薬時から服薬後の薬箱の中の確認漏れ。薬チェック表の最終確認漏れ。服薬後の薬袋チェック漏れ。多忙になる時間帯であり、職員同士の声掛けが不足していた。</t>
  </si>
  <si>
    <t>・服薬者だけでなく、もう1人が服楽したのか再チェックを行う。・薬ボックスの中の残薬が無いか確認を行い、事故を防止するようにする。</t>
  </si>
  <si>
    <t>事故報告書（特養１）_013.pdf</t>
  </si>
  <si>
    <t>処置等なし</t>
  </si>
  <si>
    <t>東京都葛飾区</t>
  </si>
  <si>
    <t>夜勤者出勤し、27日の朝食後薬をチェックすると、薬ケースの中に26日付けの薬がセットされているのを発見、空になった薬袋を確認すると27日付のものがあり、朝食後業を服薬介助していた。</t>
  </si>
  <si>
    <t>受診なし</t>
  </si>
  <si>
    <t>特変なし。</t>
  </si>
  <si>
    <t>・薬のセットミス。日付の確認不足。・服薬に関するルールにおいて2人以上の職員が対応していたが、確認しきれていなかった。・ダブルチェックしていたが、見落としがあった。</t>
  </si>
  <si>
    <t>・薬チェックの際は、薬の確認のみに集中して業務を行う。・服薬に関するルールを再確認し内服の約束事を意識していく。・声出ししながら日付、いつ服用かまで必ずチェックする。</t>
  </si>
  <si>
    <t>事故報告書（特養１）_015.pdf</t>
  </si>
  <si>
    <t>同一薬の誤薬事故)</t>
  </si>
  <si>
    <t>服薬介助後、薬袋を空袋入れに入れる際、夕食後薬ではなく朝食後案を服薬介助行ったことに気付いた。</t>
  </si>
  <si>
    <t>看護師に報告し、体温36.4度、血圧125/80、脈拍81、酸素飽和成96%、服用した朝食後薬のセチロ1錠と、服用しなかった夕食後薬のセチロ1錠が同じ物だったため、看護師に確認し、セチロ1錠以外の薬を夕食後薬として服用して頂いた。</t>
  </si>
  <si>
    <t>服用した朝食後薬のセチロ1錠と、服用しなかった夕食後薬のセチロ1錠が同じ物だったため、看護師に確認し、セチロ1錠以外の薬を夕食後薬として服用して頂いた。</t>
  </si>
  <si>
    <t>・薬箱から薬を取り出した際、名前・日付の確認を行ったが、いつの薬(朝・昼・夕・眠前等)かしっかりと確認せずに、朝食後薬を夕食時に限薬介助してしまった。・朝食後薬の箱と夕食後薬の箱が近くに置かれており、間違いやすい状況にあった。</t>
  </si>
  <si>
    <t>・薬を薬箱から取り出した際、名前・日付・いつの薬かの確認を行い、入居者様の目の前に立った際にも声に出して、名前・日付・いつの薬か、服用する本人と一致しているか、服用する入居者様の顔を見て確認を行った後、服薬介助を行う。・薬箱を事前に棚から出さず、直前に与薬する薬箱を確認し、棚から薬箱を出すようにする。・薬チェック後はチェックした薬箱を必ず所定の棚に戻す。</t>
  </si>
  <si>
    <t>事故報告書（特養１）_017.pdf</t>
  </si>
  <si>
    <t>札幌市南区</t>
  </si>
  <si>
    <t>おかもちの中にご本人の薬が残っており、他の職員に確認する。他利用者の直前案を服用した事が判明。</t>
  </si>
  <si>
    <t>バイタル測定行い、待機看護師に報告。8時に看護師、介護課長と薬事表確認を行い、同一の薬であることが判明。ボグリボース1錠が判明。確認、指示にて願用した。</t>
  </si>
  <si>
    <t>なし</t>
  </si>
  <si>
    <t>様子観案指示</t>
  </si>
  <si>
    <t>バイタル測定し、血圧134/94、脈拍64、体温35.2度、酸素飽和度96%。看護師より食事可能、食後薬取り置きの指示あり。8時に看護師、介護課長と薬事表確認を行い、同一の薬であることが判明。ボグリボース1錠が判明。確認、指示にて服用した。</t>
  </si>
  <si>
    <t>・お薬ケースから取り出す際に、ご本人の薬だと思い取り出すも、他利用者の薬を取り出してしまった。・取り出した薬を他の職員に内容を確認する際も(2名確認)内容を読み上げただけで、目視での確認を怠ってしまった。・実際に服薬介助する際も、日付・食前薬であることは確認するも、名前の確認を怠ってしまい、誤葉に気付くことができなかった。</t>
  </si>
  <si>
    <t>薬を持ち出した後は、職員2名で声で読み合わせをして、目視で確認を行う。また、本人の前でもう一度声を出して名前、日付、いつの薬か内容の確認を行い服薬する。</t>
  </si>
  <si>
    <t>事故報告書（特養１）_019.pdf</t>
  </si>
  <si>
    <t>排泄交換中、右手甲から手のひらにかけて紫色から青色の変色を確認。右中指の腫れあり看護師に報告。看達師指示にて血圧111/75、脈拍63、体温35.7度、酸素飽和度98%。朝食前の離床は介護職員2名で確認、移乘行い変化はなかった。朝食後の臥床介助は介護職員2名で行ったが変色は未確認だった。</t>
  </si>
  <si>
    <t>3月28日(月)特養医師診察。右手第3、第2指に骨折の疑いあり、整形外科受診の指示、同日13時30分札幌南整形外科病院受診。診寒の結果、右中指基節骨骨折の診断、第2指、第4指は骨折所見なし。骨も年齢でもろくなっており、指の伸展により起こったと考えられるとの事。痛みもないので、このまま介助時に指の伸展しないように気を付けてくださいとの指示あり、また、痛み時はホームで鎮痛剤の処方をお願いしたい。受診については、指の変形や気になる事があれば受診してもいいが、基本的には様子を見て再受診の必要ないとの事</t>
  </si>
  <si>
    <t>右中指基節骨骨折</t>
  </si>
  <si>
    <t>臥床時右前腕挙上で様子観察。右手熱感なし。触れるも痛みないと頷かれる。顔色何時もと変わらず。</t>
  </si>
  <si>
    <t>札幌南整形外科病院医師より、骨も年齢もろくなっており、指の伸展により起こったと考えられるとのことで、伸展の可能性がある介助として、衣類装着時に手を持ち、袖に手、腕を通す際に指に力が加わってしまった可能性があること。手を洗った際にも指(拘縮あり)に力が加わってしまった可能性が考えらえる。この期間爪切りは行っていない。</t>
  </si>
  <si>
    <t>・移乗前後の確認を再度徹底し、2名にて安全な移乗介助を行う。・衣類の装着時には麻痺側の手は包み込むように持ち、袖が通るまでは指に力や引っ掛かりがないように慎重に行う。・手洗い時も拘縮がある指の伸展がないように手洗いを実施する。</t>
  </si>
  <si>
    <t>事故報告書（特養１）_021.pdf</t>
  </si>
  <si>
    <t>入浴後、ストレッチャーから着得え用ベッドへ2名で移乗するため、ご本人様を抱えた際、ストレッチャーが動いてしまい(ブレーキロック確認済み)頭側を抱えていた介護者がバランスを崩し、さらに足元の水たまりに滑ってしまいご本人様と頭側を抱えていた職員が転倒してまった。足元側の職員もつられて転倒した。</t>
  </si>
  <si>
    <t>ご本人様の様子を確認すると、鼻の裂傷と両鼻腔より出血、左眉上腹脹みられる。看護師に連絡し応急処置を受けた。血圧161/139、脈拍74、酸素飽和度95%、その後10:55救急搬送となった。</t>
  </si>
  <si>
    <t>鼻骨骨折</t>
  </si>
  <si>
    <t>鼻骨</t>
  </si>
  <si>
    <t>ご本人様の様子を確認すると、鼻の裂傷と両鼻腔より出血、左眉上腫脹みられる。看護師に連絡し応急処置を受けた。血圧161/139、脈拍74、酸素飽和度95%</t>
  </si>
  <si>
    <t>ストレッチャーのブレーキを掛けていたが、ブレーキの効きが弱くストレッチャーが動いてしまったことにより、頭側を抱えていた職員がバランスを崩し、さらに頭側を抱えていた職員が足元の水たまりに足を滑らせたことで職員2名ともにバランスを崩してしまい転倒させてしまった。</t>
  </si>
  <si>
    <t>・ブレーキの設備不良に関して、早急に修繕を行う。・浴室内では足元に水たまり等がないか事前に確認してから移動介助を行う。</t>
  </si>
  <si>
    <t>事故報告書（特養１）_023.pdf</t>
  </si>
  <si>
    <t>介護老人福祉施段</t>
  </si>
  <si>
    <t>中央区</t>
  </si>
  <si>
    <t>本人が椅子から立ち上がろうとしているのを発見し駆けつけるも、先に本人が前のめりにバランスを崩されテレビ棚の角に頭から転倒し、左側臥位に倒れられる。右前額部挫創5cm程、出血も確認する。</t>
  </si>
  <si>
    <t>患部をタオルで圧迫止血しながら看護師に連絡し、その後看護師判断にて救急搬送となる。</t>
  </si>
  <si>
    <t>右前額部挫創</t>
  </si>
  <si>
    <t>CT→脳内異常なし、12針縫う処置行われる</t>
  </si>
  <si>
    <t>12針縫った後、施設に戻って良いと病院側の指示はあったが、自ら触り再出血や急変が考えられるため、連携病院(札幌しらかば台病院)へ入院依頼行い許可が下りたため、安全面を考え1泊入院となり翌日退院し施設に戻られる。又、退院日当日に処置先の病院へ受診し患部の消毒処置が行わられ、6/21に抜糸予定となる。</t>
  </si>
  <si>
    <t>自力で立ち上がろうとした際に椅子に掴まったまま立ち上がろうとした為、重心が前に傾きそのままバランスを崩され転倒したと思われる。</t>
  </si>
  <si>
    <t>以前より自力での立ち上がりが少なくなったが、時より急に自力で立ち上がろうとする行動がまだ見られる為、立ち上がり動■しでも見られた場合、速やかに近寄り介助行うよう周知徹底を行う。</t>
  </si>
  <si>
    <t>6/21(火)、抜糸予定</t>
  </si>
  <si>
    <t>事故報告書（特養１）_025.pdf</t>
  </si>
  <si>
    <t>南区</t>
  </si>
  <si>
    <t>令和4年3月31日 朝に看護師が前日の薬ケースを回収した際に、夕食後薬(カルベジロール錠)の飲ませ忘れを発見する。</t>
  </si>
  <si>
    <t>夕食後薬に心臓の薬(カルベジロール錠)があるため、看護師から嘱託病院の札幌しらかば台病院に連絡。朝にも同じ薬がついており、服用しているの有れば経過観察で良いとの事。様本人にも体調聞くも「何も悪くないよ」とのこと。</t>
  </si>
  <si>
    <t>経過観察するも特変なし。</t>
  </si>
  <si>
    <t>夕食後薬の提供、服用時の薬袋内に薬が残っていないかの確認、夕食後の再確認は夜勤者が行った。薬の提供、確認、再確認が同一人物であったため確認が甘く発見できない職員の注意不足。</t>
  </si>
  <si>
    <t>○薬袋確認は今まで通りケースから出し、確認する。その際目視だけではなく手で触り慎重に確認する。○隣接ユニット職員と交互に確認を行う。</t>
  </si>
  <si>
    <t>事故報告書（特養１）_036.pdf</t>
  </si>
  <si>
    <t>老人福祉施設</t>
  </si>
  <si>
    <t>毎週土曜日の起床時に服用するリセロドン酸Na錠が与薬されず薬箱に残っているのを発見</t>
  </si>
  <si>
    <t>看護師に報告、翌日の4月10日に与薬</t>
  </si>
  <si>
    <t>施設対応</t>
  </si>
  <si>
    <t>・起床時間によっては夜勤明け者もしくは、早番者が与薬する状況であった。・起床時薬があることは認識していたが、夜勤者から早番者への申し送りの際に、服薬に関する申し送りを怠ったことが要因・朝食後薬を配薬するまで薬箱が引出しに収納されていた為、発見が遅くなった</t>
  </si>
  <si>
    <t>・前日の遅番者、夜勤から早番者へ引き継ぐ際は、必ず服薬に関する申し送りを行うこと。・飲み忘れを防ぐために、毎週土曜日に起床時薬がある旨をキッチンに掲示していく</t>
  </si>
  <si>
    <t>事故報告書（特養１）_038.pdf</t>
  </si>
  <si>
    <t>毎週土曜日の起床時に服用するアレンドロン錠が与薬されず薬箱に残っているのを発見。</t>
  </si>
  <si>
    <t>・起床時間によっては夜勤明け者もしくは、早番者が与薬する状況であった。・起床時薬があることは認職していたが、夜勤者から早番者への申し送りの際に、服薬に関する申し送りを怠ったことが要因・朝食後薬を配薬するまで薬箱が引出しに収納されていた為、発見が遅くなった</t>
  </si>
  <si>
    <t>事故報告書（特養１）_040.pdf</t>
  </si>
  <si>
    <t xml:space="preserve">毎週土曜日の起床時に服用するアレンドロン錠が与薬されず薬箱に残っているのを発見  </t>
  </si>
  <si>
    <t>事故報告書（特養１）_042.pdf</t>
  </si>
  <si>
    <t>札幌市白石区</t>
  </si>
  <si>
    <t>23日の夕食後が服薬されていなく、薬箱に残っているのを発見する。</t>
  </si>
  <si>
    <t>看護師に報告</t>
  </si>
  <si>
    <t>・服薬を行う際に、配薬の都度チェック表にサインすることになっていたが、実際には何名かまとめてサインを行ってしまった。その結果与薬したと思ってチェックしてしまい、配薬箱に残ってしまった。20時前後に協力ユニットのスタッフが配薬箱の確認に訪れたが、自動照明により薄暗い空間での確認だったため、見落としてしまった。</t>
  </si>
  <si>
    <t>・服薬手順の励行が不十分であった。服薬手順書の配置場所がユニットによってまちまちでありマニュアルの確認が十分とは言えない。都度確認できるよう服薬チェック表の裏面にラミネート加工することを統一事項とする。</t>
  </si>
  <si>
    <t>事故報告書（特養１）_044.pdf</t>
  </si>
  <si>
    <t>朝食後に誤って昼食後薬を与薬してしまう。</t>
  </si>
  <si>
    <t>朝食後に誤って昼食後薬を与薬してしまったため、看護師に報告、昼に服用するように指示があり対応。</t>
  </si>
  <si>
    <t>・薬箱の確認を怠ったこと。・服薬手順④「箱から取り出すときは、朝・昼・夕など薬包に記載されているのを名前と一緒に確認する」を怠ったことが考えられる。</t>
  </si>
  <si>
    <t>・服薬の際には服薬手順に沿って行うこと。・服薬手順の配置場所がユニットにより統一できていなく、マニュアル確認が十分とは言えない状態。都度確認ができるよう服薬チェック表の裏にラミネート加工することを統一事項とする。</t>
  </si>
  <si>
    <t>事故報告書（特養１）_046.pdf</t>
  </si>
  <si>
    <t>本人がトイレから杖を付いて出て歩いた際に左側によろけ、職員が両脇を支えに行ったが間に合わず左側に転倒される。その後、左大腿部〜左股関節の痛みがあり、待機看護師に連絡し痛みの部位にクーリング。痛みの訴えが強い場合、カロナールを内服指示。0時45分に本人が強い痛みを訴えたため、カロナールを内服。その後、痛みの訴えはなく入眠。翌4月2日10時に斗南病院に救急搬送。左大腿骨頸基部骨折と診断し入院。</t>
  </si>
  <si>
    <t>転倒後、左大腿部～左股関節の痛みがあり、待機看護師に連絡し痛みの部位にクーリング。痛みの訴えが強い場合、カロナールを内服指示。0時45分に本人が強い痛みを訴えたため、カロナールを内服。その後、痛みの訴えはなく入眠。翌4月2日10時に斗南病院に救急搬送。</t>
  </si>
  <si>
    <t>左大腿骨頸基部骨折</t>
  </si>
  <si>
    <t>斗南病院に搬送後、入院治療となる</t>
  </si>
  <si>
    <t>本人の状況を都度行うため、状況確認の連絡を適宜行う</t>
  </si>
  <si>
    <t>・ラスール苗穂のショートステイを利用しており、その時は付き添い対応であったが、実態調査票や口頭での引継ぎができていなく、入居後本人の状態から歩行フリーと認識していた。また情報の共有が出来ていなかった。・トイレ使用時、便臭が強く排便があったことが予測される。要因として排便による血圧低下が原因で転倒したことも考えられる。・トイレに15分ほどいたにも関わらず、本人の所在確認が出来ていなかった。</t>
  </si>
  <si>
    <t>・入居後のミーティング、各入居者のADLの把握がきちんと出来ていなかった為、入居後状態確認し評価していく。・センサーを使用していたが、誰がセンサーを使用しているのか一覧になっていなかったため、センサー一覧表を作成し、スタッフ室にわかるように掲示。・ラスール苗穂から入居される方は同じ敷地内というメリットを生かし、ユニットリーダーが事前に訪問し情報を得る事とする。・所在確認については、居室に入り就寝介助後には必ず各居室をラウンドし、入居者の所在確認の把握に努めていく。</t>
  </si>
  <si>
    <t>事故報告書（特養１）_048.pdf</t>
  </si>
  <si>
    <t>「ドン」と音がしたため、見守りカメラ(映像端末)にて場所を確認。自室で転倒されていることを確認。すぐに訪室し、床に仰臥位でベッドと平行に横たわっているところを発見する。すぐに介助にてベッドに端座位になっていただき全身確認を行う。左手の甲に2cm×2cm程のあざがあり、その他の部位に変色はなかった。その後、本人より痛みの訴えがあり左背部に1cm程の腫脹が確認。待機ナースに連絡。8時20分苗穂駅前内科クリニックに連絡し救急搬送の指示がありクラーク病院に搬送、その後、左肋骨骨折のためクラーク病院に入院治療となる。</t>
  </si>
  <si>
    <t>転倒後介助にてベッドに端座位になっていただき全身確認を行う。左手の甲に2cm×2cm程のあざがあり、その他の部位に変色はなかった。その後、本人より痛みの訴えがあり左背部に1cm程の腫脹が確認。待機ナースに連絡、8時20分苗穂駅前内科クリニックに連絡し救急搬送の指示がありクラーク病院に搬送</t>
  </si>
  <si>
    <t>クラーク病院に搬送後、入院治療となる</t>
  </si>
  <si>
    <t>・センサーがセットされていなく、行動把握が出来ていなかった。・排泄状況の確認が出来ていなかった。</t>
  </si>
  <si>
    <t>・センサー(立ち上がり1秒)をセットすることで、立ち上がり時の早期発見ができることで転倒防止に努められる。・認知機能の低下も考えられるため、フロアミーティングを開催し再度ADLの把握を行い職員に周知する。・退勤時に必ず排泄未入力がないかを確認し、排泄確認を行えるように努めていく。</t>
  </si>
  <si>
    <t>事故報告書（特養１）_050.pdf</t>
  </si>
  <si>
    <t>朝食後に誤って昼食後薬を与薬してしまったため、看護師に報告。昼に服用するように指示があり対応。</t>
  </si>
  <si>
    <t>・薬箱は既にカウンターに出していたが、確認をせずに、引き出しの一番上になっている薬箱(昼薬)から薬を出したため。・服薬手順④「箱から取り出すときは、朝・昼・夕など薬包に記載されているのを名前と一緒に確認する」を怠ったことが考えられる。</t>
  </si>
  <si>
    <t>事故報告書（特養１）_052.pdf</t>
  </si>
  <si>
    <t>東区</t>
  </si>
  <si>
    <t>昼食を食べ終えたご本人様へ、舘信子様と名前の書かれていた薬の入った袋を持っていき、12時昼食後のお薬ですと声を掛けスプーンに開けて服薬介助を行う。服察後に空袋をホチキス止めした際に薬の空袋に15時と書かれていたことに気が付く。</t>
  </si>
  <si>
    <t>着護師より経過観察の指示を受ける。その後もお変わりなく経過されている。</t>
  </si>
  <si>
    <t>その後もお変わりなく経過されている。</t>
  </si>
  <si>
    <t>・早番オリエンテーションの際、朝食後薬は与薬したが、昼食後薬は実践していなかった。・午前中に様の便ショック対応をしていたため、昼食の提供時間が遅れ焦ってしまった。また、昼食後からは様の立ち上がりが頻回にみられるようになり、気を配りながら与薬をしたため注意散漫な状態であった。・服薬マニュアルの呼名確認を声に出して行ったが、読み取り間違いをしていることに気づかず与薬してしまった。・昼食後薬BOX内に食間薬が入っていた為、昼食後薬と間違いやすい状態だった。</t>
  </si>
  <si>
    <t>・薬確認時に食間薬には、服薬時間の記入されたクリップを装着した状態で薬ケースにしまう。・昼食介助にかかわる職員が、薬ケースから食間薬を取り出し、食間薬をIHコンロの前壁に貼り付ける。・夜勤者は服薬確認票の確認後、IPadで食間薬の服薬時間にアラームを設定する。</t>
  </si>
  <si>
    <t>事故報告書（特養１）_078.pdf</t>
  </si>
  <si>
    <t>地域密着型介護福祉施設入所者生活介護</t>
  </si>
  <si>
    <t>自席にてお菓子を食べられている。テーブルについていた白いテープが気になりいじられている。その後、口元に何かを運んでいる様子がみられる。本人に近づいてみると白いテープを口の中に入れている所を発見する。すぐに、口の中から白いテープを取り出す。飲み込んだ様子は見られていない。</t>
  </si>
  <si>
    <t>口の中を確認するが特に変わった症状なし。バイタル測定を行い、KT36.5℃、BP123/87、P89。その後も、体調不良の訴えや様子はみられず。</t>
  </si>
  <si>
    <t>口腔内を確認するが特に変わりはない。</t>
  </si>
  <si>
    <t>【本人要因】・認知症の進行により、食べ物とそうでないものとの判断が難しくなってきていた。【職員要因】・本人が、食べ物以外のものを口にする事を予測出来ていなかった事。・本人が白いテープが気になり触っているのを職員が確認しているが、すぐにテーブルから白いテープを剥がさずに対応しなかった事が原因と考えられる。【環境要因】・おやつを召し上がっていた流れで、剥がれかかっていた保護テープを剥がし、食べ物と思い口に運んでしまった事。</t>
  </si>
  <si>
    <t>【再発防止策】・本人の気になる物、目につく物はテーブルの上に置かないようにする。・職員が本人の行動がすぐにわかるように近くで様子観察する。</t>
  </si>
  <si>
    <t>事故報告書（特養１）_084.pdf</t>
  </si>
  <si>
    <t>12:50頃、他職員が昼食後薬の確認を行う際に、ファイルの後方のポケットの中に朝食後薬モビコール排便を促す薬、アムロジピン錠1錠、バイアスピリン錠1錠、ランソプラソール0D錠15mg1錠が服薬されずに残っており、服薬忘れに気付く。</t>
  </si>
  <si>
    <t>13:00頃、看護師に報告する。看護師から主治医へ連絡。主治医から様子観察の指示を受ける。</t>
  </si>
  <si>
    <t>日中、特に体調不良の訴え等なく過ごされている。</t>
  </si>
  <si>
    <t>【職員要因】・早番からの申し送りを、ほかの作業をしながら聞いており、しっかりと把握できていなかった。・早番が朝食後薬をすでに服薬したと思い込み確認しなかった。・昼食後薬のセットを時間通りしていなかった為、確認が遅れたこと。</t>
  </si>
  <si>
    <t>【再発防止策】・マニュアル通り服薬、薬セット、確認を行う。・申し送りを受けるときはほかの作業をせず、集中して聞き、メモを取るよう徹底していく。・思い込みをなくすため、自分の目で確認することを意職する。【再発防止策の評価時期】・事故発生後、1週間を目安に再発防止策の評価を行い、再発防止策が適切かどうか検討を行う。</t>
  </si>
  <si>
    <t>事故報告書（特養１）_086.pdf</t>
  </si>
  <si>
    <t>12:50頃、他職員が昼食後薬の確認を行う際に、ファイルの後方のポケットの中に朝食後薬が服薬されずに残っており、服薬忘れに気付く。</t>
  </si>
  <si>
    <t>【職員要因】・早番からの申し送りを、ほかの作業をしながら聞いており、しっかりと把握できていなかった。・早番が朝食後薬をすでに服薬したと思い込み確認しなかった。・昼食後薬のセットを時間通りしていなかった為、確認が遅れたこと</t>
  </si>
  <si>
    <t>【再発防止策】・マニュアル通り服薬、薬セット、確認を行う。・申し送りを受けるときはほかの作業をせず、集中して聞き、メモを取るよう徹底していく。・思い込みをなくすため、自分の目で確認することを意識する。【再発防止策の評価時期】・事故発生後、1週間を目安に再発防止策の評価を行い、再発防止策が適切かどうか検討を行う。</t>
  </si>
  <si>
    <t>事故報告書（特養１）_088.pdf</t>
  </si>
  <si>
    <t>札幌市清田区</t>
  </si>
  <si>
    <t>事故報告書（特養１）_090.pdf</t>
  </si>
  <si>
    <t>地域密秀型介費福祉施設入所者生活護</t>
  </si>
  <si>
    <t>変色</t>
  </si>
  <si>
    <t>4/8昼食終了したため使用していた食事用エプロンをとるため本人の背部に行くと、頭頂部中央に3cmほどの円形状の変色発見する。腫れはないが多少の熱感あり。触るも痛みないようで表情変わらず。看護師に連絡し見てもらう。痛みない様子なので冷却し様子見るよう指示あり。</t>
  </si>
  <si>
    <t>4/9上長の指示にて柏葉脳神経外科受診。脳CTの結果異常なしとの事。そのままいつも通り生活してくださいとの所見で帰施する。</t>
  </si>
  <si>
    <t>看護師に報告し冷却の指示あり。臥床後患部アイスノンで冷やす。夜間帯も患部アイスノンで冷却対応する。体調に変わりなく入眠。4/9 5:19バイタル測床後も変わりなし。朝食スムーズに全量摂取する。翌朝まで冷却継続する。受診後以降冷却中止する。</t>
  </si>
  <si>
    <t>頭頂部の打撲</t>
  </si>
  <si>
    <t>頭部CT撮影 特に異常なし</t>
  </si>
  <si>
    <t>・痛みはないようで触れても表情変わらず。</t>
  </si>
  <si>
    <t>娘婿へ連絡。受信結果を報告。</t>
  </si>
  <si>
    <t>【本人の要因】・体調がすぐれず態勢保持ができなかった。【職員の要因】・離床や臥床介助時にベット横の壁にぶつかったが気が付かなかった可能性。・トイレ介助後体勢が崩れトイレの蓋かタンクぶつかった事に気づけなかった可能性。【環境要因】・特になし</t>
  </si>
  <si>
    <t>【手順・環境の変更】・ベットと壁のスペースをとる。【再発防止策】・離床や臥床介助時には、後方の壁との距離を充分に考慮し介助にあたる。・トイレ介助時は座った態勢が安定しているか、後方にのけぞるような状態にないか確認する。【再発防止策の評価時期】1週間後【結果】・臥床介助時は本人をしっかり支えながら行ったことで壁への接触を防ぐことができ、イレ介助時は本人の側から離れず対応している事で同様の事故には至っていない。</t>
  </si>
  <si>
    <t>事故報告書（特養１）_103.pdf</t>
  </si>
  <si>
    <t>札幌市豊平区</t>
  </si>
  <si>
    <t>5月日の再入居時、泌尿器科から処方されたシロドシンも施設医に処方してもらったが、薬の数を合わせている時に当該薬が多く残っていたため、確認した看護師が薬をセットしていないと思い込み、薬を二重にセットしてしまった。5月13日の日勤看護師がその間違いに気づきセットし直したが、5月6日から12日までの間当該薬を二重に内服してしまった。</t>
  </si>
  <si>
    <t>症状の観察</t>
  </si>
  <si>
    <t>症状がないため、経過観察とした</t>
  </si>
  <si>
    <t>①再入居時に、診療情報所が無い状況であった。②医師に再入居時の薬を処方してもらう際、泌尿器科で処方されている薬を二重に処方てしまった。③日程がバラバラに処方されているため、わかりずらい状況であった。(抗精神薬と高血圧の処方数が合っていない状況)</t>
  </si>
  <si>
    <t>再入居時には、処方して頂くときは他科受診の方もいらっしゃるので、他科の処方薬は往医には、処方して貰わない。薬情を、確認してセットする。</t>
  </si>
  <si>
    <t>事故報告書（特養１）_107.pdf</t>
  </si>
  <si>
    <t>5月2日の受診時、医師より降圧剤(アムロジピン)中止の指示を受け、受診に付き添った看護師が他看護師へ申し送りを行ったが、申し送りを受けた看護師が聞き逃してしまい、そのまま中止せず内服継続。5月5日に勤務した看護師がそれに気付き5月6日より内服を中止したが、5月3日・5月4日・5月5日の3日間、内服してしまった。</t>
  </si>
  <si>
    <t>ご家族様へ連絡し、毎日血圧測定とした。また、愛全病院担当医師に報告し観察するよう指示あった。</t>
  </si>
  <si>
    <t>血圧が低めだったが、血圧の薬内服中止後通常にもどった。</t>
  </si>
  <si>
    <t>ケアカルテや電子カルテの記載されたものを、確認していなかった。他入居者の対応などで忘れてしまった。</t>
  </si>
  <si>
    <t>ケアカルテや電子カルテの確認を、必ず実施する。自分が分かるように大きくメモし、確認するようにする。他の職員にダブル確認してもらう。</t>
  </si>
  <si>
    <t>事故報告書（特養１）_133.pdf</t>
  </si>
  <si>
    <t>札幌市</t>
  </si>
  <si>
    <t>8:30朝食が済んでいたため、朝食後薬の声掛けを行う。日付、名前、いつの薬かを推認し、手のひらの上に出し限用して頂く。11:10本人の前の席付近に薬が落ちているのNsが発見。本人の朝食後薬のオルメサルタンOD錠5mg(血圧を下げる案)である事がわかった。薬の表面は溶けていなかった。</t>
  </si>
  <si>
    <t>11:15Nsがバイタル測定実施する。BP92/58 P86その後、破案するよう指示を受ける。13:35CW長へ報告する。13:40ご家族へ連絡するも繋からず。13:45施設長へ報告する。14:30ご家族様より折り返し連絡あり、報告する。</t>
  </si>
  <si>
    <t>食事摂取量や水分摂取量の低下はなし。意識レベルの低下などもみられない。</t>
  </si>
  <si>
    <t>外的要因:①服薬介助等はお断りされるため手の平の上に薬を出していたが、薬を口へ運ぶ時に勢いがあり、口に入らなかったのを見逃してしまった</t>
  </si>
  <si>
    <t>外的要因:①服薬介助の際は目を離さず、口腔内に薬が確実に入ったことと、飲み込みまで確認する。②可能であれば口腔内の確認も行う。③ゆっくり服用するように声掛けを行う。</t>
  </si>
  <si>
    <t>事故報告書（特養１）_137.pdf</t>
  </si>
  <si>
    <t>?</t>
  </si>
  <si>
    <t>4月18日　家族より薬が届く。担当看護師が昼食後の薬を誤って朝食後にセットする。4月19日　18日と同じ看護師がフロアを担当する。薬の重複に気付かず、利用者が朝食後と昼食後に同じ薬を服薬する。4月20日　9:40　1日分の内服薬のセット行う。昼食後薬のエルデカルシトールが朝食後と昼食後にセットされていることに気づく。介護職員に確認するとすでにエルデカルシトールを朝食後に服用している事を確認する。</t>
  </si>
  <si>
    <t>9:50　利用者の様子観察を行う。普段と変わった様子はなく。介護職員に経過観察の指示を行う。エルデカルシトールは朝食後に服薬しているため、昼食後にセットされている薬は中止する。21日以降の朝食後にセットされているエルデカルシトールを昼食後にセットしなおす。10:00　相談員に絡連し施設長への報告を依頼する。</t>
  </si>
  <si>
    <t>エルデカルシトールは骨粗鬆症の薬であり、副作用として嘔気、口湯、食欲減退、意識レベル低下が見られるが19日20日と食事摂取量や水分摂取量の低下はなし。意識レベルの低下などもみられない。</t>
  </si>
  <si>
    <t>外的要因:①胃ろうから薬を注入していた時、エルデカルシトールが溶けずらいため昼食後に変更になっていた。②18日薬が処方となり、処方薬のセット時にエルデカルシトールが昼食後薬に変更になったことを忘れていた。③ご家族様が持参された内服薬の表示が朝食後だったため、朝食後薬にセットした。④18日処方薬をセットする際、以前の薬のセットがどうだったか確認できていなかった。⑤19日1日分薬をセットする際、薬内容の確認不足</t>
  </si>
  <si>
    <t>外的要因:①薬カートにエルデカルシトールが朝から昼に変更している事を記入する。薬袋にも昼に変更した事を記入しておく。看護師間で情報共有する。②③前回処方の薬袋は、新しい処方が届くまで破棄せず、取っておく。新しい薬が処方になった時、古い薬袋と見比べ、変更する場合内容を記入しておく。④新しい処方の薬をセットする時は必ず前薬を確認する。⑤1日分の薬をセットするときは確認しながら行う</t>
  </si>
  <si>
    <t>事故報告書（特養１）_141.pdf</t>
  </si>
  <si>
    <t>9:40 清掃の職員が居室のベッド近くの床に薬が落ちているのを発見し、介護職員に報告する。薬の情報を確認すると、朝食後と夕食後に服用されている「ビルシカイニド塩酸塩カプセル25mg」(脈の乱れを整える薬)だった。薬は溶けていない状態であった。バイタル測定行う。BP104/57　P66　KT36.1℃ 体調悪くないが聞くと当該利用者は「元気です」と話される。また、22日の夕方から25日の朝まで居室の清掃が入っておらず、いつの薬かは不明。</t>
  </si>
  <si>
    <t>9:50　看護師へ報告。いつの時に服用できなかったものか分からないため、様子観察の指示をうける。10:00　相談員へ報告。その後、相談員より家族様へ報告していただく。10:10　施設長へ電話報告行うも繋がらず。11:40　施設長から折り返しの電話ありSWから報告していただく。</t>
  </si>
  <si>
    <t>歩行、活舌など安定されている様子。</t>
  </si>
  <si>
    <t>内的要因:①服薬時にCWが目を離した時に薬をポケット等に入れてしまった。外的要因:①掌に錠剤を乗せて飲み始めたのを確認したが、最後まで見守りをせずその場を離れてしまった。②服薬三原則(名前、日付、時間帯、顔等の与薬前中後に渡っての確認)の中で服薬後の確認を怠ってしまった。</t>
  </si>
  <si>
    <t>内的要因:①服薬後の口の中を必ず確認する。服薬後、衣服の確認も行う。外的要因:①服薬時は、確実に全ての薬を服用し終わるまで見守りをする。服薬時は、流れ作業にならないよう時間に余裕を持って服薬介助を行う。服薬は介助で口腔内に薬を入れ、服薬後、口腔内の確認を行なう。②服薬三原則、服薬方法をフロア会議で再度周知し与薬の際に徹底する。</t>
  </si>
  <si>
    <t>事故報告書（特養１）_143.pdf</t>
  </si>
  <si>
    <t>介護老入福祉施設</t>
  </si>
  <si>
    <t>13:13　氏が目をつぶり自席で傾眠されているのを確認後、他入居者の排泄介助をおこなう。13:18　介護職員が他の利用者の介助の為に居室に入る。シーツ汚染があった為、寝具を取りに居室を出てホールを確認すると、氏が自席テーブル横に仰向けに倒れているのを発見する。「何処に行きたかったんですか?」と聞くと返答なく。車椅子は座っていた位置にあり、ブレーキかかっている。フットレストも降りており、靴もきちんと履いている状態であった。</t>
  </si>
  <si>
    <t>13:18　AフロアCWに報告。二名介助で車椅子に移乗する。バイタルを測る。KT36.3　BP107/6　8　P74　13:25　居室に移動してベッド臥床して頂く。この時点で痛みの訴え無い、全身観察を行う。出血や傷は見当たらず。13:28　Nsに報告。右大腿部に痛みと腫れがあり。13:40　ケア長に連絡。14:25　救急搬送される。16:00　札幌外科記念病院救急受診、右大腿骨頸部骨折のため手術目的で入院。人工骨頭置換術予定。前に入院していた時と様子が違い随分とボーっとしており心配になったので頭部CTも撮ってみたが異常はなし。</t>
  </si>
  <si>
    <t>右大腿骨頸部骨折</t>
  </si>
  <si>
    <t>CTにて撮影行うと右大腿骨頸部骨折と診断あり。人工骨頭置換術予定。前に入院していた時と様子が違い随分とポーっとしており心配になったので頭部CTも撮ってみたが異常なしと診断あり。</t>
  </si>
  <si>
    <t>内的要因:①最終排泄から時間が空いており、トイレに行きたかった可能性。②居室に戻り、休みたいという思いで動き出した可能性。③入居になり、2,3日目で、食事席も前日と変わって、落ち着かなかった可能性。外的要因:①他入居者介助のため、CWが居室に入っており、見守りが外れた。②入居して日が浅いため、CWは情報収集ができておらず、当該利用者の動向を予測する事が出来なかった。</t>
  </si>
  <si>
    <t>内的要因:①介助に入る際には利用者の最終排泄時間を確認して、介助を行う。②「傾眠しているから大丈夫」と思い込むのではなく、動き出しの可能性があることを考え業務にあたる。③環境が変り落ち着かないという事を念頭に置き対応に当たる。外的要因:①利用者の見守りが出来ない場合には、隣のフロアに誘導し見守りをしてもらうようにする。②CW間で、ケアカルテに日常の細かな情報を入力し、共有出来るようにする。②入居する前には個人ファイルなどの情報をみて事前にリスクを考え業務にあたる。</t>
  </si>
  <si>
    <t>事故報告書（特養１）_145.pdf</t>
  </si>
  <si>
    <t>3月28日　午前　0:19排泄介助時に右手首の痛みを訴える様子あり、確認するも変色や発赤熱感なし。午前7:43　起床時に右手首周辺に3×3センチの変色を発見。うっすらと赤みかかっており本人から痛みの訴えは無し。3月29日　午前8:30変色が前日より大きく広がっている。右1指付け根、右手首上〜前腕の腫れ、変色、熱感あり。痛み訴えはあるが、どこかハッキリしない。4月1日　午前10:00　右前腕から手指にかけての熱感、腫脹あり。日本医療大学病院　整形外科に受診。レントゲン実施し、右尺骨骨折と折診断あり。</t>
  </si>
  <si>
    <t>午前10:00　日本医療大学病院整形外科にて「手術適応なので、別の病院を受診するように。」と診断あり。午後1:00　へ連絡し、状況を伝え、午後から札幌整形循環器病院へ受診時同行をお願いする。午後2:00　夫婦同行し、札幌整形循環器病院へ受診。レントゲン実施し、右尺骨骨折(小指の下の方)の診断。</t>
  </si>
  <si>
    <t>右尺骨骨折</t>
  </si>
  <si>
    <t>レントゲン実施し、右尺骨骨折(小指の下の方)の診断。年齢を考えると手術はしなくてよい。痛がってる間はシーネで固定。経過をみて骨がずれたりしたら、ギプスを検討。8割9割骨はつくと思うけど、つかなくても支障はない■</t>
  </si>
  <si>
    <t>意識はしっかりとされており、食事は介助にて全量摂取される。固定してるシーネや保冷剤。ネットなどが気になる様子で外そうとされる様子がある。</t>
  </si>
  <si>
    <t>内的要因①体位交換用に使用していたクッションを自分でベットの下に落とした際にぶつけて骨折した可能性。②自身で右側臥位になった際に右腕が下敷きになり骨折した可能性。③ベット上で多動な為、自身でぶつけて骨折した可能性。外的要因①ベット上で介助を行っている際に、柵などにぶつけて骨折した可能性。②介助で右側臥位にした際に右腕が下敷きになり骨折した可能性。③本人の右手がベットについている状態で、無理に介助し骨折した可能性。</t>
  </si>
  <si>
    <t>内的要因①③ベットの位置や柵の周りの環境整備を行い、腕などがぶつからないような環境整備を行う。②定時巡回時や排泄介助に当たる際には右腕が下敷きになっていないかの確認を行う。外的要因①柵の周りの環境整備を行い腕がぶつからないよう介助の際には注意するよう会議で周知徹底を行う。②定時巡回時や排泄介助にあたる際には右腕が下敷きになっていないかの確認を行う。③起床、臥床介助にあたる際には本人の腕の位置などを確認して、介助を行うよう会議で周知徹底を行う。</t>
  </si>
  <si>
    <t>事故報告書（特養１）_174.pdf</t>
  </si>
  <si>
    <t>当該入居者居室より音がすると同時に「誰か来て」との声があり、車椅子に乗車したまま真後ろに倒れていた。倒れた際に後頭部を痛打し腫脹がみられ、本人に確認したところ足に力を入れたとのこと。</t>
  </si>
  <si>
    <t>バイタル・その他体調不良等有無を確認(意識あり)</t>
  </si>
  <si>
    <t>頭部CT</t>
  </si>
  <si>
    <t>異常所見等なし</t>
  </si>
  <si>
    <t>以前は排せつ訴え時等の際はテーブルを押すことはあったが、最近は見られていなかったこともあり、足に力を入れる行為を予測できなかった。</t>
  </si>
  <si>
    <t>車椅子(本人仕様)に転落防止バーを設置し、静止時における後方への転倒防止台を設置するための職員向け表示を行った。</t>
  </si>
  <si>
    <t>事故報告書（特養１）_176.pdf</t>
  </si>
  <si>
    <t>バジャマへの着替え後、バジャマのズポンにアミティーザ(下剤)が付着していた。前日(4月13日)の夕食後薬のものと思われ、口腔内から落ちてズポンに付着したものと考えられる。</t>
  </si>
  <si>
    <t>バイタル・その他体調不良等有無を確認</t>
  </si>
  <si>
    <t>)</t>
  </si>
  <si>
    <t>内服後に飲み込み確認を行い、口腔内に残っていなかったことを確認していたが、本人上手く飲み込めずに口腔内から落ちてしまったことが考えられる。</t>
  </si>
  <si>
    <t>服薬ゼリーを試行的に使用し、錠剤の飲み込みが良ければ、服薬方法の変更を検討していく。</t>
  </si>
  <si>
    <t>事故報告書（特養１）_178.pdf</t>
  </si>
  <si>
    <t>朝のラウンド時に前日(4月10日)の夕食後薬BOXに下剤があり内服していないことが判明する。投薬チェック表を確認すると内服印・内服確認印それぞれ押印されていた。</t>
  </si>
  <si>
    <t>内服後の空袋を入れておくBOXには下剤の薬包がなかったことは確認していたが、内服を行った職員による下剤の未確認及び内服したことを確認する職員による確認不足によるもの。</t>
  </si>
  <si>
    <t>内服を行う職員による薬BOXの確認徹底と内服後の確認者による現物確認の再徹底を図るとともに、施設内事故予防委員会等において服薬方法の一連作業を再検討していく。</t>
  </si>
  <si>
    <t>事故報告書（特養１）_180.pdf</t>
  </si>
  <si>
    <t>朝のラウンド時に朝食前薬が未内服の状態を発見する。隣のユニットの食前薬は全て内服を終えていたことで、当該入居者の食前薬そのものの確認を怠ってしまった。看護師指示により食後に内服することとした。</t>
  </si>
  <si>
    <t>完全な思い込みに加え、投薬チェック表も未確認であった。当該ユニットにおいては夜勤者が内服させている入居者もおり、夜勤者と早番者の双方による確認がなされていなかった。</t>
  </si>
  <si>
    <t>朝食前薬の内服ルールと投薬チェック表の確認強化を徹底していく。</t>
  </si>
  <si>
    <t>事故報告書（特養１）_182.pdf</t>
  </si>
  <si>
    <t>カロナールは就寢薬内服前後5時間程度空けるとのことであったが、18:40に内服後20:20に就寢時薬を内服してしまった。</t>
  </si>
  <si>
    <t>カロナールを18:40に内服していることは申し送りされていたが、就寝時薬の内服については、カロナール内服後5時間程度間隔を空けなければならないという認識がなかった。</t>
  </si>
  <si>
    <t>時間の間隔を空ける必要がある薬を内服した場合は、頓服用BOＸに次に内服できる時間を記載していくこととする。</t>
  </si>
  <si>
    <t>事故報告書（特養１）_184.pdf</t>
  </si>
  <si>
    <t>体調不良により前日(3月17日)から新しい処方がなされ、本日より内服終了となる薬が回収されず、夕食後に内服してしまった。</t>
  </si>
  <si>
    <t>薬局にて服薬終了となった薬の回収も含め、新しい処方となっていると思い込み、配薬の確認を怠ってしまった。施設看護師も下剤が変更となったことで、夕食後薬の内服が終了となる認識も甘く、配薬チェック表等の更新もできていなかった。</t>
  </si>
  <si>
    <t>服薬終了となった薬は施設看護師が確実に取り除き、薬局への連絡と返品を依頼する。</t>
  </si>
  <si>
    <t>事故報告書（特養１）_188.pdf</t>
  </si>
  <si>
    <t>夜間(2:30頃)覚醒され、ベッド柵から起き上がり行為みられており都度臥床促す。7:10排泄介助後離床するも、座位姿勢が保てず前傾姿勢の状態で食堂の自席に伏されていた。7:15他の利用者の起床介助の為食堂を離れた際に「ドン」という音がし、食堂に戻ると、氏が車椅子より床に転落しているのを発見する。発見時氏は床に右側臥位の状態で転落されており、左目尻と左眼上より出血されていた。</t>
  </si>
  <si>
    <t>医務へ報告後2人介助にてタオル移秉を行いベッドへ誘導し目の周辺以外の状態観察行う。看護師処置にて左眼上へガーゼ保護と冷えピタを貼る。医務指示にて様子観察行う。</t>
  </si>
  <si>
    <t>左眉裂傷及び、左目じり裂傷</t>
  </si>
  <si>
    <t>左眉裂傷(4針)左目じり裂傷(1針)</t>
  </si>
  <si>
    <t>2人介助にてタオル移乗行いベッド上にて裂傷の処置行う。左目尻、左眉上にガーゼ保護、冷えピタはり様子観察行う。痛みに対し問うと「痛いよ」と返答見られている。バイタル・意識状態変化状態なし。1週間後再診予定。</t>
  </si>
  <si>
    <t>(職員要因)・夜間覚醒されていた為、十分な休息や睡眠がとれていなく座位姿勢等も崩れていた。(本人要因)・テーブルに伏しており動きも少ない様子が見られた為、短時間見守りから離れても大丈夫だと思いフロアから離れてしまった。</t>
  </si>
  <si>
    <t>・夜間覚醒されていて姿勢の保持ができていない時には離床しない。覚醒が不十分な際には朝食の配膳後まで様子をみる。・フロアの見守り中は、必要時以外ははなれず見守りを行う。離れる際には職員間で状況を確認し連携を取る。・転落リスクや、姿勢の崩れにて、テーブルや車椅子に身体がぶっける可能性を考慮し、テーブルの角等、身体がぶっかりそうな部分をスポンジや、衝撃吸収剤等で保護を行う。</t>
  </si>
  <si>
    <t>事故報告書（特養１）_192.pdf</t>
  </si>
  <si>
    <t>豊平区</t>
  </si>
  <si>
    <t>16時45分、食事開始。覚醒良く開口も応じ飲み込みも良好な状態で介助で摂取される。17時04分、主食、副食ともに5割程度食べていたところにプリン粥を一口摂取し飲み込んだ後、すぐにむせ込まれ背部タッピングで少量喀痰喀出されるが、その間に口唇チアノーゼを呈し、反応もなく意識消失。すぐに居室へ移動し、脈拍は蝕知できていたが17時04分呼吸停止。アンビューバックで送気しながら喀痰吸引し、喀痰やプリン粥が少量づつ吸引され、2度ほど呼吸再開するがすぐに呼吸停止。A　E　D装着し人工呼吸継続しながら17時08分、119番へ救急車要請。到着まで処置継続したが呼吸、意識の回復なく17時20分、救急車到着。救命処置受け緊急搬送されるが、18時、救急救命センターにて死亡診断を受ける。</t>
  </si>
  <si>
    <t>17時04分　むせた時点で前傾状態で背部タッピングし喀出介助し状態観察しながら居室移動介助。アンビューバックにて人工呼吸、AED装着、心臟マッサージ、サクションなど看護師にて救命処置実施。17時08分　119番へ通報し救急車要請。到着までの間も救命処置継続。17時20分家族へ連絡。救急車到着し経過報告と搬送同行する。</t>
  </si>
  <si>
    <t>窒息</t>
  </si>
  <si>
    <t>窒息死</t>
  </si>
  <si>
    <t>救命処置実施の際、呼吸再開するがすぐに停止し意識も回復せず。</t>
  </si>
  <si>
    <t>救急車到着時、呼吸停止、意識消失の状態を伝え救急搬送先を連絡。「すぐに病院に向かいます。お願いします」と話され来院後、死亡診断受けられる。「年も年だし、施設や先生からも状態を聞いていましたから覚悟はできていました。本当にお世話になりました。」と話される。</t>
  </si>
  <si>
    <t>本人要因:飲み込みやむせ込む力が弱く体力も低下していたが、当日、食事の1時間前から離床していたため、疲労があったと思われる。職員要因:疲労の様子や食事中の顔色など十分な観察が行えていなかった。</t>
  </si>
  <si>
    <t>・体力の低下した方や姿勢の崩れやすい方については、食事の直前に離床をしていただく。・嚥下機能の低下している方については、一□ごとの飲み込みや顔色の観察を行い、むせた際は顔色など観察できる位置でタッピングなど行う。・顔色不良や呼吸変化の際には速やかに臥床し気道確保する。</t>
  </si>
  <si>
    <t>事故報告書（特養１）_198.pdf</t>
  </si>
  <si>
    <t>氏の夕食後藥を内服介助するために、他職員と共に内服チェック行い、氏の座席に肉かう。その際に氏か食事をあまり食べていないことに気づき声かけを行う。手に持っていた氏の夕食後藥を氏の物と思い、そのまま保井氏の口に入れてしまう。</t>
  </si>
  <si>
    <t>内服後すぐに間違えたことに気づき口腔内より錠剤を吐き出してもらうも、顆粒状の酸化マグネシウムは口腔内に残った状態であった。医務と施設長に報告し、看護師より担当医へ報告行い指示を受ける。日本医療大学病院へ連絡行う。(担当医不在にて当直医の指示)内服状況説明し様子観察行う旨と氏の夕食後薬は内服する様指示受けたため内服行う。</t>
  </si>
  <si>
    <t>状態変化見られず。翌日も体調変化や、状態変化なし。</t>
  </si>
  <si>
    <t>お孫様へ連絡。事故の状況説明行い医師より受けた指示を伝える。</t>
  </si>
  <si>
    <t>(職員の要因)①当施設の内服規則にある、職員2名によるダブルチェック(名前・日付・朝昼夕の確認を行う)後に他者への関りをせずに内服を行うこと。②内服直前に再度名前確認を行うこと。上記2点が抜けてしまった。</t>
  </si>
  <si>
    <t>(手順確認)ダブルチェック後は緊急時以外は対象者以外の座席へは行かない。必要時は他職員へ状況を伝え、他者への関りをしてもらう。又は一度薬を戻してから他者へ関わるようにする。内服薬を持ったまま対象者以外の所へは行かないようにする。内服直前に再度声出し確認を行う。・与薬時は必ず本人と一緒に声に出しながら薬袋の名を読み上げ確認する。</t>
  </si>
  <si>
    <t>事故報告書（特養10）_010.pdf</t>
  </si>
  <si>
    <t>様子観察</t>
  </si>
  <si>
    <t>体調がすぐれないとの事で、夕ご飯は食べないとお話あり。食事量3割以下はメトグルコ錠を抜いて提供することになっており、1錠抜いて服薬して頂いている。翌日、看護師より抜いている薬がマグネシウム錠であったと報告を受け、誤薬が発覚する。</t>
  </si>
  <si>
    <t>発覚したのが翌日だったが、ご本人は体調変化なくいつも通り過ごされている。</t>
  </si>
  <si>
    <t>体調優れず夕食欠食されたが、その後体調不良なく過ごされている。翌日、朝食は問題なく摂取されている。</t>
  </si>
  <si>
    <t>追加対応は特別なし。長女様から「1回くらい大丈夫だと思うので、それが続けてだと危ないかもしれないけど。管理をしていただけているだけ感謝なので。」とのお言葉聞かれている。</t>
  </si>
  <si>
    <t>一包化されている薬であったため、見本を見て確認し薬を抜いていた。見本の表記が2種類あり(写真と実物)対応職員は実物を見て確認していた。事故カンファレンスをしていた際、写真と実物が違う薬であることが発覚する。実物の薬はメトグルコ錠ではなく、マグネジウム錠であった。</t>
  </si>
  <si>
    <t>食事量が3割以下の場合にメドグルゴ錠を抜く際は、対面ユニットの職員と一緒に確認してから抜く事とする。最後に薬空袋のチェックを行う時も、もう一度薬袋にメドグルゴ錠が入っているか、確認を行う事とする。※見本の表記は1種類とし、写真で確認していく。※今後、メトグルコ錠のみ別包で準備できるか検討していく。</t>
  </si>
  <si>
    <t>事故報告書（特養10）_012.pdf</t>
  </si>
  <si>
    <t>【詳細】氏が朝食を終えた為、朝食後薬の内服介助を行い、薬の空袋を見ると、別の方の朝食後薬を与薬してしまった事に気づく。すぐに看護師に報告。看護師が薬剤情報を確認し、看護主任に指示を頂く、誤薬後にバイタルを測定。血圧→114mmHg/53mmHg・脈→74・体温→36.9度・SPO2→97%。看護主任より南札幌脳神経外科(協力病院)の医師に状況を報告。誤薬してしまった薬には精神薬が含まれているが、問題はないとの事。本日は状態の観察を細目に行うよう指示あり。又、氏の朝食後薬は通常通り内服して良いとの事で10:00に追加で内服を行う。</t>
  </si>
  <si>
    <t>誤薬してしまった薬の内容骨粗鬆症薬、ビタミン剤、抗うつ剤、血液の循環を良くする薬、整腸剤 本人の服用している薬はない 現在体調お変わりなく様子を見ていく。バイタルサインはCW測定し現状では特変なし。ご家族にも看護主任より謝罪の連絡を行う。</t>
  </si>
  <si>
    <t>8:00誤薬発生バイタルサイン測定上記記載8:30誤薬あり、、病院に報告する。他者の朝薬後薬を服用させてしまい、ご本人の薬は、服用せず様子見ている事を伝える9:30【体温】36.3℃【血圧(高)】101mmHg【血圧(低)】52mmHg【脈拍】71回/分【SPO2】95％臥床されているこちらの声かけにしっかり開眼されている。9:50病院より連絡あり、ご本人用の朝薬を追加服用の指示ある9:55朝薬の誤薬あり、他入居者さんの薬を服用させてしまったことを、ご家族にご報告と謝罪する。医師にも報告し、何かあれば、また連絡することをお伝えする。「わざわざ、ありがとうございます。」とご返答をいただく10:00朝食誤薬を追加で服用する。一般状態変わりなく経過中14:00【体温】36.5℃【血圧(高)】97mmHg【血圧(低)】55mmHg【脈拍】68回/分【SPO2】97％臥床されているしっかり開眼されており、体調は変わりないとの事</t>
  </si>
  <si>
    <t>特になし</t>
  </si>
  <si>
    <t>特に健康状態に変化なく施設にて過ごされている</t>
  </si>
  <si>
    <t>＜要因＞・配薬写真上(誤薬事故対策として本人の顔写真と内服内容などを記載したもの)に薬BOXをセットしていたが、氏と誤薬してしまった方の薬BOXが隣同士にセットされていた為、取り間違ってしまった。・服薬介助を行う前に夜勤者と利用者様の申し送りを行っていた為、集中していない状態で服薬介助を行っていまい、誤薬事故が起きてしまった。</t>
  </si>
  <si>
    <t>・服薬介助を行う際は配薬写真と薬BOXを両方持った状態で利用者様の所へ行き、再度、名前と薬内容の確認を読みあげ、間違いがないかを確認してから、内服して頂くよう徹底して行う。・再度、服薬マニュアルの確認を徹底する。・申し送り等は必ず業務前に行い、追加での申し送りがある場合は介助を行っている時は避けて、申し送りを行うようにする。</t>
  </si>
  <si>
    <t>事故報告書（特養10）_014.pdf</t>
  </si>
  <si>
    <t>介護福祉施設サービス</t>
  </si>
  <si>
    <t>西1条館 10号室(自室)</t>
  </si>
  <si>
    <t>その他(洗面台前の床に左側臥位でいる)</t>
  </si>
  <si>
    <t>13:30共同生活室で昼食を食べ終え、自席から離れ車椅子を自走されていたため、介護職員が声を掛けるとトイレの希望あり、自室のトイレへ誘導する。着座後に氏の左側にある蓋付きゴミ箱の上にカード式ナースコールを置き、トイレが終わったらナースコールを押して職員を呼んでいただくように伝え、氏より「わかりました。」と返答ある。トイレのドアを閉め便座に座っている氏の正面に車椅子をブレーキがかかった状態で設置し退室する。13:34介護職員が訪室した際、洗面台前の床に左側臥位でいるのを発見する。床は濡れておらず靴は履いている。設置していた車椅子はブレーキが外れており、設置されていた場所より後方へ移動していた。下衣は腰まで上がりきっておらず、便器内には排尿した跡があり、流されていなかった。どうしたのか伺うと「トイレ終わったから出ようとして転んだ。」と話されている。痛みについて伺うと、左足をさすり「こっちの足が痛いね。」と話されている。看護職員に連絡する。</t>
  </si>
  <si>
    <t>看護リーダー、看護職員、介護職員の3名で、ドローシーツ使用しベッドへ移乗する。13:40バイタル測定(体温37.3℃、血圧146/104、脈拍70、酸素濃度95%)。問いかけに返答あり、左臀部から大転子にかけて痛みあり、ロキソプロフェンNaテープ(経皮吸収型鎮痛・抗炎症剤)貼付する。</t>
  </si>
  <si>
    <t>左大腿部打撲</t>
  </si>
  <si>
    <t>股関節、左膝レントゲン検査の結果、骨折なく左大腿部打撲と診断。ザルトプロフェン(鎮痛剤)レバミピド(胃粘膜保護剤)処方される。</t>
  </si>
  <si>
    <t>6/4(土)日中は微熱で経過、痛み増強時は安静促し経過観察していた。6/5(日)10:10体温38.0℃ありアンヒバ座薬(解熱鎮痛剤)使用、痛みの訴えはあるものの増強なく経過観察する。夜間帯0:00体温は解熱しているが、酸素濃度83～86%と低下し酸素1lで送気開始。送気後は酸素濃度98%まで改善する。6/6(月)9:15ふかざわ病院受診。</t>
  </si>
  <si>
    <t>本人側の要因:・ナースコールで職員を呼んで頂く理由としては、下衣等が上げきれていないことや尿取りパットが適切に当たっていないことがあり整えるために呼んで頂いているが、ナースコールを押して頂けないことがあり、氏は押すことを忘れていたと話されていることから認知機能の低下が考えられる。氏が希望し手に持って頂くこともあるが、その際にはナースコールを押すことが多い。・日中のトイレ後に共同生活室へ戻られる際は、トイレのドアを閉め便座に座っている氏の正面に車椅子をブレーキがかかった状態で設置し、自身で移乗しても車椅子に乗る事が出来ていたが、座りが浅くなることがあり座り直すことがある。・氏はトイレを終えた後に共同生活室に戻ろうと思っていたと話しており、車椅子に移乗し座りが浅かったため座り直そうとしたが、認知機能の低下により手順を間違えて車椅子のブレーキを先に外してから座り直してしまったため、車椅子が動き出したことでバランスを崩し床に左側臥位になってしまった可能性がある。介護側の要因:なし 場(環境の要因):なし</t>
  </si>
  <si>
    <t>・車椅子を自動ブレーキ付き車椅子へ変更する。・カード式ナースコールは便座に着座後に氏に手渡し、トイレが終わったらナースコールを押して頂くように声がけする。</t>
  </si>
  <si>
    <t>事故報告書（特養10）_030.pdf</t>
  </si>
  <si>
    <t>西区</t>
  </si>
  <si>
    <t>さくらんぼ居室前の廊下に靴が片方落ちており、近づくとさくらんぼ居室の前で左側を下にして本人転んでいた。(右足の靴だけ脱げていた)</t>
  </si>
  <si>
    <t>介護職員駆け寄り、自力で身体を起こし床に座るも「右腕が痛い。動かない」と本人より話あり、看護師へ報告。看護師と共に四肢可動域確認・痛み部位確認し、右うでの痛み強く立ち上がり困難な為、ストレッチャー使用しふかざわ病院へ受診する。</t>
  </si>
  <si>
    <t>右肩関節脱臼</t>
  </si>
  <si>
    <t>受診後、右肩整復し、バストバンドにて固定し施設へ戻られる。</t>
  </si>
  <si>
    <t>・本人より「部屋に戻ろうとして床につっかかって転んだ」と話しある・本人の所在確認はしていたが、歩行の際本人に足元を注意するような声かけをしていなかった。</t>
  </si>
  <si>
    <t>・歩行時の所在確認を継続します・歩行時はその都度、ゆっくり歩いて頂けるよう声かけをします。</t>
  </si>
  <si>
    <t>事故報告書（特養10）_032.pdf</t>
  </si>
  <si>
    <t>居室で入居者様のトイレ介助中、職員の胸に氏の頭が接触した時に痛みを訴えられる。調べてみると左側頭部に腫れがあった、氏に腫れの原因を尋ねると「ぶつけた」とおっしゃられるがぶつけた場所はわからないと話される。</t>
  </si>
  <si>
    <t>入居者様のお話を傾聴し、脈拍を測定(148/71)する。その後、看護師にオンコールし、様子観察の指示を受ける。当日の早朝、看護師に氏の左側頭部を診てもらい、念のために脳外科に受診するように指示を受ける。6/28日の午前に病院受診する。</t>
  </si>
  <si>
    <t>打撲</t>
  </si>
  <si>
    <t>CT検査</t>
  </si>
  <si>
    <t>痛みの訴えや吐き気等の変化なく経過している。</t>
  </si>
  <si>
    <t>様に連絡し、札幌北脳神経外科を受診した結果、脳や骨に異常はなく頭部打撲との診断だったことをお伝えする。様より「何ともなくて安心しました。本人も元気ならよかったです。今後とも宜しくお願いします」とお言葉をいただく。</t>
  </si>
  <si>
    <t>・トイレの為に自身で起き上がろうとした際に、座位を保てず壁側の柵に頭をぶつけた可能性がある</t>
  </si>
  <si>
    <t>・壁側の柵を撤去し壁とベッドの間に緩衝マットを設置する。・夜間時、ご本人様の落ち着かない時間帯を把握する。</t>
  </si>
  <si>
    <t>事故報告書（特養10）_056.pdf</t>
  </si>
  <si>
    <t>6/1 22:15他利用者の立ち上がりがあり、職員が両手を持ちソファへ誘導する介助をしていたところ、車椅子で傾眠されていたが車椅子から立ち上がり、右へ一歩踏み出した際に、そのまま転倒され床に額をぶつける。右前額部2.5cm程のZ型の裂傷あり、出血している。その他異常はない。</t>
  </si>
  <si>
    <t>22:30看護師へ状況報告する。裂傷部をガーゼで止血し、バイタル測定問題なし。23:00看護師が到着する。ソファに臥床している氏の裂傷部の処置を行う。デルマエイド厚めにし、圧迫固定する。23:30看護師より安静の指示あり、氏はトイレ誘導後入床する。夜間は丁寧に状態確認継続するよう指示ある。8:15看護師が状態確認する。患部に触れると痛み訴え、出血も続いており、患部は楕円形で深くくぼみあり、ガーゼ交換する、受診必要と判断し、9:15美しが丘脳神経外科受診となる。</t>
  </si>
  <si>
    <t>右前額部裂傷</t>
  </si>
  <si>
    <t>頭部CT、頭頚部X-P施行、出血、骨折の所見なし。右前額部はステープラで6針縫合、感染予防に抗菌剤3日間処方あり。</t>
  </si>
  <si>
    <t>医師より、時間経過とともに、硬膜下血腫の可能性もあるため、経過観察し、異変がある場合は再受診すること、6/3に創部確認のため再受診の指示ある。11:30帰設後、食事全量摂取されている。歩行状態も変わらず。6/3 10:30再受診し、医師より縫合部は問題なし。傷が深いため痕が残る可能性あるとのこと。消毒は必要なし、絆創膏保護で可能。生活に制限なく、入浴も許可される。出血や腫れがあるなら再受診するよう指示あり。6/9抜糸。</t>
  </si>
  <si>
    <t>本人や環境要因としては、これから夜間臥床する前段階として、落ち着くことや覚醒レベルの調整がはかれていない環境でもあったことはベースにあるが、この部分では、職員要因とした可能性を以下に記載する。①氏が立ち上がったのがわかっていたが、他者の対応をしており、すぐに駆け付ける事ができなかった。②氏が立ち上がることを予測して行動できていなかった。③車椅子上で傾眠されており、立ち上がることはないと思い込み、氏から油断して離れてしまった。</t>
  </si>
  <si>
    <t>①氏の近くから離れる際には、立ち上がり等の行動を予想し、すぐに動けるようにする。安全第一を考えて、見守りは手の届く範囲で可能であれば行うようにする。②傾眠している際は、優しく声かけし覚理を促し、寝かせっぱなしにしない。見守りできる環境づくりをする。(落ち着く音楽をかけるなど、安眠につながるようにする。)③本人の好みに合わせてやわらかいクッションなど感覚に合うものを用意する。④寝ているからと安心せず、立ち上がり時の行動に注意をする。日々、行動についてヒヤッとすることはヒヤリハットを活用して情報を共有する。優先順位は一番であることを忘れずに対応する。再発防止対策評価(6/10実施)優しく声かけすることや氏が好みのクッションを手渡すことで落ち着いた時間を過ごしている。立ち上がり時などフロア内を散歩することで気分転換をはかっている。傾眠がちなときは優しく声をかけ、安眠につながる音楽や落ち着く音楽などを流し覚醒レベルの調整を行っている。今後も同様の事故が起きていないため、対策を継続していく。</t>
  </si>
  <si>
    <t>事故報告書（特養10）_058.pdf</t>
  </si>
  <si>
    <t>5/2521:30トイレに起きられる。21:45トイレよりドンと音がして、すぐに「痛い」と声がして駆けつけると、氏がペーパーホルダーに背中を向け、尻もちをつかれている。「ふらついて転んだ」と話される。靴もしっかり履いており、下衣も上がっている。歩行車もブレーキがかかり所定の位置に設置されている。立ち上がろうとするため、再度痛み確認し、「大丈夫」とのことから、介助で立ち上がる。全身確認し、腫れや赤みなし。居室まで付き添う際にも、歩行状態も問題なし。ベッドに座る際にも痛みなし。「寢るね」と臥床される。その後、朝までに5回ほど排泄のためにトイレに行くも、左大腿部、その後ろなど痛みがあり、徐々に立ち上がり動作の介助の依頼が増加する。歩行は可能だが座位、立位時に痛み出現する。</t>
  </si>
  <si>
    <t>5/25 21:47看護節へ報告する。立位、歩行可能であることから経過観察し、明朝に再度の状況報告の指示ある。5/26 7:30看護師が状態確認する。尾てい骨付近の痛みを訴える。左大腿部の痛みは消失している。声かけ指示で動作確認すると、起き上がり動作困難、立位は中腰になると痛み出現しているため、車いす対応とする。受診の必要性あると判断する。受診までの間、患部への負担軽減のために、留置カテーテル処置を行う。9:15家族へ昨夜の事故と病院受診する旨電話連絡し、受診の付き添い了解される。13:00病院受診となる。</t>
  </si>
  <si>
    <t>尾てい骨亀裂骨折</t>
  </si>
  <si>
    <t>尾てい骨</t>
  </si>
  <si>
    <t>X-P、CT検査尾てい骨急裂骨折と診断あり。痛み止めと湿布対応。はじめは安解で、動けそうなら車椅子と歩行車を併用可能と指示あり。</t>
  </si>
  <si>
    <t>16:20帰設後、排泄時には、立位保持可能だが、後方から支える、下衣上げ下げ介助、着座まで腰の支え必要となる。歩行車は当面職員で管理し、車椅子使用する。氏は、転倒したエピソードや骨折していることも忘れるため説明が必要であることもあり、安全配慮のために、ベッドセンサーを設置し、動き出しの察知や行動の把握をする必要がある。</t>
  </si>
  <si>
    <t>以下の可能性が考えられる。本人要因:①行っている動作途中で別のことを同時に行う傾向があり、トイレ内においても下衣あげや流水しながら手を洗おうと次の動き出しを行ったことで転倒した。②限られた歩行距離と日中の活動時間が殆どなく、ソファに座っている事による下肢筋力の低下から、バランスの修正ができず、転倒した。職員要因:①19:30に就寝薬を服用。。転倒発生時は2時間経過しており、薬の効果が出てきている状況にあったにもかかわらず歩行状態の確認を行わなかった。②動作確認や見守りが必要であったが、できているから大丈夫という根拠のない判断をしており、リスクに対する意識と認識に欠けていた。③トイレに10分以上座られていたにもかかわらず、転倒されるまでの様子観察を怠っており、行動把握に勉めていなかった。④野坂氏のトイレ内での行動をすべて把握できておらず、どの動作で転倒リスクが高くなるのかのアセスメント不足でリスク管理を行えていなかった。</t>
  </si>
  <si>
    <t>①21時前後にトイレの声かけを行い、歩行時の付き添い、トイレ内での見守りを行う。(職員要因①に対して)②一つの動作を終えてから次の動作に映るように声かけを行い、習慣になるように関わりを持つ。(本人要因①に対して)③機能訓練を定期的に実施し、筋力の維持に努め、活動量を増やせるように、歩行距離を伸ばしていく。(本人要因②に対して)④トイレ内や居室からの歩行時から、野坂氏の行動の中で、状態の変化が見られたものは、記録に残し、対応の検討を早急に行うようにする。(職員要因④に対して)再発防止策評価(6/28実施)転倒以降は、移動手段は歩行から車椅子になっている。対策の①②は徹底できており、本人も考えながら行動する様子が見受けられるようになっている。③に関しては、まずは、座位姿勢の保持や下肢の軽度な運動から開始していくようにする。自立している入居者に対し、どのような手段で行っているのか実際に確認することで、環境や時間によっては介入が必要であることに気づき、アセスメントの仕方に変化が見られてきた。今後も継続していく。</t>
  </si>
  <si>
    <t>事故報告書（特養10）_060.pdf</t>
  </si>
  <si>
    <t>異変なし</t>
  </si>
  <si>
    <t>6/2遅番職員が朝食後薬のセットを行う。その際に、アーガメイトゼリーのセットを忘れてしまう。夜勤者も薬チェックを行った際にアーガメイトゼリーがセットされていないことに気づかなかった。6/3 8:27氏が朝食後薬を服薬する。その際にアーガメイトゼリーがセットされていないことに気づかなかった。16:50遅番職員が薬をセットしている際に、夕食後に服薬するアーガメイトゼリーがセットされておらず、キャビネットを確認すると、朝食後に服薬する予定のアーガメイトゼリーもそのままになっており、朝食時に服薬されていないことに気づく。16:52朝食後薬のアーガメイトゼリーの服薬漏れを看護師に報告する。</t>
  </si>
  <si>
    <t>16:52看護師に報告、夕食後薬のアーガメイトゼリーは、通常通り服薬し、様子観察するよう指示がある。</t>
  </si>
  <si>
    <t>経過をみてきたが、体調の変化は見られず。</t>
  </si>
  <si>
    <t>①与薬表に照らし合わせ配薬セットを行う決まりであったが、遅番、夜勤、早番の3者が実施していなかった。②5/31から処方開始となっている薬で、与薬表の更新記載が手書きであり、見落としてしまった。</t>
  </si>
  <si>
    <t>①配薬手順を見直し、ルールに従い、チェック、セット、服薬介助を行っていく。②薬の処方内容に変更があった場合、記録、口頭の送りがあるなしに関わらず、医務へ与薬表の更新を依頼する。再発防止対策評価(7/6実施)以下の内容で再発防止できている。①服薬手順の見直しを行った結果、現状通りで問題なく変更は行われないことで決定する。再度、服薬時のルールを会議内で周知している。②処方内容の変更時には、速やかに与薬票の更新を依頼し、変更できている。※口頭だけの申し送りではなく、マニュアルを新しいものへ更新することの重要性を理解し、継続することへの大切さが意識できるようになっていることで、効果はあった。</t>
  </si>
  <si>
    <t>事故報告書（特養10）_062.pdf</t>
  </si>
  <si>
    <t>13:50介護職員が排泄チェック表を確認、氏の欄に排便が「出た」ことと追加下剤(ピコスルファート、プルゼニド)が与薬された「済み」の書き込みがあるのを発見。医務室へ与薬を行ったかの確認すると昼食時に追加下剤を与薬していると返答を受ける。排便確認をした介護職員へ確認をすると11:30入浴時に排便があったが、追加下剤を与薬してしまった事が発覚する。【経緯】10:30看護師が排泄チェック表を回収し確認11:30介護職員が入浴時、氏の排便を確認。12:00排泄チェック表、絆に記録入力を行い、昼食介助に入る、この時点では介護職員から医務への報告は忘れて行っていない。12:15看護師が氏に与薬を行う。13:00介護職員が休憩に入る前に医務室前で口頭にて報告している。医務室より「はい」返答はあったが誰かは確認できなかった。その時点で既に与薬をしていた。</t>
  </si>
  <si>
    <t>受診せず</t>
  </si>
  <si>
    <t>様子観察にて対応していたが、特に体調不良無し。</t>
  </si>
  <si>
    <t>&lt;本人側の要因&gt;なし&lt;介護側の要因&gt;12:00排泄チェック表に記入と絆への生活記録の入力は行ったが、医務への口頭報告が遅れてしまった。(氏の追加与薬が昼食時に行われることを把握しておらず午後までに報告すれば良いと考えていた)&lt;場の要因&gt;なし</t>
  </si>
  <si>
    <t>①浴室で排便があった際はフロアーの職員か看護師にその場で報告(電話連絡含む)する。浴室に張り紙で注意喚起行う。②与薬者が排泄チェック表、フロア職員へ最終確認を行う。③排泄後の報告手順について、現在マニュアルの整備中なため報告についてルール化を進めていく。</t>
  </si>
  <si>
    <t>事故報告書（特養10）_066.pdf</t>
  </si>
  <si>
    <t>「ドスン」　という音があり訪室。車椅子とベッドの間で平行になり、頭を上げて床に座っている状態になっていた。全身状態観察し、2名介助にてベットに移乗行う。　左手首より肘にかけ1cm×15cmの細長い擦り傷、左手の甲全体に赤みあり。背中、肩甲骨辺りうっすらと赤く見られる。血圧　128/68、脈　90、体温36.1、痛みの訴え見られない。　職員が前回退室した際はセンサーマットをONにしていたが、今回確認した際はOFFになっていた。21:30に医務・支援課長に報告を行う。希望あり、トイレ誘導行うが排便・排尿はない。</t>
  </si>
  <si>
    <t>全身状態観察し、2名介助にてベットに移乗行う。　左手首より肘にかけ1cm×15cmの細長い擦り傷、左手の甲全体に赤みあり。背中、肩甲骨辺りうっすらと赤く見られる。血圧　128/68、脈　90、体温36.1、痛みの訴え見られない。</t>
  </si>
  <si>
    <t>様は様子をみて痛みが続くようであれば、勤医協中央病院への受診を考えるとの意向。(手紙とCDRの持参あり)</t>
  </si>
  <si>
    <t>7/9 0:15 起き上がり見られ、声掛けにトイレ希望あり。「1人で行くから良いよ」と話される。立ち上がり・回転動作は出来ているが職員にいつもより体重を掛けてくる。背部赤みはないが右手甲に変色、擦り傷からの出血無し。痛みの問いかけに骨盤(右側)辺りが痛いと言われるが持続せず。4:45 起き上がり見られ、声掛けにトイレ希望あり。左足の大転子付近の痛み訴えあり。太もも辺りを擦っている。ベッドから足を下すと「痛い」と言われベッドへ戻す。少しお話した後に、再び自身で足を下す動作みられるが痛みの訴えなし。立ち上がり、回転動作時に職員へ体重をかけてくる様子ある。排尿後は再臥床される。左足の大転子部は熱感なく変色もない。8:30 希望あり、トイレ誘導する。車椅子から便座へ軽介助で移乗する。左大腿右に比べ太くなっている。痛みや変色なく腸骨から腰部にかけ軽度熱感あり。触れても疼痛ない。便座が低いためか立ち上がり全くできず、抱えて移乗する。BP128/74 P71 KT36.7 SPO2 95% 8:35キーパーソンの様へ連絡。立ち上がりできず左大腿の腫脹あること電話連絡する。希望にて様の方で受診先探す事となる。10:50 北海道大野記念病院へ受診する（様の付き添い)。13:30 帰苑。骨折はなく打撲との診断。受診時に体温37.2℃あり、コロナ検査し陰性であった。</t>
  </si>
  <si>
    <t>7/8 21:40 キーパーソンの様へ連絡。「3週間ほど前から立ち上がり多かったんですよね、折れてなければいいんですが、よろしくお願いします」とお言葉頂き、謝罪し状態変化等あれば再度連絡する事をお伝えする。7/9 8:35 キーパーソンの様へ連絡。立ち上がりできず左大腿の腫脹あること電話連絡する。様の方で受診先探す事となる。</t>
  </si>
  <si>
    <t>落ち着きがなくセンサーコールが頻回になっていた。排便一4日にて追加薬を飲んでおり日中微量便あり便意があったと考えられる。他入居者様のトイレ誘導等、3名が重なり、様子観察が遅れてしまった。センサーのスイッチが手の届く場所にあったため、スイッチを触ってしまった。</t>
  </si>
  <si>
    <t>センサーのスイッチを足元側のベッド下へ変更する(延長コード使用)センサーコール頻回な時は、様子観察を頻繁に行う。下剤調整はこれ以上追加薬を早めると下痢になってしまう可能性があるため、今回はこのままとし様子観察とする。(転倒後トイレに行くも排便はなし。翌日追加薬も再度服用している)</t>
  </si>
  <si>
    <t>事故報告書（特養10）_068.pdf</t>
  </si>
  <si>
    <t>特別養護老人ホーム</t>
  </si>
  <si>
    <t>談話室</t>
  </si>
  <si>
    <t>裂傷</t>
  </si>
  <si>
    <t>臥床介助時見守り行うも立位不安定でバランス崩し右側に倒れ込みベットに座る。ご本人様からは直ぐに「やってしまった」と言葉ある。直ぐに確認すると右脛外側に約縦15cm裂傷と流血見られる。</t>
  </si>
  <si>
    <t>直ぐに看護師に報告し右足挙上し止血行う。</t>
  </si>
  <si>
    <t>L字柵を1本柵に変更し2名で介助で対応する。フットレストにはタオルで保護し下肢を傷つけないよう介助している。</t>
  </si>
  <si>
    <t>謝罪の連絡しご家族様には病院に来て頂きたい事をお伝えするも病院には行けないと返答あるので縫合必要な旨おつたえする。</t>
  </si>
  <si>
    <t>うまく立位をとる事が難しかった。見守りは行っていたが、身体を支える事がなかった。ご本人様言葉で伝えると理解される為、自力で立てるようL字柵を使っていた。</t>
  </si>
  <si>
    <t>ADL低下で自ら立位しバランスを保つのが難しいので職員2名で対応する。フットレストにはタオルで保護し下肢を傷つけないよう対応する。</t>
  </si>
  <si>
    <t>事故報告書（特養10）_072.pdf</t>
  </si>
  <si>
    <t>令和4年6月14日(水)午後4時50分、食事介助中に痰がらみの咳とムセ込みがあり、のどの奥がゴロゴロする音とムセ込みが止まらなかった。</t>
  </si>
  <si>
    <t>令和4年6月14日(水)午後5時00分、看護職員に状況を報告して、サクションを施行した。その後、看護より様子観察の指示を受けた。</t>
  </si>
  <si>
    <t>施設看護職員によりサクションを施行した</t>
  </si>
  <si>
    <t>様子観察を続けていたが、特変なく過ごされて現在に至る。</t>
  </si>
  <si>
    <t>元々、痰がらみがあったのにも関わらず、少し急いで食事を進めてしまった事で、ムセ込みが発生したものと思われる。</t>
  </si>
  <si>
    <t>食事介助の際には、ゆっくりと一口ー□飲み込みの確認を行いながら実施する。</t>
  </si>
  <si>
    <t>事故報告書（特養10）_074.pdf</t>
  </si>
  <si>
    <t>令和4年6月1日(水)午前5時30分、本氏の口腔ケアを実施する為に訪室した所、マーゲンチューブが鼻から抜けていた所を発見した。</t>
  </si>
  <si>
    <t>直ちに介護主任および看護主任へ状況を報告し、看護職員の出勤後に再度マーゲンチューブを挿入した。</t>
  </si>
  <si>
    <t>施設看護職員によりマーゲンチューブを再度挿入した</t>
  </si>
  <si>
    <t>マーゲンチューブの再挿入後、自己抜去の動きは見られず、特変なく過ごされている。</t>
  </si>
  <si>
    <t>鼻にチューブが入っていたため、違和感を感じて抜去してしまったと考えられる。</t>
  </si>
  <si>
    <t>マーゲンチューブが挿入されている利用者様の巡視は、手の動きも意識して見ることとする。動きが気になる時は、注意して、細かく巡視を行う。</t>
  </si>
  <si>
    <t>事故報告書（特養10）_076.pdf</t>
  </si>
  <si>
    <t>石狩市</t>
  </si>
  <si>
    <t>他入居者様対応の為居室に入っていた時に、リビングからドンと音がしたので駆け付けると左側を下にして倒れている氏を発見する。</t>
  </si>
  <si>
    <t>直ぐに対ユニットへ応援を呼びに行き、宿直者へ連絡。バイタル測定を行い、施設長、係長補佐、統括リーダーも駆けつけ3人で車椅子に移乗する。居室で身体観察行うも発赤、変色は見られず。1時間後職員2名で再度身体の確認をしたが変わりは無かった。しかし、足を押した時に痛みの訴えがあった。その日の夜間は強い痛みで眠られることが出来ず、朝も右足の付け根を痛がられ起き上がることが出来なかった。その為13日午前受診の運びとなる。</t>
  </si>
  <si>
    <t>左腸骨、坐骨骨折</t>
  </si>
  <si>
    <t>レントゲン、CT検査、採血、採尿施行</t>
  </si>
  <si>
    <t>バルン挿入による違和感著明、自己抜去の可能性あり、抜去する。</t>
  </si>
  <si>
    <t>1週間後7月19日に再受診のため、病院で家族と待ち合わせし対応。</t>
  </si>
  <si>
    <t>・日中帯から、トイレの希望が多く落ち着きがなかった。・認知機能低下から、尿意を感じられなくなっていた。・認知機能低下から、下肢筋力の低下を感じられず歩行できると思った。・都度、トイレ誘導をしていたが、就寝介助の為に目を離した。</t>
  </si>
  <si>
    <t>(移乗)・移乗時、バスタオルでの対策は重く職員に負担がかかるため回転盤を使用するか?スライディングシートを活用する。(加重をかけても大丈夫な為)・車いす上で、座位保持が難しいようであれば、クッションやバスタオルを活用する。(機能訓練士に確認)(排泄)・ベッド上でパッド内に排泄されればベストだが、ご本人がトイレ内でなければ排泄が難しいためポータブルトイレ、トイレへ誘導を行う。排尿の有無に関して記録を入れ看護師に報告をし排尿間隔が長ければ看護師に相談し、腹部膨満感があるようであれば医療的処置をお願いする。尿路感染症、腎盂腎炎等の予防のため。1日1回、陰部洗浄を行う。(入浴)・初めシャワー浴で対応してみるが、難しいようであれば、阪内様と変更してミスト浴対応にする。(食事)・食事形態は、今までのままで対応を行っていく。倦怠感、痛みから食事量が減少すると考えられる為、ハーフ食+栄養補助飲料などの変更を今後視野に入れて観察を行っていく。(栄養士に確認。)・クリップセンサーをつける。・対ユニットに協力をお願いする。・常に立ち上がる事を意識し業務を行う。</t>
  </si>
  <si>
    <t>他利用者様の介助で312号室訪室すると「すいません」と声あり振り向くとベットとタンスの間に足元をベットの方に向け左側臥位の状態で倒れているのを発見する。</t>
  </si>
  <si>
    <t>すぐに看護師に報告し全身観察する。</t>
  </si>
  <si>
    <t>右前額部、鼻根、右目尻、左肘、左膝外側打撲</t>
  </si>
  <si>
    <t>左下腿前側</t>
  </si>
  <si>
    <t>頭部レントゲン、頭部CT</t>
  </si>
  <si>
    <t>「鼻が痛い」と痛みの訴えあるも他部位の痛みの訴えはない。医師からは3ヶ月は十分に様子観察するよう指示ある。</t>
  </si>
  <si>
    <t>体動、声出しが頻回になっていた。他利用者様の介助で声や音に気がつく事ができなかった。起き上がりや端座位になる事があったがエアマットを使用していた事が考えられる。</t>
  </si>
  <si>
    <t>見守り重視する為、居室変更しエアマットから高反発マットに変更し対応します。</t>
  </si>
  <si>
    <t>事故報告書（特養10）_080.pdf</t>
  </si>
  <si>
    <t>入浴日の為、入浴しご本人様より痛みの訴えあるも部位ははっきりしない。その際変色は発見できなかった。午後のパット交換行っている際に再度痛みの訴えありボディチェック行うと左下腿前側に縦12cm横10cmの変色発見する。</t>
  </si>
  <si>
    <t>すぐに看護師に報告し指示仰ぎアイシング施行する。</t>
  </si>
  <si>
    <t>左下腿骨折</t>
  </si>
  <si>
    <t>膝進展装具</t>
  </si>
  <si>
    <t>24時間、腿進展装具装着し離床、臥床の際には介護職員2名で平行移動で介助する。</t>
  </si>
  <si>
    <t>左麻痺あり全介助である。介助時の小さな衝撃がかさなってしまった。ベットから車椅子、車橋子からベット移動時の高さに問題があったと考えられる。</t>
  </si>
  <si>
    <t>バスタオルで平行移動の為、御本人様が真っ直ぐな状態でお尻からゆっくり降ろし移動するよう対応します。</t>
  </si>
  <si>
    <t>事故報告書（特養10）_096.pdf</t>
  </si>
  <si>
    <t>ステーションにて、職員が利用者の排便確認表(排便リストアップ表)を貼り替える際に、7月15日の排便確認シートに排使-1日目であった本氏の名前が-2日目の場所に記載されている事に気付く、すでに、夕支後に追加の下剤1錠(センノシド)を内服させていた。</t>
  </si>
  <si>
    <t>看護師へ報告する。体調観察の指示がある。</t>
  </si>
  <si>
    <t>腹痛等の症状は無く、経過されている。7月16日9時に看護師のバイタル測定を行う。BP=95/47　P=55　SPO?=99%</t>
  </si>
  <si>
    <t>7月15日、16日の排便確認表(排便リストアップ表)に利用者の名前を間違って記載してしまった。また、排便確認が不十分であった。</t>
  </si>
  <si>
    <t>日勤帯の排便者の確認を行う際に、当日の排便確認表(排便リストアップ表)の確認も行う。夜勤者は、出勤時に当日と翌日の排便確認表(排便リストアップ表)を確認する。7月22日評価結果、上記の対策を行い同様の事故は起きていない。今後も、対策を継続し確認を強化していく。</t>
  </si>
  <si>
    <t>事故報告書（特養10）_108.pdf</t>
  </si>
  <si>
    <t>右下肢の骨折</t>
  </si>
  <si>
    <t>令和4年6月19日(日)午前10時30分、定時のパット交換の為に訪室した際に、本氏の右足首が紫色に腫れていたことから、介護主任に状況を報告した。</t>
  </si>
  <si>
    <t>令和4年6月19日(日)午前11時10分、看護に状況を報告して、看護職員により患部に湿布の貼様の処置が行われた。</t>
  </si>
  <si>
    <t>右脛骨近位端骨折、右腓骨骨折、右足関節捻挫、右膝関節拘縮、右第5中足骨骨折の疑い。</t>
  </si>
  <si>
    <t>右脛骨近位端、右腓骨、右足関節、右膝関部、右第5中足骨</t>
  </si>
  <si>
    <t>施設看護職員の手で患部に湿布貼様し、いとが整形受診時に右下肢をシーネで固定した。</t>
  </si>
  <si>
    <t>いとが整形外科受診後、施設に帰所し、様子観察を行っていたが特変なく過ごされている。</t>
  </si>
  <si>
    <t>オムツ交換や体交時、力の入りすぎた介助を行った可能性や、無理に足の曲げ伸ばしをしたと考えられるも、はっきりとした原因は分からない。</t>
  </si>
  <si>
    <t>移乗、入浴、オムツ等の際には、足を無理に曲げ伸ばししないこととする。また、車椅子への移乗時は2人介助を継続して、両足の巻き込みに注意する。</t>
  </si>
  <si>
    <t>事故報告書（特養10）_112.pdf</t>
  </si>
  <si>
    <t>おやつ提供後、さくら2番地前の廊下で車椅子より転落しているご本人を発見する。頭が食堂側で左側臥位で転落している。車椅子はご本人の後ろにあり、ブレーキはかかっていなかった。</t>
  </si>
  <si>
    <t>発見後すぐに看護師、ケアワーカーに声をかけ、体調の確認後に3人介助でベッドへ移動する。看護師がバイタル測定と、受傷の状況の確認を行い、受診対応となる。</t>
  </si>
  <si>
    <t>顔面打撲</t>
  </si>
  <si>
    <t>CT摂影</t>
  </si>
  <si>
    <t>転落直後にバイタル測定　血圧139/84　脈85　酸素飽和度96%　体温36・7.顔面・左膝周囲、右前腕部に変色と擦過傷がありゲンタシン軟膏を塗布する。病院では、CT撮影を施行して出血・骨折・ヒビ等の初見なし。顔面打撲の診断があった。患部のクーリングの指示があった。</t>
  </si>
  <si>
    <t>転落前に車椅子の自操を繰り返しており、少しずつ車椅子の座面より腎部が前にずれたことにより身体が前方に倒れ、バランスが取れずに転落したと考えられる。クリップセンサーの使用はしていたが、服に付けていたクリップのみが外れており、センサーが作動しなかったことで発見が遅れてしまった。</t>
  </si>
  <si>
    <t>クリップセンサーの作動状況を上げるために、クリップを留める位置を固定する。衣類の後ろ衿から少し下あたりの場所で留めることとした。(両肩甲骨の間あたり)ベストを好んで着用している方だが、ベストにクリップを付けないように統一することとした。7月22日評価結果上記の対応で同様の状況はなく経過している。車椅子の乗車時の姿勢に注意しながら、今後も観察していく。</t>
  </si>
  <si>
    <t>事故報告書（特養10）_114.pdf</t>
  </si>
  <si>
    <t>東3条館 1号室(自室)</t>
  </si>
  <si>
    <t>ベッド横の床に座られている</t>
  </si>
  <si>
    <t>14:30共同生活室テーブル席にて車いすに座り、氏がコップを持ってお茶を飲まれているのを介護職員が確認し、洗濯物を干すために他利用者様の居室に入る。その際他利用者様より話があり傾聴する。14:40介護職員が共同生活室に戻ると、氏の車いすがテーブル席に置いた状態で姿が見えないため1号室(自室)を確認すると、氏がベッド横の床に座られているのをみつける。氏が自ら無理に立ち上がろうとされ転倒の危険がある為、氏の両脇を抱えるように支えながらベッドに座って頂く。痛みの有無やどうしたのか伺うも「痛い」と話され、行動理由は判断出来ず。その後ベッドに臥床して頂く、床にはお茶を飲んでいたコップが氏の左側に落ちていたがお茶は入っておらず床は濡れていなかった。靴は履いている。看護職員に連絡する。</t>
  </si>
  <si>
    <t>14:50 頭部外傷なし。左肘に約2cmほどの発赤あるが痛みはなし。左大転子部に痛みあるが、挙上可能のため湿布貼布。ヒッププロテクターのあとに沿って点状に赤紫の皮膚変色あり。ベッド上安静、左側臥位禁止とした。</t>
  </si>
  <si>
    <t>左大腿骨頸部骨折</t>
  </si>
  <si>
    <t>骨盤X-Pの結果、左大腿骨頸部骨折と診断され、手術目的で入院となる。</t>
  </si>
  <si>
    <t>7/12 14:50 血圧130/60、脈拍66回。頭部外傷なし。左肘に約2cmほどの発赤あるが痛みはなし。左大転子部に痛みあるが、自身で挙上することができており湿布貼布。ヒッププロテクターのあとに沿って点状に赤紫の皮膚変色あるが、座っている時に圧迫されてできたものと思われるため経過観察。痛み持続するようであれば整形受診とした。7/13 8:00 大転子部に触れると痛がる様子あり。痛み持続の為本日受診とする。10:00ふかざわ病院受診。</t>
  </si>
  <si>
    <t>本人側の要因:・何かに掴まらない状態でお一人で歩行すると転倒の危険がある身体状況であるが、認知症の影響もあり、自身の身体状況を理解できずお一人で行動されてしまう。・飲み終えたコップを持って居室に戻られていた事から、コップを片付けようと持ちながら歩いたところ、コップを持っていたことで何かに掴まることが出来ずにバランスを崩してしまった可能性がある。・尿取りパットに排尿があったことから、尿意を感じてトイレに行こうと行動されたが、尿意により焦りが出てしまいバランスを崩してしまった可能性がある。・6/30より利尿作用のある薬(ルセフィ錠・尿としての糖排泄を増やすことで血液中の糖(血糖)を減らす作用があり、副作用として多尿・頻尿がある)を服用し始めており、水分摂取量も1日平均で150～200ml程増加していた。それにより排尿間隔が短くなっていた可能性がある。(12:40昼食後にトイレ誘導を行っていたが排尿がみられていた。また普段は毎食後と15時～16時頃にトイレに誘導する事で、14時台にトイレに行かれる様子が見られていなかった) 介護側の要因:なし 場(環境の要因):なし</t>
  </si>
  <si>
    <t>・お茶やおやつを提供した後に氏のそばを離れる際は、コップの中を確認し飲み終えていた時にはコップを下げるようにする。その際にトイレの有無を確認し、希望時にはトイレ誘導を行う。</t>
  </si>
  <si>
    <t>事故報告書（特養10）_118.pdf</t>
  </si>
  <si>
    <t>南4条館 1号室(自室)</t>
  </si>
  <si>
    <t>その他(右脇腹の痛みの訴え)</t>
  </si>
  <si>
    <t>6/27 9:30 介護職員が上衣の着替え介助を行った際、氏が「痛い」と話される。どこが痛いか確認するも「あちこち痛い」と話され明確な返答なし。様子観察行う。10:30 管理栄養士が家族面会の付き添いを行っていた際、氏が左脇腹あたりをおさえて痛がる様子が見られていた。面会終了後氏をユニットへ誘導し左脇腹の痛みの訴えがあったことを介護職員へ伝える。介護職員が患部を確認するも変色・腫脹等なし。痛みの訴えも聞かれなかったため様子観察行う。6/28 6:00介護職員が巡回時右側臥位で眠られている氏を確認する。6:30 センサーマットが鳴り訪室すると右側臥位でベッドより両足下ろされている。どうされたのか尋ねると「ここが痛い」と左の脇腹を触られている。痛みの箇所確認するも、変色や腫脹等見られず。安静促し退室する。その後再度入眠される。</t>
  </si>
  <si>
    <t>6/27 10:30 変色・腫脹等みられず。安静促し様子観察行う。</t>
  </si>
  <si>
    <t>左第6肋骨骨折</t>
  </si>
  <si>
    <t>肋骨X-Pの結果、左第6肋骨骨折の診断。バストバンド装着、痛み止めは、現在内服中のため処方なし。一週間後再診指示ある。医師より打撲の可能性があるとの話がある。</t>
  </si>
  <si>
    <t>6/28 6:30 左脇腹の痛み訴えあり、皮膚状態確認、変色、腫脹、熱感なく、安静促し経過観察する。6/29 嘱託医が診察し、湿布貼用の指示あり、ロキソプロフェンNaテープ(消炎鎮痛剤)貼用し様子観察する。6/30 9:45痛み変わらずあるためふかざわ病院受診。</t>
  </si>
  <si>
    <t>本人側の要因:・ボンビバ錠(骨粗鬆症の薬)を内服されており、骨が脆い身体状況である。・6/27 0:35 ベッド上にて端座位になられた氏の左側足元に、ベッドから外したベッド柵が落ちている様子があった。ベッド柵が気になり自身で外した際にベッド柵が患部にぶつかった可能性がある。・6/27 0:45 ベッド上(頭部側)にて四つん這いとなり、ベッド頭部側にあるタンスの上に置いてある衣装ケースを、左手を伸ばして引っ張っている様子がみられた。その際にベッドボードに患部がぶつかった可能性がある。介護側の要因:なし 場(環境の要因):・なし</t>
  </si>
  <si>
    <t>・ベッド柵を外してしまうとケガに繋がる危険がある為、ベッド柵をL字柵に変更し外れにくい環境にする。・ベッドから手の届く範囲に衣装ケースがあると無理な体勢で取ろうとしてケガのリスクがある為、衣装ケースの場所を変更し、離床時に触る事ができる環境にする。</t>
  </si>
  <si>
    <t>事故報告書（特養10）_120.pdf</t>
  </si>
  <si>
    <t>リビングに居た他入居者様の声で、氏が居室ドアの隣のリビングのタンスに寄りかかるように尻もちを付いているのを発見する。車椅子は居室入り口に置いてあり、ブレーキは掛かっていない状態。</t>
  </si>
  <si>
    <t>立てるか尋ね、抱えるようにして車椅子に座って頂く。痛いところを尋ねると「どこも痛くない」と話される。2人で臀部辺りを確認するが変色等見られず。バイタル測定を行い(BP119/53P36.4SPO299%)看護師に報告する。16:50様に電話連絡。謝罪。17:10(看護師)訪室時、既に車椅子に座って居り、痛みはないと話されている。確認の為、ゆっくりと立ち上がって頂くと「足首痛い」と左足首の痛みを訴えられる。皮膚観察すると腫脹や熱感はないが、右足首と比べわずかに発赤強く見える。左膝、左股関節の痛みはないとの事、痛みの訴えがあるため、整形受診する。18:00【発寒中央整形外科クリニック受診】18:30様に受診結果連絡。転倒事故が続き痛い思いをさせ心配おかけしていることを謝罪する。受診に至った経緯と結果を説明する。様「なんだか昨日も転んだみたいで。寝ないでトイレに行ったりしているんですね。こちらこそご迷惑おかけしてすみません。よろしくお願いします。」と言葉あり。現状痛みの訴え聞かれていないが、湿布などで対応し様子みさせていただくとお伝えし電話終了。</t>
  </si>
  <si>
    <t>骨折なし、打ち身</t>
  </si>
  <si>
    <t>左橈骨</t>
  </si>
  <si>
    <t>【発寒中央整形外科クリニック受診】足～大腿にかけレントゲン撮影。レントゲン結果～足首、膝、大腿骨にかけ骨折なし。打ち身などはあると思うのでクーリングなどで対応し様子みるよう指示あり。受信中、痛みの訴えなし。</t>
  </si>
  <si>
    <t>事故後、左足首の痛みあり整形外科受診。</t>
  </si>
  <si>
    <t>【本人要因】・何がしたかったのかご本人に確認すると「タオルをテーブルに置きたかった」と話されている。・離床されている間はずっと自走されているかトイレ通所されており、1ヶ所で過ごす様子は見られない。・トイレ通所を繰り返されており、トイレ内でも便座と車椅子の移乗を繰り返されている様子があった。・トイレから出る際や、トイレに入る際、洗面台や手すりの前で急に立ちあがる事が増えてきている。・数歩歩く事は可能ではあるが、掴まる所や介助者の支えが無いと不安定。一人で歩かれた場合は転倒リスクが高い。ご本人は一人で立ちあがったり歩く事が危険であるという認識がない。【職員要因】・トイレの中や居室内はその都度見守りを行っており、転倒前も洗面所にいる事を確認しているが、洗面所から動かれた事に気が付かなかった。1名の職員が他入居者介助やパソコン入力をしながら見守りし、もう1名は居室に入って洗濯物を干していた。【環境要因】・居室入り口から立ち上がり、食事席へ歩いて移動する場合掴まるものがなかった為転倒された。・居室入り口から食事席に移動する際、車椅子のブレーキがドアに引っ掛かった為進まず、立ちあがって歩かれた可能性が高い。</t>
  </si>
  <si>
    <t>≪検討した内容≫・立ち上がりの頻度が増えてきており、他入居者の介助時など常時氏だけを見守りする事が難しくなってきている。座面センサーを使用してはという意見が出る。⇒現在座面センサーは3台しかなく、優先順位の高い入居者が使用している。・頻尿や残尿感について⇒子宮脱の影響や、過活動膀胱、骨盤底筋群が弱くなり臓器下垂で膀胱が圧迫されているなどの要因がある。以前泌尿器科で見て貰ったが問題はなかった。認知症の影響もあり、家にいた頃からトイレ頻回だったため改善は難しい。・ADL低下について⇒日によって覚醒状態や立位などムラがあり、評価が難しい方ではあるが、立位保持や自操など機能的にはあり、内服薬の影響が考えられる。夜間の睡眠状態もうめに入所したばかりの頃は不眠だったが、良眠されるようになり、最近は不眠の時と良眠されるときとバラツキがある。夜間の睡眠状況や日中の様子を観察しもう少し様子を見ていく。・食事量が6月中旬から低下しているも、アミティーザを抜いて様子を見ているので担当看護師と相談しエンシュアなども視野に入れて考える。≪再発防止策≫・勤務者全員が、何かをしながらでも様の動きを気にかけるようにする。・立ち上がりがあった時は、記録に残すようにして様の言動を共有する。・リビング内に関わらず、転倒リスク高い為ベッド位置や家具など配置替えして、居室入り口からベッドの観音開きに正面に入れるようにして様子を見ている。今後もご本人の動きに合わせて調整する。・日中のナースコールマットと改良ナースコールについて。日中は寝たり起きたり、自走したり動きが多く頻回にセンサー反応して都度様子を見に行かなければならない。現在の様はあんずユニットにいた頃よりもADL低下し認職が曖味になってきている為、大変ではあるが日中・夜間とも使用して都度様子を見る。・ブレーキがドアや手すりなどに引っ掛かっても自操されるので左ブレーキが曲がっている。業者に修理を依頼する。</t>
  </si>
  <si>
    <t>事故報告書（特養10）_123.pdf</t>
  </si>
  <si>
    <t>落薬</t>
  </si>
  <si>
    <t>217号室と218号室の間付近を通りかかった入居者様が何かを拾われた様子あり、確認すると「グーフィス」と印字のある錠剤であった。医務に照会依頼し、本人様の起床時薬である事が判明する。普段懸濁して服用している方であるが、表面は溶けておらず、また本日の起床時薬の袋には粉砕した形跡があり今朝の物ではないと思われる。</t>
  </si>
  <si>
    <t>落ちていた錠剤を医務に渡す。</t>
  </si>
  <si>
    <t>特変なく過ごされている。</t>
  </si>
  <si>
    <t>職員要因:服薬終了後の清掃が行えていなかった、薬杯に入れて粉砕対応をしているが入れそびれてしまったと思われる。本人要因:スタッフが服薬管理を行っている。環境要因:専用の盆の上で粉砕する事になっていたが徹底されていなかった。</t>
  </si>
  <si>
    <t>・粉砕する際はスプーン等を使用せず、粉砕器を使用する事で統一とし、入れる際には錠数の確認をしっかりと行う。また、錠数が多い場合は粉砕しにくい為、分けて行う。・粉砕する際は必ずキッチン、専用の盆の上で行う。・服薬介助が終了した後の清掃及び床の目視確認を行う。</t>
  </si>
  <si>
    <t>事故報告書（特養10）_127.pdf</t>
  </si>
  <si>
    <t>独歩で居室より出て来られ数歩後、つまずいた事によりバランス前し自らテーブルに掴まろうとするも両足クロスしたまま床にゆっくりとではあるが、職員の駈けつけに間に合わず左側臥位で転倒される。左臀部から大腿部にかけ強い痛みの訴えある。</t>
  </si>
  <si>
    <t>すぐに看護師に報告し、痛みの訴え部位を伝える。熱感ある事伝えるとクーリングの指示あり。職員2名介助でご本人様居室するベットへ移動しクーリング施行。</t>
  </si>
  <si>
    <t>左大腿部骨折</t>
  </si>
  <si>
    <t>左大腿部</t>
  </si>
  <si>
    <t>大腿部レントゲン</t>
  </si>
  <si>
    <t>転倒時より痛みの訴えあり、御家族様に連絡し看護師付き添い新川新道整形外科病院受診し入院となり7月21日手術予定。</t>
  </si>
  <si>
    <t>居室からトイレに向かおうとした際、職員は他利用者様の介助で離れた場所にいた為、見守りが不十分であった。御高齢者で寝起きに直ぐに歩行した為なのか、足に負担がかかり、つま先が上がらず、躓いたと思われる。又、掴まったテーブルが劣化により動いた可能性がある。と考えられる。</t>
  </si>
  <si>
    <t>定時のトイレの声掛けし、誘導と見守り行います。夜間はポータブルトイレを設置の検討します。テーブルのス・gッパーを定期的に点検整備を行います。</t>
  </si>
  <si>
    <t>事故報告書（特養10）_129.pdf</t>
  </si>
  <si>
    <t>清掃職員より、薬が2錠落ちていたと報告を受ける。</t>
  </si>
  <si>
    <t>落薬していた場所を確認。305居室前の廊下と氏の食事席の下に落ちていた。薬の内容をNSに依頼。氏あが朝食後に服用しているビリプロロールフマル酸とイクザルトであると判明。個室側の食堂で服用しているのが、氏のみである。今のも薬の可能性が高いが、断定ができずそのまま経過観察とした。</t>
  </si>
  <si>
    <t>特変はない</t>
  </si>
  <si>
    <t>薬は濡れた痕がない為、口腔内に入る前にこぼれ落ちたと思われる。服薬方法は薬の封を開けて、直接口腔内へ与薬介助行った。上を向くことが難しくこぼれ落ちたのではないかと考える</t>
  </si>
  <si>
    <t>疲労感から上を向いて頂く事が難しい事もある。スプーンに乗せて介助を行う。</t>
  </si>
  <si>
    <t>事故報告書（特養10）_131.pdf</t>
  </si>
  <si>
    <t>5:00トイレでの排泄後、居室ベッドに戻る際、同室者の方が立ち上がりふらつく所を発見する。直ぐに氏の車椅子を本人のタンス手前に止め片方のブレーキのみをかけ、待っててねと声掛け同室者様の対応を行う。同室者様の臥床が終わるか終わらない時にドスンと音が鳴り、タンスの間にうずくまっている氏を確認する。車椅子にブレーキは両方とも外れており、ステップも上がっている。</t>
  </si>
  <si>
    <t>外傷確認行なう。右わき腹の傷多数、熱感もあり腫れも確認される。また、右足膝下に2ヶ所変色確認。右頭部にも腫脹確認できる。5:00　118/58　P66　96%待機のNSに連絡し指示を受ける。</t>
  </si>
  <si>
    <t>右膝、右脇腹打撲</t>
  </si>
  <si>
    <t>SSJ受診。右膝と右脇腹のレントゲン撮影行いDr診察。骨に異常なし。膝は横の動きに対し「痛い」と言われるが「変形によるものでしょう。今回は打撲です」湿布、痛み止め処方で様子観察指示</t>
  </si>
  <si>
    <t>【日中の様子】AM:9:30 SSJ受診される。12:25頃帰園される。</t>
  </si>
  <si>
    <t>同室者のふらつきの対応を優先し、氏の対応について、声掛けしていたら待って頂けるだろうという認識でいた。車椅子に座っているので立ち上がる事はなく待っていてくれるだろうと思っていた。5:00という時間ですべてのプライベートカーテンは閉めていて同室者様の対応をしている時に氏の場所は死角になっていた。</t>
  </si>
  <si>
    <t>・居室内でも転倒のリスクやとっさの動きに対応が必要なご利用者様のプライベートカーテン等は、起床の時間が重なる方については開けておく。様子が確認できるようにする。・しっかりと確認できる場所に居て頂き安全確保を優先しながらも、とっさの動きにも対対応応する。</t>
  </si>
  <si>
    <t>頭痛など生じれば硬膜下血腫の疑いある為、受診を勧められている</t>
  </si>
  <si>
    <t>事故報告書（特養10）_133.pdf</t>
  </si>
  <si>
    <t>6時過ぎよりナースコールあり。「トイレに行きたい」と訴え聞かれているが、他者のコール重なっておりトイレにお連れするのがすぐには難しい事説明。渋々だが納得される。6時45分他者対応後居室訪室。左側臥位でタンスの横に倒れている所を発見する。</t>
  </si>
  <si>
    <t>宿直者に連絡行い、血圧測定と共に2名介助で一度ベットに移乗し身体確認行う。BP201/142　p82　KT37.0　SP02　98%右手親指つけ根に1cmの擦過傷、左額に擦り傷、左肩に強い痛みあり。</t>
  </si>
  <si>
    <t>左鎖骨遠位端複雑骨折左肋骨骨折</t>
  </si>
  <si>
    <t>左鎖骨、左肋骨1～4番まで</t>
  </si>
  <si>
    <t>レントゲン検査実施。手術の話も出たが本人保存的治療を希望され、ニューアームサスペンダーの上にリブバンドを巻いて固定。痛み止め処方。当面週1回通院。</t>
  </si>
  <si>
    <t>左腕はバンド固定した状態で過ごすも、車椅子への乗車や食事は介助を受けながら行えている。痛み止め内服する事で、痛みの増強や発熱などは見られていない。</t>
  </si>
  <si>
    <t>整形外科受診時、強い衝撃がないとここまで複雑に骨折にしないと担当医より説明あり。脳神経外科の受診を勧められ翌日受診予定。様より「私も保存的治療を望みます。の行動でご迷惑をおかけして申し訳ないです」と話あり。脳神経外科受診結果は改めて連絡する形で了承いただく。</t>
  </si>
  <si>
    <t>【本人】・認知症を患っており、危険予知能力が低下してきている。・お通じがしたかった為、待つことが困難だった【職員】・他者介助中のため待っていただけるよう声をかけたが、宿直者にフォローの依頼までは行えていなかった。・突発的に動かれる方という認識が薄れていた【環境】・夜間帯は本人希望で車椅子は洗面台前に設置しており、ベッドから動く際にいつも使用している車椅子が側になく、移動手段がなかった。</t>
  </si>
  <si>
    <t>・車椅子は常時ベッド横に設置する。近くに置くことで動きが活発になる可能性があるため、眠りスキャン起上検知を一時的に設定する。・離床する際はまずベッド頭側をある程度ギャッチアップしてから足を降ろす。(痛みの度合いをみて状況に応じゆっくり上げる)・立ち上がり介助の際は腰を支える事で立位が可能なため、動作はご本人が動ける範囲で無理ないよう行う。・待てない時は突発的に動かれる可能性がある事を把握しておく・排便状況に応じ医務へ相談し、排便状況を確認していく・対応が重なり難しい場合は宿直者へ連絡しフォローをお願いする</t>
  </si>
  <si>
    <t>6月24日(金)に札幌北脳神経外科受診。CT検査にて骨、脳の異常はみられず。2日経過して問題なければ大丈夫との説明を受ける。</t>
  </si>
  <si>
    <t>事故報告書（特養10）_135.pdf</t>
  </si>
  <si>
    <t>介護老人保健施設</t>
  </si>
  <si>
    <t>居室から物音がしたため向かうと、ベッドとテレビの間で扉側を向いた状態で尻もちをつかれていた。立ちながら上衣のパジャマを脱ごうとされていた様子で、ボタンが外れていなかった為、脱げず顔ががパジャマで隠れていた。翌日も痛みがあり、寺島整形外科受診し左坐骨骨折と診断を受ける。</t>
  </si>
  <si>
    <t>ベッドに横になって頂き背中と臀部を確認する。変色はなく、バイタル測定行いNSに報告する。背中と臀部に湿布薬を貼付し夜間の様子観察を行い必要であれば翌日整形外科受診の指示を受ける。</t>
  </si>
  <si>
    <t>左坐骨骨折</t>
  </si>
  <si>
    <t>左坐骨</t>
  </si>
  <si>
    <t>パジャマの着脱はボタンを全て外して着る時もあるが、せっかち性格なのでボタンを外さずに脱ごうとされる事もあり上手く脱げず転倒したと思われる。</t>
  </si>
  <si>
    <t>・一日に何度も着替えをされるため着替えの頻度を探り、その日2回以上着替えることがあれば注意して居室での様子を伺う。・家族様に相談し可能であればボタンの一番上だけ外されてもらい、ボタンを外さなくても直ぐ脱げる様にする。・暑さが原因で何度も着替えている可能性がある為、居室のサーキュレーターを使用し過ごしやすくする。</t>
  </si>
  <si>
    <t>事故報告書（特養10）_137.pdf</t>
  </si>
  <si>
    <t>起床時に職員が毛布を取ると胸元に錠剤がくっついているのを発見する。</t>
  </si>
  <si>
    <t>施設看護師に報告し「マグミット錠330mg」と判明した為破棄する。</t>
  </si>
  <si>
    <t>特に変わりなく夜間良眠されていた。</t>
  </si>
  <si>
    <t>内服後の飲み込み確認が足りなかった。爪の内側にも薬付いていた為、錠剤が大きく飲み込めなかった事によりご自身で薬出された可能性も考えられる。</t>
  </si>
  <si>
    <t>・内服後は必ず飲み込みまで見守りする。・可能な方は飲み込み後口の中まで確認する。・錠剤が大きいため粉砕して内服して頂く。・ナースに了承頂き夕食後薬と一緒に内服して頂きご本人の様子を見ていく。内服時間はご本人の様子をみて都度検討していく。</t>
  </si>
  <si>
    <t>事故報告書（特養10）_139.pdf</t>
  </si>
  <si>
    <t>昼食後薬を他の職員に、薬ケースに写真を付けた薬を確認してもらい内服する。様に服用して頂いた後に、他の職員から様の食後の薬を飲ませてもいいですか」と声を掛けられ、薬袋を確認すると様の薬を飲ませてしまった事に気がつき、また薬ケースの写真が薬袋の名前と違ってセッティングされていた。</t>
  </si>
  <si>
    <t>看護師に直ぐに報告し、様の昼食後薬の内容を確認する。ノイロビタミン配合剤1錠とシナール配合薬1錠その旨を看護師に報告し、ビタミン剤なので様の昼食後薬は服用させても良いと指示を頂く。Bp130/73p70KT36・8℃。様に昼食後薬を内服して頂く。</t>
  </si>
  <si>
    <t>体調に変化なく経過している。</t>
  </si>
  <si>
    <t>・薬ケースにセッティングされていた写真と、薬の名前が違っている事に気がつかなかった。・確認した職員も、薬袋の名前を確認したが、写真ご本人の薬と思いこみ確認してしまった。最後にご本人の前で確認を怠ってしまった事が原因と考えられる。</t>
  </si>
  <si>
    <t>・棚から薬ケースを出す際は、1個づつ取り出して薬ケースに写真をセッティングする。・薬ケースに写真をセッティングする時は、薬の名前と写真の顔と名前をしっかりと確認する。・セッティングされた薬ケースを、他の職員に確認してもらう。・服薬する前には、他の職員に薬の名前と写真の名前を読みあげてもらう。・服薬直前にも名前を確認し、入居者様に「○○さんお薬を飲みますよ。」等、声掛けをしてから服薬して頂く。焦らず慎重に集中して行う。</t>
  </si>
  <si>
    <t>事故報告書（特養10）_141.pdf</t>
  </si>
  <si>
    <t>入浴された後にご本人様の着替えを行っていた。そこで右脇の下が変色して腫れていることに気づいた。</t>
  </si>
  <si>
    <t>看護師に報告して確認する。看護師より様子観察の指示を受ける。痛みの訴えや熱感、痣が大きくなった場合には看護師に連絡する。22時に夜勤者と変色の状態を確認すると広がっており翌日6月8日に寺島整形外科受診する。</t>
  </si>
  <si>
    <t>内出血</t>
  </si>
  <si>
    <t>レントケ゛ン</t>
  </si>
  <si>
    <t>痛みなく経過している。</t>
  </si>
  <si>
    <t>・移乗や、椅子での座り直しを行った時に職員の腕がご本人様の脇の下を強く圧迫した可能性がある。</t>
  </si>
  <si>
    <t>・移乗時は、スライディングボードを使用する。柵にぶつからないようにする為、ベットでの移乗は必ず柵を外す。・車椅子にて姿勢を直す時は脇ではなく、お尻や腰を掴み姿勢を直すこと。職員が一人で姿勢を直せない時は、二名介助で行なうこと。</t>
  </si>
  <si>
    <t>事故報告書（特養10）_143.pdf</t>
  </si>
  <si>
    <t>石狩</t>
  </si>
  <si>
    <t>夕食後、翌朝の薬のセットをしていた際に、昼食後薬が残っていることに気づく。</t>
  </si>
  <si>
    <t>翌23日に出勤した看護師に欠薬の指示をだしていたか確認するも、指示していないとのこと。</t>
  </si>
  <si>
    <t>特に体調に問題なし。</t>
  </si>
  <si>
    <t>22日昼食にかかる時間帯に受診をしており、14時過ぎに施設に戻ってきたので、介護職がそのまま忘れてしまったことが原因と考えられる。</t>
  </si>
  <si>
    <t>食事から時間が経って受診から戻ってきた際には、いつ内服するのか介護職と看護職双方が声をかけあう。</t>
  </si>
  <si>
    <t>事故報告書（特養11）_003.pdf</t>
  </si>
  <si>
    <t>様の起床介助を行うため訪室した際、本人が居室入口前に左側臥位で転倒しており、左側頭部より出血した状態で発見する。(5時に職員が巡回を行っており、巡回後の5時～6時50分の間に転倒したと思われる)</t>
  </si>
  <si>
    <t>本人を動かそうとするが痛がる様子が見られ、事務所にいた施設長に応援を依頼、シーツを使用し2人介助にてベッド上に臥床させ、待機ナースに報告する。出血確認を行い、左側頭部に2～3cm程の裂傷を確認する。痛みの確認も行い、本人より「腰が痛くて痛くて」と左腰回りに激しい痛みを訴える。救急搬送を依頼し、救急隊到着まで圧迫止血を行い。待機ナース到着後に救急隊も到着し救急搬送となる。</t>
  </si>
  <si>
    <t>異左大腿骨頸部骨折</t>
  </si>
  <si>
    <t>左大腿骨頸部</t>
  </si>
  <si>
    <t>左鼠径部のX-P、左側頭部消毒</t>
  </si>
  <si>
    <t>左大腿骨頸部骨折の診断のため入院。7/25(月)に手術予定となる。左側頭部については出血が止まっていた事もあり、消毒処置にて現状終了している。</t>
  </si>
  <si>
    <t>本人、自力歩行が出来るため、居室の外に出ようとしてバランスを崩して転倒し、居室入口付近の柱に頭をぶつけ出血したと考えられるが、本人は転んだ事は分かっているが、どのように転倒したかまでは覚えておらず、はっきりとした原因は不明。</t>
  </si>
  <si>
    <t>・センサーマットを昼夜設置する。・起床介助時の優先順位を検討。・ベッド位置や他居室内の物状況確認し移動を検討。</t>
  </si>
  <si>
    <t>事故報告書（特養11）_013.pdf</t>
  </si>
  <si>
    <t>5/28の午前9時、朝食後臥床の際リクライニング車椅子の背もたれを下げると腰の痛み訴え聞かれる。看護師へに報告し、腰部湿布貼用する。その後もパット交換時、車椅子の背もたれを上げる際、腰痛の訴えが聞かれたため腰に湿布貼用して様子観察行っていた。痛み持続あり6/8に百合の会病院整形受診しレントゲン施行、第2腰椎圧迫骨折と第11胸椎圧迫骨折の診断にて痛み止めが処方、腰ベルトと湿布で様子観察の指示あり次回1週間後再受診との事。</t>
  </si>
  <si>
    <t>痛み訴え聞かれた際は湿布を貼用していた。</t>
  </si>
  <si>
    <t>第2腰椎圧迫骨折・第11胸椎圧迫骨折</t>
  </si>
  <si>
    <t>第2腰椎・第11胸椎圧迫骨折</t>
  </si>
  <si>
    <t>レントゲン施行。痛み止め(アセトアミノフェン)処方・腰ベルト着用・湿布貼用。</t>
  </si>
  <si>
    <t>令和3年11月3日にも腰痛があり病院受診され、第1～2腰椎圧迫骨折の診断と骨粗鬆症のため週2回の注射が開始となった。その頃より移乗はスライディングシートを活用し、職員2名で対応となる。今回も5/28の痛み訴え時より湿布を貼用したり、痛みの状況に合わせ車椅子に移乗せずベット上で対応していたが、パット交換時や体位交換時に痛みの訴えが聞かれる事があった。</t>
  </si>
  <si>
    <t>スライディングシート使用し車椅子からベッド、入浴時移動用ストレッチャーから入浴用ストレッチャーへ移乗を行う前、両方が同じ高さになるよう合わせていたが、片方の高さが若干ずれていたため移乗した際に腰や背中を打ちつけ、骨折に至った可能性が考えられる。</t>
  </si>
  <si>
    <t>スライディングシート使用し移乗する際は、移乗後身体に負荷がかからないようにベッド・車椅子・ストレッチャーの高さにずれがないか確認を徹底し、両方が同じ高さになるよう合わせてから移乗介助を行う。</t>
  </si>
  <si>
    <t>事故報告書（特養11）_019.pdf</t>
  </si>
  <si>
    <t>令和4年5月8日(日)午後7時43分、居室内から声が聞かれたため訪室した所、本氏がベッドサイドに端座位の姿勢で、オムツを外して床に置き、バルーンカテーテルが抜け落ちて、陰茎から出血していた所を発見した。</t>
  </si>
  <si>
    <t>本氏が挿入していたバルーンは一時的に挿入していたものであり、抜去後の翌日に自力での排尿が行えていた事から再挿入の必要はなくなっていた。</t>
  </si>
  <si>
    <t>令和4年5月8日(日)午後7時44分、看護主任へ状況を報告して、様子観察の指示を受けた。また、バルーンカテーテルの先端部をビニール袋へ入れて保存し、ステーション前にベッドを出して見守りを行うこととした。</t>
  </si>
  <si>
    <t>協力医療機関に状況を報告</t>
  </si>
  <si>
    <t>翌日朝に本氏が自身で排尿する事が出来たため、協力医療機関にも状況を報告した上で、バルーンは再挿入せず経過観察する事となった。</t>
  </si>
  <si>
    <t>バルーンカテーテルが挿入されていた事への違和感から自己抜去してしまったか、ベッドから起き上がった勢いで抜けてしまった可能性が考えられる。</t>
  </si>
  <si>
    <t>巡視時に違和感の訴えが無いかどうか傾聴する。また、バルーンパックやカテーテルの位置を都度確認して、抜け落ちていないか確かめることとする。</t>
  </si>
  <si>
    <t>事故報告書（特養11）_021.pdf</t>
  </si>
  <si>
    <t>令和4年4月23日(土)午後7時35分、居室内から声が聞かれたため訪室した所、枕や掛け物が床に落ちていて、バルーンカテーテルを抜き取り、左足太腿近くにあった所を発見した。</t>
  </si>
  <si>
    <t>本氏が挿入していたバルーンは尿炎のため一時的に挿入していたものであり、抜去後の翌日に自力での排尿が行えていた事から再挿入の必要はなくなっていた。</t>
  </si>
  <si>
    <t>令和4年4月23日(土)午後7時40分、看護主任へ状況を報告して、バルーンカテーテルの先端部をビニール袋へ入れて保存し、オムツ対応中であるが、明日朝から本氏よりトイレの訴えがあればトイレ誘導してもよいとの指示を受けた。</t>
  </si>
  <si>
    <t>本氏のオムツ内に排便が見られたことから、それを気にしてオムツやリネン類を触った際に抜去してしまった可能性がある。</t>
  </si>
  <si>
    <t>巡視時に、本氏の体動や手の位置を確認する。また、排便の有無を確認して、不快感でオムツやリネン類を触ってしまうのを防ぐこととする。</t>
  </si>
  <si>
    <t>事故報告書（特養11）_023.pdf</t>
  </si>
  <si>
    <t>R4.5.31 ベット臥床時、左大転子～大腿部にかけて、内出血あり。痛み無し。看護師に報告し様子観察となる。R4.6.2 右大転子～臀部付け根にかけて、内出血あり。痛み無し。内出血箇所広がっている様子あり。その際の体位交換時苦痛表情見られることあったが、その後は見られず。R4.6.6.AM看護師確認し、臀部に紫色の変色と左右大転子部～大腿部に紫色の変色が広がっている。変色部分の改善ないためPMリラ整形受診となる。東徳洲会病院紹介され、受診。診察の結果、両側寛骨脱臼・左仙骨・右恥骨骨折の診断受ける。</t>
  </si>
  <si>
    <t>変色の確認後、痛みない様子だったため、経過観察行っていたが、変色の範囲が広がってきていることから受診とする。</t>
  </si>
  <si>
    <t>両側寛骨脱臼・左仙骨・右恥骨骨折</t>
  </si>
  <si>
    <t>東徳洲会病院受診し、そのまま入院となる。</t>
  </si>
  <si>
    <t>転倒・転落の事象はなし。移乗動作は全介助で抱えて移乗を行っている。移乗時は、本人下肢に力入らず。認知症のため、声がけの内容が通じず、スタッフにしっかり捕まってもらうことが、難しいことがある。実際原因は不明だが、ベッド⇔車椅子等の移乗時、勢いがつきすぎて着座時に衝撃があったり、ベットの縁に着座してしまいベットの硬い部分にぶつけてしまった等の可能性が考えられる。</t>
  </si>
  <si>
    <t>・シャワー浴の際の移乗時、必ず2名支援で行い、立位悪い時はリハビリパンツ、ズボンと数回に分けて履くようにする。着座は後方から臀部支えて行う。・ベッド⇔車椅子の移乗時、移乗先の高さを2～3cm上げるのみとし、極端に高くしたり、低い状態で移乗を行わない。アームサポート・フットサポートを必ず外して移乗する。・各支援において、勢いがついていないか、力が強く入っていないか、確認して行う。</t>
  </si>
  <si>
    <t>事故報告書（特養11）_032.pdf</t>
  </si>
  <si>
    <t>コールマット鳴り、訪室するとお腹が痛いと足をバタつかせている。身体に触れられると痛みが強くなるから触らないで、ほっといてして欲しいと立腹している為退室する。10分後に訪室すると入眠している。0:00コールマット反応し防室すると足を激しくバタつかせ激しく体動見られる。「早く警察よんで、私のベットの中に入ってくる人が2人いて足を折られた。」と興奮している。急に便臭がし確認すると便失禁しており、リハパンを交換する。便が出たお陰でお腹が楽になった。と気分が穏やかになっている。4:00訪室すると腹部の痛みの訴えと苦痛な表情、介護拒否見られる。5:00右あばらが痛いと訴えあり。トイレ誘導拒否なく誘導する。</t>
  </si>
  <si>
    <t>4月23日、ペッド下で仰臥位になっており嘔吐も見られたため転倒の疑いがあった。歩行状態に異常が見られるため再診依頼中だった。</t>
  </si>
  <si>
    <t>訪室した際にバイタル測定行うも正常値を示す。最近は歩行状態の異常が徐々に見られ始めていたため日々の様子観察を行っていたが今夜勤は拒否も強く、本人も興奮していたため退室を余儀なくされる。その後もセンサー反応あり、足を激しくバタつかせながら混乱されている様子も見られている。その後も腹部からあばらへと痛みの訴え変わり、介護の拒否も見られている。朝、札幌北脳神経外科病院を受診し、CTの結果、硬膜下血腫見られ治療の為入院となる。</t>
  </si>
  <si>
    <t>硬膜下血腫</t>
  </si>
  <si>
    <t>:</t>
  </si>
  <si>
    <t>CTの結果、硬膜下血腫にて治療の為入院となる</t>
  </si>
  <si>
    <t>札幌北脳神経外科病院の担当医師より血腫を抜く手術を行い、結果が良好であれば2週間程度の入院治療で回復する旨の説明を受ける。</t>
  </si>
  <si>
    <t>4月23日受診結果と今後について医師からの説明をしていたので納得していただいたと思われる。4月23日のCTと比較しての説明あり。</t>
  </si>
  <si>
    <t>事故報告書（特養11）_036.pdf</t>
  </si>
  <si>
    <t>地域密着型介護老人福祉施設</t>
  </si>
  <si>
    <t>朝食後に薬箱から様の席に薬を持っていき、与薬した。その後、様の薬を与薬をしようとした時に薬箱に様の朝食後薬がないことに気がついた。ゴミ箱に捨てた薬の空き袋を確認すると様の朝食後薬の空き袋があり、様の薬を誤って様に与薬していた事に気がついた。</t>
  </si>
  <si>
    <t>看護師に誤薬した事を報告し、バイタル測定とふらつきや眠気などの様子を観察するように指示を受けた。誤って与薬した薬は、&lt;リマプロストアルファデクス1錠・チアプリド25mg1錠・テルシサルタン1錠・アムロジピン1錠・グラクティブ25mg1錠・ドラゾトン塩酸塩0.5錠・ツムラ抑肝散25g1包≫であった。その後体調に変化はみられず。17:00の時点でのバイタル・体調においても不調はみられなかった。様に電話し朝食後薬を誤薬したことを報告し謝罪した。「何かあれば連絡くれるんでしょ?」と聞かれたので、「体調不良等はみられていないこと、経過観察を継続し、変化があれば報告すること」を伝え「わかりました」と了解された。本人が不安にならないよう、本人には伝えないことを様と確認した。</t>
  </si>
  <si>
    <t>体調変化がなければなし。</t>
  </si>
  <si>
    <t>朝食後薬を持っていく際に、薬箱の氏名の確認をしていなかった。また、様の前で本人のものと思い込んだまま、薬包の氏名や日付の確認をせずに与薬をした。</t>
  </si>
  <si>
    <t>・与薬する前に薬包の氏名・日付・時間を目視で確認する。・与薬する前に本人の前で薬包の氏名・日付・時間を声に出して確認する。・配膳時に食事トレーの食札を外さずに配膳し、与薬する際に食札と薬包の氏名・日付・時間を確認して与薬する。</t>
  </si>
  <si>
    <t>事故報告書（特養11）_042.pdf</t>
  </si>
  <si>
    <t>厚別区</t>
  </si>
  <si>
    <t>ご本人の居室で臥床されていた。職員2名で、他者様介助中、ドンと後方で音がした為、確認すると居室入り口左手の手摺下で右側臥位で倒れている主を発見する。</t>
  </si>
  <si>
    <t>状態確認し職員2名で介助し、車椅子に乗って頂く。その後、バイタル測定と外傷の確認を行う、右■尻、右肘に紫色の変色あり。出血はなし。立位保持は可能。その後再以臥床するも、翌日の6:40頃に変色が濃くなり、痛みの訴えも強く聞かれたため看護師に状況の連絡を行う。看護師より右の肘に変色と膨張があり、痛みも強いので骨折の可能性もありとの報告有り。</t>
  </si>
  <si>
    <t>右肘の骨折</t>
  </si>
  <si>
    <t>右肘</t>
  </si>
  <si>
    <t>レントゲン、ギプス固定</t>
  </si>
  <si>
    <t>右ひじの痛み訴え強くあり。</t>
  </si>
  <si>
    <t>職員が臥床して頂いたあとに、センサーがしっかり本人を認識しているか、作動しているかどうかの確認を怠った。ベットセンサー使用しているがご本人の体重が軽い為、作動しない事がある。</t>
  </si>
  <si>
    <t>・体重が軽くベッドセンサーが作動しないこともあるため、臥床時には作動するか確認する。</t>
  </si>
  <si>
    <t>事故報告書（特養11）_044.pdf</t>
  </si>
  <si>
    <t>本間 孝</t>
  </si>
  <si>
    <t>変色・腫脹</t>
  </si>
  <si>
    <t>7/5  10:00  朝食後のトイレ誘導行う。2人介助で一人が前面から抱えるように立位介助した。その際にポキッと音が鳴ったのを確認し看護師に報告。痛みや部位を確認するがはっきりせず。両上肢挙上も苦痛表情無く経過観察とした。日中同様に、排泄介助のその際に痛みなどの訴えなく経過する。15:00 移乗介助の際若干左胸あたりに腫れを認める。看護師に報告。痛みや変色等見られず経過観察継続。7/6 0:20 パット交換のため訪室する。発汗あり更衣の際、左鎖骨に6×4cmの変色と腫脹確認し着護師に連絡する。巡回中の看護師に報告する。</t>
  </si>
  <si>
    <t>・痛みの訴えと腫張あり骨折疑われる為、荷重が掛からない様左側臥位禁止し看護師とCW二人介助にて夜間の体位交換とパット交換行う。・翌朝病院受診とする。・朝食はベッド上にて介助で朝食摂取される。</t>
  </si>
  <si>
    <t>レントゲン診察にて骨折は無し。他変色周辺も異常見られず。</t>
  </si>
  <si>
    <t>・X-P施行</t>
  </si>
  <si>
    <t>・更衣介助時や両上肢挙上時も痛みの訴えや苦痛表情なし。上肢の可動に問題なし。・夜間帯、左鎖骨下に変色・腫脹・痛みの訴えあり。右側臥位にて痛みあるため左側臥位にて休んでいただく。・夜間入眠中も患部を庇う様に胸の前で両手を交差している。</t>
  </si>
  <si>
    <t>・ADL低下に伴い、排泄を二名介助で対応していた。介助を行う際、抱える職員と利用者の体格差がかなりあり、利用者の腕に負荷が掛かってしまった。・介護者は利用者の足底がついて安全が保たれているかの確認が不足していた。・利用者の身体状況に合わせて、排泄介助を見直す等の対応が不十分だった。</t>
  </si>
  <si>
    <t>・多職種連携し評価検討したうえで、ポータブルトイレ等の検討をする。・介助方法の統一。職員の体格差など介助方法について、ユニット内で</t>
  </si>
  <si>
    <t>事故報告書（特養11）_046.pdf</t>
  </si>
  <si>
    <t>キッチン</t>
  </si>
  <si>
    <t>9:25NSが、Bフロアの食洗機の前に薬が落ちているのを発見する。9:26フロアを担当していた職員に確認する。「6月30日の朝食後薬を本人の前ではなく、キッチンで準備をした為、その際に落としたかもしれない。」との事。</t>
  </si>
  <si>
    <t>9:40薬の確認をすると朝食後に服薬している(レバミピド)だと分かる。胃薬の為、経過観察で問題無いとの事。9:45Lへ連絡をする。9.52ケア長へ連絡をする。9:55SWへ連絡をする。施設長が来客対応中の為、SWに事故の経緯を報告し伝えて頂く。10:00バイタル測定実施。BP84/51 P70 KT36.4</t>
  </si>
  <si>
    <t>経過観察を行うも特変なく、食事量や水分摂取量にも変化なく過ごされる。</t>
  </si>
  <si>
    <t>外的要因:①氏の目の前で薬を開けず、違う場所で開けてしまい薬を落としてしまった。②服薬3原則の確認を怠り落としたことに気づけなかった。③他利用者の介助もあり急いでしまった。</t>
  </si>
  <si>
    <t>外的要因:①必ず薬を開ける際は、氏の目の前で開けるよう改めてフロア会議で周知徹底を行う。②服薬する前には本人の目の前で服薬3原則(日付、名前、服薬内容)の確認を行う。③服薬介助に入る際には急がず対象の利用者に落ち着いて対応するよう周知徹底する。④服薬介助を担当した職員へはフロアリーダーから誤薬の危険性への指導を行い再発防止をする。</t>
  </si>
  <si>
    <t>事故報告書（特養11）_050.pdf</t>
  </si>
  <si>
    <t>朝食配膳時、氏が咽込み口から何か黒いものを廃棄出している様子があり確認すると、氏の机の上に乗っていた寄せ植えの花を引き抜いてイオンゼリーに混ぜて口の中に入れている所を発見する。</t>
  </si>
  <si>
    <t>咽込み、吐き出そうとしていた為、口腔内の薬っぱと少量の土を除去。飲み込んだ様子はなし。氏も食べられないと認識してか、吐き出そうとしていた。</t>
  </si>
  <si>
    <t>体調不良なし。夜間の様子は朝まで良眠</t>
  </si>
  <si>
    <t>事故が発生するまでの間、異食をするかもしれないという意識が職員によって認識に誤差があり徹底されていなかった。</t>
  </si>
  <si>
    <t>氏の手の届く範囲に異食に繋がるような物は置かない。</t>
  </si>
  <si>
    <t>事故報告書（特養11）_054.pdf</t>
  </si>
  <si>
    <t>ケアタウン</t>
  </si>
  <si>
    <t>掃除業者のかたより本氏居室掃除中にベッド下より薬を発見したと報告。</t>
  </si>
  <si>
    <t>医務へ報告する。</t>
  </si>
  <si>
    <t>いつのものかわからないため服用せず。飲み込みの確認をしっかりとするようにと医務から指導をうける。薬は溶けていた為一度口に入ってから出された様子。薬は整腸剤だった。</t>
  </si>
  <si>
    <t>服薬時飲み込みの確認不足が原因。</t>
  </si>
  <si>
    <t>服用時は多めの飲み物を飲んでいただき口腔内を見せていただく等の見込みの確認を徹底する。</t>
  </si>
  <si>
    <t>事故報告書（特養11）_056.pdf</t>
  </si>
  <si>
    <t>清田</t>
  </si>
  <si>
    <t>午前8:35本氏に朝食後薬を介助にて内服してもらっている。薬箱を確認した際、本氏の薬が残っているのに気が付き誤って他の方の薬を飲ませてしまったことに気が付く。</t>
  </si>
  <si>
    <t>気が付いたときにすぐに医務へ報告し誤薬があったことを報告する。</t>
  </si>
  <si>
    <t>徐脈</t>
  </si>
  <si>
    <t>8:35 バイタル測定を行うが特に問題はなく声掛けに対しても返答あり。体調不良の訴えはなかった。9:20 血圧104/40P46 SPO2 98% 両下肢挙上する。12:3 0両下肢挙上。血圧73/50P5 SPO2 98%様子観察13:35 SSJへ救急搬送。徐脈の為入院。4/21退院となり施設へ戻られている</t>
  </si>
  <si>
    <t>薬箱から取り出すときに本氏のものと思い込み名前の確認ができていなかった。ダブルチェックも行ったが、お互いに名前の確認ができていなかった。</t>
  </si>
  <si>
    <t>・マニュアル通りに名前の確認、ダブルチェックを声出しをして行う。・名前、日付、時間の確認をおこなう。</t>
  </si>
  <si>
    <t>事故報告書（特養11）_068.pdf</t>
  </si>
  <si>
    <t>札幌市厚別区</t>
  </si>
  <si>
    <t>17:30キッチンで作業中キュキュと靴の音がして、音の方に向くと氏が歩いている。急いで駆け寄るが間に合わず尻もちをつき転倒される。トイレに行こうとしていたと話される。その際車椅子は斜めになり、ベルトは紐を器具から外し本来の外し方と違う方法で外されてる。</t>
  </si>
  <si>
    <t>17:32看医師とケアマネに報告。看護師と2人で抱え車椅子に移乗しトイレ誘導する。</t>
  </si>
  <si>
    <t>腰椎圧迫骨折</t>
  </si>
  <si>
    <t>腰椎</t>
  </si>
  <si>
    <t>CT・レントゲン</t>
  </si>
  <si>
    <t>転倒により腰痛持続している為札幌徳洲会病院受診。腰背部レントゲン撮影施行。診察の結果背中の骨が折れている可能性があります。が古いものか、新しいものかMRI検査をしないと分からない。整形外科に連絡をする為検査の予約して下さい。座っている時も痛みの訴え聞かれる。23日に検査の予約をする方向とする。</t>
  </si>
  <si>
    <t>①職員の見守りが行き届いてなかったことと、転倒予防のためベルトを使用しているが自分で外せると予測ができていなかったため見守りが不十分であったことが原因と考えられる。</t>
  </si>
  <si>
    <t>①より見守りしやすい環境を教え、動向や表情の確認のできるように食席を変更する。</t>
  </si>
  <si>
    <t>事故報告書（特養11）_070.pdf</t>
  </si>
  <si>
    <t>不明</t>
  </si>
  <si>
    <t>・介護職員: 14:10センサー反応あり、端座位になっているところを訪室。立ち上がりの際に左大腿部痛みあり、車椅子移乗しリビングにて状況確認。痛み強いため看護師と臥床介助実施。担当看護師へ報告する。</t>
  </si>
  <si>
    <t>・看護師 14:15コニットから連絡を受けて訪室。左足に触れるだけで痛みあり。変色、腫脹なし。体動困難。ユニットに確認すると車椅子に移動の為訪室すると、ずでに端座位になっていた。介助しようとすると痛み出現した。</t>
  </si>
  <si>
    <t>左大転子頚部骨折</t>
  </si>
  <si>
    <t>左大転子頚部</t>
  </si>
  <si>
    <t>CT</t>
  </si>
  <si>
    <t>14:45記念塔病院受診。CT検査施行し左大転子頚部骨折にて渓和会江別病院紹介され入院となる。CT検査施行し左大転子頚部骨折にて渓和会江別病院紹介され受診入院となり、15日金曜日に手術予定となる。様とは外来にて会い説明を一緒に受けた。</t>
  </si>
  <si>
    <t>午前中は痛みの訴えなくいつも通り生活されており、臥床時はセンサー反応での対応し、リビングで過ごされている際は単独で行動されることなく見守りできていた。 ①痛みの出現時は腫れや、ぶつけたような痕跡はなく転倒や強くぶつけたとは考えずらいため、骨折の原因は不明。可能性として移動時は車いすを使用しており、トイレやベッドへの移乗時は掴まるところがあれば立ち上がりや旋回動作はご自分でできるため、ひねったことで骨折した可能性も考えられる。</t>
  </si>
  <si>
    <t>①退院時の身体状況に合わせて介助方法を検討</t>
  </si>
  <si>
    <t>事故報告書（特養11）_078.pdf</t>
  </si>
  <si>
    <t>誤飲</t>
  </si>
  <si>
    <t>・本人様に与薬介助を行う際に、ムセ込みが見られたため飲んでいるお茶を確認すると白い手付きコップでトロミが付いていないお茶であった。・同席者が本人のお茶が置いていなかったため渡した可能性がある。</t>
  </si>
  <si>
    <t>痰がらみや呼吸苦なく、経過観察となる。血圧:107/81mmhg、脈拍:82回/分、SPO2:98%</t>
  </si>
  <si>
    <t>&lt;本人&gt;・嚥下機能の低下があり、飲み物にトロミを付けて提供している。・お茶を提供すると配薬時の飲み切っている事が多く見られていた。・認知症状の進行が見られており、ご自身でトロミの有無の判断や飲食物のやり取りを制止する事は困難な状況。&lt;職員&gt;・提供間違いを予防するために、食事前にトロミ付きのお茶を使用し確認しながら提供している。・トロミ付きのお茶を配膳時に提供する職員もいた。&lt;環境&gt;・トロミのお茶を飲用している利用者様は本人のみ。</t>
  </si>
  <si>
    <t>・同席者と同じタイミングでお茶を提供する。・内服用のお茶は別に用意し、予約時の提供する。・同席者との様子を注意して観察する。→7日間の経過観察を行った結果、対応策を行う事で問題は見られなかった。同席者との様子を観察し、飲食のやり取りが無いか注意していく。</t>
  </si>
  <si>
    <t>事故報告書（特養11）_080.pdf</t>
  </si>
  <si>
    <t>紛失・盗難</t>
  </si>
  <si>
    <t>7/13(水)当該入居者より、7/10(日)に持参した「サーキュレーターの調子は如何でしょうか?」との連絡を受け、当該入居者居室等施設内を搜索するも当該機器は見当たらず、当日(7/10)受け取った守衛は、ご家族から預かった当該機器等をユニットへ引き渡すも、受け渡した職員名を覚えておらず、当日出勤していたユニット職員含めた全職員も誰一人として受け取っていないとのこと。</t>
  </si>
  <si>
    <t>第一受け取り者の守衛及び当該入居者在籍ユニット職員並びに当日出勤していた全職員に事情聴取する。また全入居者居室内及び他スペース等を捜索するも見当たらず。</t>
  </si>
  <si>
    <t>別紙ご家族との連絡内容あり</t>
  </si>
  <si>
    <t>ご家族が持参された際に、いつ・どこで・誰が(5W1H)といった受け取り(引き渡し)等に関する手順・記録等が明確になっていなく、追跡不可能な状況であった。</t>
  </si>
  <si>
    <t>受付においては、別添「差入れお預かり表」のとおり、お預かりした内容等を記入し、ご家族より確認のもと、受付者押印の上ユニットへ受け渡す。 ユニットにおいては、受け取った職員は、記名または押印の上、お預かりした内容を確認していくこととする。</t>
  </si>
  <si>
    <t>事故報告書（特養11）_082.pdf</t>
  </si>
  <si>
    <t>当該入居者居室よりセンサー音したため訪室すると、右手を床につき左ひざを立てて座っている姿を発見する。日常は歩行器を使用しているが、居室出入り口付近まで歩行器を使わずに歩行し転倒したものと思われる。</t>
  </si>
  <si>
    <t>すると</t>
  </si>
  <si>
    <t>バイタル・その他ボディチェックを行い、右臀部・大転子当たりの痛みを確認したため、病院受診とした。</t>
  </si>
  <si>
    <t>レントゲン撮影・MR検査</t>
  </si>
  <si>
    <t>どのようにして転倒されたのかは覚えていなく、急に足の力が抜けたとのこと。</t>
  </si>
  <si>
    <t>7/3も転倒されており、居室の一部レイアウトを変更していた。そのため歩行器の位置が変わっていたことの認識がされていなく、伝い歩きをしながら伝う場所が途切れたところで転倒したものと思われる。</t>
  </si>
  <si>
    <t>居室内での歩行器設置場所を、本人の視界に入るベッド前に設置する。</t>
  </si>
  <si>
    <t>事故報告書（特養11）_084.pdf</t>
  </si>
  <si>
    <t>ご本人を共同生活室へ誘導した際、足台の横に溶けかけている薬を発見する。前日朝食後に清掃を行っていることから前日の夕食後薬と思われる。</t>
  </si>
  <si>
    <t>1錠ずつ口の中に入れて内服していたが、時折口から出してしまう様子が見られており、口腔内に残っていたものを吐き出したと思われる。</t>
  </si>
  <si>
    <t>今後錠剤を粉砕しトロミを使用して内服していく。</t>
  </si>
  <si>
    <t>事故報告書（特養11）_088.pdf</t>
  </si>
  <si>
    <t>自施設で経過観察</t>
  </si>
  <si>
    <t>・朝食後の居室見廻りの際に、本人のタオルケット上に錠剤が1錠落ちているのを見つける。・</t>
  </si>
  <si>
    <t>看護師に報告する。・10:00看護師が薬の内容を確認すると朝食後薬と判明。看護師から服薬の指示あり、服薬介助行う。</t>
  </si>
  <si>
    <t>・特に異常なし</t>
  </si>
  <si>
    <t>・体調に変化があった場合はに連絡行う。</t>
  </si>
  <si>
    <t>・投薬の際、薬をスプーンに乗せて介助するも口腔内入らず落としてしまったと考えられる。</t>
  </si>
  <si>
    <t>・投薬介助時、口の開きが悪い時があるため、ゆっくり落ち着いて確実に投楽して再発を防ぐ。</t>
  </si>
  <si>
    <t>事故報告書（特養11）_090.pdf</t>
  </si>
  <si>
    <t>・11:10氏が食席で薬が入っている袋を手で触っているところを発見する。中身を確認するとアとトアミフェン200mgが1錠不足していた。本人のケット、床、椅子、周辺に薬はなく、アセトアミ/フェン200mgを服薬した可能性がある。</t>
  </si>
  <si>
    <t>11:20バイタル測定実施KT36.2℃　BP130/66　P72体調に変化はなく、昼食を全量摂取される。12:15嘱託医に連絡する。水分を多めに摂取し、様子観察の指示あり。</t>
  </si>
  <si>
    <t>特に異常なし</t>
  </si>
  <si>
    <t>・体調に変化があった場合は長女に連絡行う。</t>
  </si>
  <si>
    <t>・看護師が3階の頓服用の薬箱を回収し、4階に移動。その後、4階で頓服用のアセトアミノフェン18錠入りの袋を落とし、それを氏が拾ったと考えられる。</t>
  </si>
  <si>
    <t>・頓服の薬を蓋つきの入れ物に変更する。・頓服用の薬箱を各フロア管理とし、持ち出さない。・頓服薬の定数を決め、不足分を補充する。</t>
  </si>
  <si>
    <t>事故報告書（特養11）_092.pdf</t>
  </si>
  <si>
    <t>・23:10センサーが作動する。居室に向かいドアの前に着くと居室内から「ゴン」と物音が関こえる。ドアを開けるチェストに頭を向け、腹臥位で床に倒れているところを発見する。・</t>
  </si>
  <si>
    <t xml:space="preserve">介護士1名にて車椅子へ移乗介助し、身体確認行う。右前額部に8×4cm(腹脹変色あり).右膝0.5×0.5cm(擦過傷)と7.5×5cmの変色あり。右手首内側に1×2cmの変色あり。
バイタル測定KT36.4℃　BP190/117　P75
看護師に状況を報告する。様子観察の指示あり。
0.10　看護師到着し。バイタル測定BP144/74　P71　右膝擦過傷部ガーゼ保護。様子観察継続の指示あり。
</t>
  </si>
  <si>
    <t>右前頭葉・左側頭葉の出血</t>
  </si>
  <si>
    <t>左頬</t>
  </si>
  <si>
    <t>頭部のMRI・CT実施</t>
  </si>
  <si>
    <t>・転倒直後に「起きて外に出ようとしたら転んだ」と話される。・5/6(金)10:30嘱託医による診察。声掛けに反応なく、瞳孔反射(一)。痛みや刺激にやや顔をしかめる。</t>
  </si>
  <si>
    <t>・禎心会病院に入院となった。今後、病院から病状等の連絡があった際は追加で連絡行う予定。</t>
  </si>
  <si>
    <t>・立ち上がりサイドレールから手を離した際に、バランスを崩して転倒したと考えられる。</t>
  </si>
  <si>
    <t>・ベッドセンサーを起き上がり3秒から1秒に変更し、センサー作動後すぐに駆け付けられるようにする。・動作が素早いため、居室をスタッフルームに近い部屋に移動する。</t>
  </si>
  <si>
    <t>事故報告書（特養11）_094.pdf</t>
  </si>
  <si>
    <t>・他入居者の薬を誤って本人に服薬させてしまう。他介護士に指摘を受け、看護師と介護主任に報告する。・</t>
  </si>
  <si>
    <t>看護師から嘱託医に報告する。嘱託医からバイタル測定と水分を多めに摂取するようにとの指示あり。14:30　KT35.9℃　BP123/69　P57水分ゼリー150cc摂取。</t>
  </si>
  <si>
    <t>・特に異常なし。覚醒良く飲み込み良好。</t>
  </si>
  <si>
    <t>・体調に変化があった場合は長女に追加連絡予定。</t>
  </si>
  <si>
    <t>・薬は看護師がお膳の上に配薬していたが、他入居者と本人のお膳を取り間違えて配膳してしまい、その際に名前の確認を行わなかった。・入居者の顔と名前が一致していないまま服薬介助を行ってしまった。</t>
  </si>
  <si>
    <t>・入居者の顔と名前を正確に記憶し、薬の介助時は声に出して読み上げる。</t>
  </si>
  <si>
    <t>事故報告書（特養11）_096.pdf</t>
  </si>
  <si>
    <t>北区</t>
  </si>
  <si>
    <t>・11:25食前薬の服薬介助を行うため、クリップ止めされた2袋のうちの一つを他入居者に配薬する。その後、一緒にクリップ止めされたもう一つの薬をの食前薬と思い込み氏に配薬する。その直後に他の介護士が氏の食前薬を配薬していることに気付き、薬の袋を確認すると他入居者の記名があった。</t>
  </si>
  <si>
    <t xml:space="preserve">・看護師に報告し、バイタル測定の指示あり、KT36.3℃　BP148/99　P73　SP02-96%
11:50嘱託医に看護師から電話連絡、水分を多めに摂取することと20:00、6:00にバイタル測定を実施するようにとの指示あり。
</t>
  </si>
  <si>
    <t>・体調に変化があった場合は次女に追加連絡予定。</t>
  </si>
  <si>
    <t>・薬の配薬時と服薬介助時に名前を確認しなかったことが原因と考えられる。</t>
  </si>
  <si>
    <t>・誤薬はあってはならないことなので、服薬の重要性を再認識し、服薬時の名前、顔の確認、服薬時間、全ての確認を怠らずに介助を行う。</t>
  </si>
  <si>
    <t>事故報告書（特養11）_098.pdf</t>
  </si>
  <si>
    <t>・19:30就寝薬服用のため、居室に訪室すると、窓の近くで右側臥位で倒れているところを発見する。足は窓側で頭はタンスに向いた状態だった。・</t>
  </si>
  <si>
    <t xml:space="preserve">立位介助行い、ベッドに座り身体確認行う。右大腿部の周辺に痛みの訴えが聞かれるも腫れや変色等はなし。
19:35　KT35.7℃　BP155/96　P90痛みの有無を確認すると「まだ少し痛い」と話す、歩行状態に変化はなし。・
19:40看護師に連絡する。様子観察の指示あり。
</t>
  </si>
  <si>
    <t>右側胸部及び右大腿部の打撲。</t>
  </si>
  <si>
    <t>ロキンプロフェンテープ処方される</t>
  </si>
  <si>
    <t>・歩行状態に変化はないが、転倒後に打撲部分の痛みを訴えている。</t>
  </si>
  <si>
    <t>・痛みが増強したり、歩行状態に変化があれば再度連絡行う予定。</t>
  </si>
  <si>
    <t>・転倒した経緯を本人に伺うと「歩行器に掴まろうと思ったら動いてしまった」と話される。転倒時に歩行器は本人の前にあり、靴の踵は踏んだ状態だった。・居室のカーテンが少し開いていたため、閉めようとした際に足がふらつき、バランスを崩して転倒した可能性も考えられる(夕食後の居室のカーテンは開いていた)。</t>
  </si>
  <si>
    <t>夕食前に居室のカーテンを閉める。・目頃から意識しているが、改めてこまめに見廻りを行う(本人が居室にいる時は30分に1回の間隔で見廻りする)。・靴は踵を踏まずに履くようにお話しする。</t>
  </si>
  <si>
    <t>事故報告書（特養11）_100.pdf</t>
  </si>
  <si>
    <t>起床介助を行い、居室内の洗面所に誘導し義歯を入れてもらう様に声を掛け、一度職員が他者の介助に行き介助が終わったので戻ると居室から廊下の間に車椅子があり、上半身は窓側を向き、下半身は洗面所を向いて左側臥位で倒れており、左側頭部から血を流している氏を発見する。離れる際、車椅子のブレーキをかけ洗面所につけ、ハンドバッグは両太腿の上に置いてあった。本人に尋ねるとハンドバッグを落としてしまい、取ろうとして転んでしまったと話されている。ハンドバッグは氏の左側足元に落ちていた。</t>
  </si>
  <si>
    <t>早番の看護師に連絡、左側頭部出血箇所の処置、バイタル測定行う。体温:36.3C、血圧:188/189mmHg　脈:74回/分、不整脈1、SP0298.0%身体が動くのを確認後二人介助で車椅子に移乗し、ベッドに横になって頂く。血圧が高かったので頭部キャッジアップする。10:00朝食は全量摂取されている。頭部打撲された為、念のためコスモ脳外科に受診する。</t>
  </si>
  <si>
    <t>急性硬膜下血腫</t>
  </si>
  <si>
    <t>頭部MRIとレントゲン施行。脳の表面に少しだが内出血されているとのことで、急性硬膜下血腫の診断あり。治療為入院。</t>
  </si>
  <si>
    <t>入院治療中</t>
  </si>
  <si>
    <t>本人・環境要因～ハンドバッグを落とし、取ろうとして転んでしまったと話されていることから、義歯装着後、ハンドバッグを左側に落としてしまい、それを拾おうとしてブレーキを外して後進し、左側へ前傾になった際にバランスを崩し転倒したと思われる。職員要因～本人の動きを想定出来ていなかった。</t>
  </si>
  <si>
    <t>起床時間が遅い為、早番者出勤後見守りが出来る状態になってから起床介助を行い、起床介助が終わるまで、可能な限り離れず食席に案内するまで近くにいる様にする。ハンドバッグへの執着が強く、手元にないと不安になる。ただ、両太腿の上に乗せていると、再び落としてしまう可能性もある為、整容や洗面などで手元から離さなければいけない際、ハンドバッグは洗面所横の冷蔵庫に置き手にとれる位置に置き、氏の反応を見て、退院後に置き場所を決定する。7/4評価:入院中にて評価が出来ない為、退院後の身体状況を踏まえ対策の実施、評価を行う。</t>
  </si>
  <si>
    <t>事故報告書（特養11）_102.pdf</t>
  </si>
  <si>
    <t>居室清掃をしていたパート職員から「ベッドと壁の隙間に薬が1錠落ちていた」と連絡を受ける。</t>
  </si>
  <si>
    <t>溶けていなかったので、薬情で確認すると就寝薬(ゾルピデム酒石酸塩錠5mg)と判明する。看護師に報告する。</t>
  </si>
  <si>
    <t>ここ1週間で不眠はなく、体調にお変わりなし。</t>
  </si>
  <si>
    <t>前回の居室清掃は、1週間前であることから、18日から24日までの間の就寝薬服薬時に発生したと考える。職員要因・薬を直接口に入れようとしたが、1錠こぼれた落ちた。職員の確認不足。環境要因・居室の明かりが洗面台のみで、薄暗い環境であったため、1錠落薬したことを見逃した可能性が考えられる。</t>
  </si>
  <si>
    <t>就寝薬はご本人希望の時間に服薬している。服薬の際は、明るい環境で、落ち着いた時間帯に、決められたルール通り確実な服薬を行う。評価4年7月2日 評価参加者:・服薬の際、しっかりと口腔内に薬か入ったが、飲み込めたかを確認する。本人希望時間に服薬しているが落ち着いた時間帯にルール通り確実な服薬を行う。「そうですか。わかりました。寝れなかったりというのは無かったんですよね?よろしくお願いします。</t>
  </si>
  <si>
    <t>事故報告書（特養11）_104.pdf</t>
  </si>
  <si>
    <t>車椅子に移る際に「足痛い、右」と仰られる。立位は可能だが、右足の運びが悪く職員が足を少しづつ動かし車椅子に座って頂く。排泄後、下衣の上げる際は痛みの訴えなし、車椅子に移る際に大きな声で「痛い」と仰られる。右足がほぼ動かせて状況。右足外傷確認するも明らかな膨張は見られませんが足の甲を軽く触れると大きな声で「痛い」と仰せられる。右足内側に薄っすら変色がみられる。</t>
  </si>
  <si>
    <t>右足内側に湿布貼付し様子みる。翌朝看護師へ報告。看護師が右足関節確認する。内果部分にうっすらと下紫色の変色、若干の腫脹と熱感あり。外旋すると痛いとのことだが痛み自体は強くない様子。転倒した際に痛めたのか問うと「違う」とのことだが原因はわからない。本日整形外科受診とする。</t>
  </si>
  <si>
    <t>捻挫</t>
  </si>
  <si>
    <t>レントゲン、エコー</t>
  </si>
  <si>
    <t>右足のレントゲン4方向施行も骨には異常なし。また、エコー検査施行され靭帯にも問題なく、関節の中・ﾌ腫れもない。捻挫でしょうと医師から話しがあり。</t>
  </si>
  <si>
    <t>本人要因・4日前にトイレ内での転倒の経過がある・右足が元々動きずらく、移乗時などに捻った可能性 職員要因 ・しつかりとした足の位置や体勢で移乗せず捻った可能性がある</t>
  </si>
  <si>
    <t>立ち上がる動作が早く、しっかりとしたポジションになる前に移乗しようとする事が多く、足の位置に気をつけ、捻らないよう注意し介助していく。評価:6/12 参加者:・氏の身体状況を把握し対応する。立ち上がり動作は早く右足の運びは悪い。転倒後の氏の様子を観察し情報共有を行う。・足の位置をしっかりと確認し移乗を行う。</t>
  </si>
  <si>
    <t>ご家族へ連絡:整形外科に受診する旨お伝えすると「こないだ転倒したからそれが原因なんでしょう。可能性ではなくてそうなんじゃないかしら」と興奮ぎみに言われる。受診結果について午後の面会時にお伝えすると伝える。面会の時に結果聞きますし、ちゃんとした対応をして下さいね。」と怒り口調で言われ、電話を切られてしまう。</t>
  </si>
  <si>
    <t>事故報告書（特養11）_134.pdf</t>
  </si>
  <si>
    <t>美唄市</t>
  </si>
  <si>
    <t>リピングにて、他のご利用者様の水分介助中、異音に気づく。その音が岩間様の呼吸音と確認する。</t>
  </si>
  <si>
    <t>声掛けをするもヒューヒューと呼吸音。目が見開いており、顔色もやや青い。すぐに医務へ連絡。居室へ車椅子でお連れし、入れ歯を外し、口腔内の異物が無いのを確認。ベッドへ右側臥位で臥床して頂く。多量の泥状便確認。血圧、体温異常なしも血中酸素濃度低く、中村記念病院へ救急搬送。病院にて嘔吐、異物(車椅子に貼ってあったラベルシール)吐出しあり。異食による呼吸状態の悪化と診断。入院の必要性は無いとの医師判断にて、同日14:00施設に戻られる。</t>
  </si>
  <si>
    <t>喉奥に貼り付いていたシール除去</t>
  </si>
  <si>
    <t>帰所後、経過観察するも特変なし。</t>
  </si>
  <si>
    <t>車椅子にはってあったラベルシールを自分で剥がし口に入れ飲み込み(異食)喉に貼り付いた。</t>
  </si>
  <si>
    <t>居室やリビング食席の手の届くような場所での口に入れそうな物を撤去し、ラベル類も予め剥がし、異食しないよう対策を行う。</t>
  </si>
  <si>
    <t>翌日4/23、13:45、再度に主任より電話連絡。事故以降は普段と変わりない事を説明し、対策についてお伝えし謝罪。「むしろがご迷惑掛けてすいません、シールを食べるなんてお腹減ってたのかな?」と仰る。過去に血糖の調整の為入院してから、食に執着が強くなったとの事。本人の周りに異食してしまいそうなものは排除し対応することを改めて周知すること伝える。</t>
  </si>
  <si>
    <t>事故報告書（特養11）_136.pdf</t>
  </si>
  <si>
    <t>離棟</t>
  </si>
  <si>
    <t>ベランダ</t>
  </si>
  <si>
    <t>23時巡回時、ベッド上で休まれているのを確認。0時巡回時、居室を見ると靴はそのままでベッド上にご本人がいないことを確認した。フロア内やトイレを捜索するも見当たらない、再度、居室を確認するとカーテンは閉まっているが、窓は開いており網戸も動かされた跡があったためベランダを捜索すると、ご本人が外の柵に掴まって素足で立っているところを発見した。声掛けし居室へ誘導して、足清拭行った。身体チェックを行うも外傷はなく、その後休まれた。居室左側の窓は開けにくくなるよう金具を使用しているが、反対側は換気が行えるように開けられる状態であり、臥床時は鍵がかかっていたかは確認していなかった。カーテンのみ閉めて対応しており、ご自身でどこまで開けて出ていかれたのは不明。</t>
  </si>
  <si>
    <t>声掛けし居空へ誘導して、足清拭行った。身体チェックを行うも外傷はなく、その後休まれた。</t>
  </si>
  <si>
    <t>診察なし</t>
  </si>
  <si>
    <t>声掛けし居室へ誘導して、足清拭行った。身体チェックを行うも外傷はなく、その後休まれた。</t>
  </si>
  <si>
    <t>湿気でじめじめしており、寝苦しく寝付けなかったのか、目が覚めて、居室内を歩かれた際に窓があり、ご自身で外へ出てしまった。</t>
  </si>
  <si>
    <t>・反対側の窓もすべては開けられないようにロックをかけて、巡回時に休まれているのかの確認をより図る。・居室の環境整備。ベッドの位置をまどがわによせ、窓からの出入りを防ぐ位置に移動する。それに伴い、コールマットの位置を変更した。</t>
  </si>
  <si>
    <t>事故報告書（特養11）_138.pdf</t>
  </si>
  <si>
    <t>介護職員が朝食後薬の空設確認の際、空袋入れに夕食後薬の空袋あり。朝食後に夕食後薬の内服介助を行ってしまったことが発覚。看護師に報告した。配薬ケースを確認すると昼のケースに朝の薬、夕のケースに昼の薬が入っていた。</t>
  </si>
  <si>
    <t>看護師から医師に報告し、朝食後薬の中から夕食後薬と重複しているマグミットを抜いた薬を10時に内服して頂いた。</t>
  </si>
  <si>
    <t>朝食後薬からマグミット330mg2錠を抜いた薬を服用の指示あり。</t>
  </si>
  <si>
    <t>様子観察を継続した。</t>
  </si>
  <si>
    <t>・6/16〜30服用の定期薬のセットが、朝のところに夕、昼のところに朝、夕のところに昼の分がセットされていた。前日セット時にこのことに気付かず、フロア用のボックスにセットしてしまったと考える。・薬の事前確認の際に、時間をおいて2名で確認するも見落としてしまった。・内服介助の際、話に対する返答と会話を行ってしまい、確認に対する集中がかけてしまった。・対応の途中でナースコールがあり、気持ちに焦りが生じてしまった。</t>
  </si>
  <si>
    <t>・セットミスが起きないようチェック体制を見直す。・薬チェックの際にペンの色やケースに過信せず、しっかり声に出して確認する。・会話やナースコール等で視線が逸れた時には再度、読み上げを行う。・間違っているのではということを前提に集中して確認する。</t>
  </si>
  <si>
    <t>事故報告書（特養11）_140.pdf</t>
  </si>
  <si>
    <t>白石区</t>
  </si>
  <si>
    <t>15時30分頃に担当看護師が様子観察に来たところ、体熱感あり体温測定した際に38.5℃あり。また血中酸素濃度79〜82%と低めでおり、酸素1L投与にで95%まで上昇するも酸素なしでは低下見られたため救急搬送となる。</t>
  </si>
  <si>
    <t>施設にて在宅酸素で1L投与するが酸素濃度上昇なく救急搬送行う。</t>
  </si>
  <si>
    <t>右大腿部頸部</t>
  </si>
  <si>
    <t>KKR病院救急搬送搬送受け入れありレントゲン撮影の結果右大腿骨頚部骨折と診断を受ける。</t>
  </si>
  <si>
    <t>入院、手術し6月23日施設に戻られている。</t>
  </si>
  <si>
    <t>・臥床中にベッドから足が長時間落ちていた、または複数回落ちた際に負荷がかかり骨折に至った可能性が挙げられる。・ベッドの高さが本人にあっておらず、少し高めに設定されていたため足が落ちた際に床につかず、より負荷が強く加わった可能性がある。・移乗時にねじれによって足に負荷がかかり骨折に至った可能性がある。</t>
  </si>
  <si>
    <t>足が落ちたり、起き上がってからでは骨折を防ぐことができないため、センサーマットからセンサーベッドに変更し起き上がり0秒に変更する。またメッセージボードでナースコールの呼びかけも行う。臥床時は下肢がベッドから落ちないよう頭・腰の位置にテープで目印をつける。ベッドの高さは30センチに統一。身体を引き上げる際はスライドシーツでご本人の負担を軽減する。また、移乗時については左下肢軸に行い右下肢の捻じれに留意する。</t>
  </si>
  <si>
    <t>事故報告書（特養２）_001.pdf</t>
  </si>
  <si>
    <t>清掃の方より様の食事席後ろに薬が落ちていたと報告受ける。</t>
  </si>
  <si>
    <t>グーフィスと印字された黄色い錠剤で、印字もはっきり残っており、溶けてもいない。服薬しているご利用者の確認を依頼する。氏に夕食前薬の下剤と判明する。</t>
  </si>
  <si>
    <t>体調に変わりなく経過観察</t>
  </si>
  <si>
    <t>夜勤者が与薬しているため状況確認をする。口腔内に薬を入れ、お茶を飲んでいただき、その後口腔内確認をしたとのこと。印字も残っており、溶けた様子もないことから口腔内に入る前にこぼれたか、口腔内に入ってすぐに落ちたものと思われる。</t>
  </si>
  <si>
    <t>・今後錠剤は服薬前に粉砕しトロミ茶で与薬する。・口腔内の確認はしっかりと行なっていく。</t>
  </si>
  <si>
    <t>事故報告書（特養２）_003.pdf</t>
  </si>
  <si>
    <t>夜勤者が未排便警告一覧作成時、氏が日中に入浴時排便があった事に気が付く。夕食時に排便があったことを知らずに下剤を与薬した事が判明。</t>
  </si>
  <si>
    <t>夜間の排便状態の観察。(夜間排便は無かった。）翌朝、看護師に報告。経過観察の指示あり。</t>
  </si>
  <si>
    <t>異常なし</t>
  </si>
  <si>
    <t>朝まで体調に変化なく良眠されています。</t>
  </si>
  <si>
    <t>入浴に関わったCWが、排泄チェック表に記入せず、PC入力のみしていた。夜勤者に、引継ぎもなかった。</t>
  </si>
  <si>
    <t>①必ず、排泄チェック表に記入してから、PCに入力する。②入浴時に排便があった際は、必ず口頭で夜勤者に報告する。③夕方、排便があった際にも、必ず口頭で夜勤者に報告する。</t>
  </si>
  <si>
    <t>事故報告書（特養２）_005.pdf</t>
  </si>
  <si>
    <t>誤薬・未与薬</t>
  </si>
  <si>
    <t>臀部皮膚処置中排便みられ便意用手施行。直腸内に便の停滞確認し、GEを施行した。夜勤者への申し送り時に排便ショックのリスクありGE禁であることを指摘され、発覚した。GE前後状態の変化は特になくVS測定はしていない。</t>
  </si>
  <si>
    <t>GE施行後BS⑥便K-1排泄あり。体調の変化は見られなかった。</t>
  </si>
  <si>
    <t>夕食後、臥床介助しています。20:00入眠されています。</t>
  </si>
  <si>
    <t>ご利用者の禁止事項の把握が不十分なまま対応してしまった。</t>
  </si>
  <si>
    <t>入所者様のリスク等については情報収集を十分行う事。又実施前に情報の確認をすることを徹底する</t>
  </si>
  <si>
    <t>事故報告書（特養２）_007.pdf</t>
  </si>
  <si>
    <t>清掃職員より氏の箪笥付近でモップ掛けをしていたところ薬を発見したと報告を受ける。同居室内で服用している方が氏のみでありまた、薬の発見場所から氏の服用しているセンノシド錠と考えられる。4/25入浴しており着替えも脱衣場で行っていることから4/25夕食後薬のセンノシドが未与薬である可能性が高い。</t>
  </si>
  <si>
    <t>NSと薬の確認を行いセンノシド錠と判断した。経過観察指示。</t>
  </si>
  <si>
    <t>4月26日には、排便なく、体調変化なし。翌27日に排便あり。</t>
  </si>
  <si>
    <t>発見した錠剤は、濡れた形跡が見られるため、口腔内に入った後、飲み込めずこぼれ落ちたものと考えられる。</t>
  </si>
  <si>
    <t>服用の際は飲み込みの確認を行う。再度飲みこぼしが見られる場合はトロミ茶の使用を検討する</t>
  </si>
  <si>
    <t>事故報告書（特養２）_009.pdf</t>
  </si>
  <si>
    <t>食堂</t>
  </si>
  <si>
    <t>26日9:50清掃員が、1/3程欠けた薬が氏の食事席床に落ちているのを発見し、職員に届けてくださる。</t>
  </si>
  <si>
    <t>NSに確認し氏の就寝時薬(ベルソムラ15mg)であることが判明。25日の就寝時薬と思われる事を確認。</t>
  </si>
  <si>
    <t>夜間良眠されており、体調変化なし</t>
  </si>
  <si>
    <t>・就寝前に、トロミを付けたお茶を使用し与薬。与薬後口腔内確認していた。氏は「うん、うん」と言われ、口の中を見せて下さり、口腔内に錠剤は無かった為、飲み込めたものと思っていたが、口の中に残っており、吐き出されたものと考えられる。・氏は、これまで薬の飲み込みは上手にできており、吐き出しも見られていなかったため、簡単な確認になっていた可能性がある。</t>
  </si>
  <si>
    <t>・ベルソムラは粉砕可能な薬であること確認したため、今後は粉砕し茶トロミで与薬する。</t>
  </si>
  <si>
    <t>事故報告書（特養２）_011.pdf</t>
  </si>
  <si>
    <t>食堂のご自席に足元に溶けかかった薬が落ちている。清掃の職員が見つけて、報告を受けた。清掃職員は、午前中清掃したので、その後ではないかと話す。昼食後薬は、確かに与薬したと看護師は話す。</t>
  </si>
  <si>
    <t>医務室に報告し、薬の内容を調べて、ご本人の胃薬と同じものと分かった。朝食後薬と昼食後薬与薬しているものだった。いつの薬か確定できないこと、ご本人の体調に変化ないことから、再度与薬はせずに様子観察とした。</t>
  </si>
  <si>
    <t>特に体調に変化なし。</t>
  </si>
  <si>
    <t>発見された薬は溶けかかった状態で口に含まれた後のものと思われる。氏は故意に薬を吐き出すとは、普段の状況からは考えにくい。義歯があわず、飲み込みに時間がかかっている状況があり、薬をうまく呑み込めず口腔内に残ってしまい、口を開けた表紙にこぼれ落ちたと考えられる。</t>
  </si>
  <si>
    <t>・訪問歯科での義歯調整を継続していく。・与薬時には、ご本人が飲み込みできたか確認をしていく。飲み込みの確認を行いなから、薬が飲みにくい様子があれば、形状や与薬方法を検討することとする。</t>
  </si>
  <si>
    <t>事故報告書（特養２）_013.pdf</t>
  </si>
  <si>
    <t>就寝介助時に氏の食事席のテーブルの足に錠剤が落ちているのを発見する。錠剤は溶けており印字は確認できず、発見時床に付くくらい乾いていた。溶けており断定できないが氏が昼・夕に服薬しているチアプリド錠が形状が一番近いと思われる。</t>
  </si>
  <si>
    <t>錠剤が特定できない為与薬せず。</t>
  </si>
  <si>
    <t>午後から傾眠がちに過ごされていたが、突然テーブルを思い切り叩き始め、大声で叫ばれる。ご利用者のてI様に向かって「謝れこら!!」と怒鳴られていた。夕食後には傾眠強く、介助でないと移乗で黄な状況であった。</t>
  </si>
  <si>
    <t>・与薬時に口腔内に錠剤を入れたが飲み込まずに吐き出したことが考えられる。・飲み込んだ事の確認がなされていなかったことが考えられる。</t>
  </si>
  <si>
    <t>【検討者】・昼食後・就寝時薬与薬時に錠剤粉砕しイオンゼリーに包み込んで与薬することとする。・飲み込んだ事の確認の徹底。</t>
  </si>
  <si>
    <t>事故報告書（特養２）_015.pdf</t>
  </si>
  <si>
    <t>清掃の職員より、ホールでの座席下より錠剤発見と報告受ける。・錠剤は毎昼食時に与薬されるものであり、昨日の昼食時の与薬がされなかったと考えられる。・ホールの席が離れている事から錠剤が転がっていった可能性が考えられる。・昼食時、錠剤を粉砕して内服するため他の利用者の可能性も考えられる。</t>
  </si>
  <si>
    <t>内服薬か確認を取る為、錠剤を預かり、医務室のカルテ確認する。しかし、錠剤はパーキンソン病の薬であり、内服ではないことを確認する。そのため、パーキンソン病の内服されている利用者を調べ、氏の薬と考えた。錠剤は毎昼食時に服用しているものであり、昨日の昼食後薬と判断。体調に変化なく、そのまま経過みることとした。</t>
  </si>
  <si>
    <t>発見日は未服用から少なくとも一日経過しており、前日も本日も体調に変化なし。</t>
  </si>
  <si>
    <t>・錠剤は毎昼食時に与薬されるものであり、昨日の昼食時の与薬時に落下し、与薬がされなかったと考えられる。・薬の発見場所と氏が内服した食事席とは、距離がある事から、錠剤が転がっていった可能性が考えられる。・様は昼食時、錠剤を粉砕して内服しており、前日与薬した看護師より粉砕しトロミを使用したとの確認をとる。昼食後薬は軽6.5錠あり、粉砕が1錠のみできておらず、薬包を開封した際に、転がった可能性がある。・他の利用者の可能性も考えられるが、居室で内服しておられ、落下していた場所まで転がったとは考えにくい。</t>
  </si>
  <si>
    <t>・パーキンソン病の内服薬のため、確実に内服出来る様確認が必要。・昼食時薬は看護師が内服させているため、注意して粉砕し、内服する様に看護師同士で情報共有し徹底する。</t>
  </si>
  <si>
    <t>事故報告書（特養２）_017.pdf</t>
  </si>
  <si>
    <t>徳洲会病院で検査があり、朝絶食としていたが食事が提供され、食べてしまっていた。</t>
  </si>
  <si>
    <t>朝食を摂取した状態で予定通り受診。CT検査実施された。</t>
  </si>
  <si>
    <t>特変なし</t>
  </si>
  <si>
    <t>①病院受診を介護職員が把握していなかった。ケース記録には看護師からの受診内容・次回指示が記入されていたが見落としていた②申し送り板に受診についての記載がなかった。③食事止めの食事箋が未提出であった。</t>
  </si>
  <si>
    <t>①受診予定の報告を受けた介護職員は、その場で申し送り板に記載する(介護職員に限らず)。各勤務者へ申し送り時にも受診内容を伝える。医務室月間受診予定のホワイトボードに特別指示がある場合は明記する。②受診予定表を各フロアに医務から提出し、毎月最終日に各フロアで記載漏れがないか看護職員と介護職員が確認する。特別指示がある彩は、その場で介護職員が明記する。受診前日に医務リーダーはフロアで情報が共有できているか確認する。③食事止めの指示がある場合は速やかに栄養課へ連絡、食事箋を提出する。</t>
  </si>
  <si>
    <t>事故報告書（特養２）_019.pdf</t>
  </si>
  <si>
    <t>札幌市清沼区</t>
  </si>
  <si>
    <t>2階東ユニット</t>
  </si>
  <si>
    <t>4/11朝め情報収集時に排便-3日目であり、機能の夕に頓用のセンノシドの内服していないことに気付く。(便-2日目でセンノシド内服としていた)9:00本人に排便の有無を確認を行う。便意はあるとの事。夕方まで排便がなければ戦の志度の内服を検討する。15:30本人へ排便の有無とセンノシドを内服するか本人に確認したところ、「あの後、便がたくさん出たから大丈夫」とのこと。</t>
  </si>
  <si>
    <t>本人に排便の有無を確認し、夕方まで出ない様ならセンノシド服用するよう説明する。</t>
  </si>
  <si>
    <t>排便-2日目でセンノシド1T内服と入居時(2/14)の情報シートに記入されており2/20までは記入されていたが情報シートが新しく変わった際に記入がされなかった。また、ほぼ毎日排便があったためセンノシドを服用することはなかった。</t>
  </si>
  <si>
    <t>・情報シートの備考欄に追加や変更などあった際は、離0だーがパソコン入力し最新の状態にする。また、すでに印刷してある情報シートにはリーダーが手書きで記入する。・入居時の情報用紙に排便なく何日目で下剤、発熱時の指示などリーダーが備考欄に入れる。・入所前の-2日でセンノシドという情報をそのまま継続したが、当施設ではどうするか入居時から1週間経過をみて検討する。</t>
  </si>
  <si>
    <t>事故報告書（特養２）_021.pdf</t>
  </si>
  <si>
    <t>①病院受診を介護職員が把握していなかった。ケース記録には看護師からの受診内容・次回指示が・記入されていたが見落としていた。②申し送り板に受診についての記載がなかった。③食事止めの食事箋が未提出であった。</t>
  </si>
  <si>
    <t>①受診予定の報告を受けた介護職員は、その場で申し送り板に記載する(介護しょくいんに限らず)。他職員へも声出し周知する。医務室月間受診予定のホワイトボードに特別指示がある場合は明記する。②受診予定表を各フロアに医務から提出し、毎月最終日に各フロアで記載漏れがないか確認する。特別指示がある場合は予定表に明記する。受診前日に医務リーダーはフロアで情報が共有できているか確認する。③食事止めの指示がある場合は速やかに栄養課へ連絡、食事箋を提出する。</t>
  </si>
  <si>
    <t>事故報告書（特養２）_023.pdf</t>
  </si>
  <si>
    <t>医務室</t>
  </si>
  <si>
    <t>誤食</t>
  </si>
  <si>
    <t>夕食時、介護職員が居室で食事提供をおこなった際、数口提供をした。が居室に来て本人の食事ではなく他者の食事が提供されていると介護職員に伝える。食札と食事を確認し本人の食事でないことに気付き食事を中止する。</t>
  </si>
  <si>
    <t>17:05 副主任に事故内容を報告。看護師に連絡をするよう指示を受ける。17:10看護師に報告を行い様子観察の指示を受ける。17:15 管理栄養士に他者の食事を提供したことを報告。管理栄養士が食堂まできたため状況を説明。他者の分の食事を作ると言ってくれる。17:20 CM不在の為施設長に事故内容を報告し「分かりました」との返答だった。17:25 食事提供時ムセは見られなかったが開口が悪く眠気もみられたため、本人の食事を無理せず中止した。17:30 開眼されていた為、声掛けにてアイスを提供した。</t>
  </si>
  <si>
    <t>むせ込み等の症状は見られていない。</t>
  </si>
  <si>
    <t>①食事を居室に持っていく際、本人雄食事だと思い食札を確認せずに持って行ってしまった。②食事提供前に、食事が本人の物だと思い確認をしなかった。(食札の読み上げや指差し確認を行っていなかった)</t>
  </si>
  <si>
    <t>①配膳前に食札が本人の物であることを指差し呼称して確認する。②食事提供前に食札の名前を読み、食札と本人が一致しているか顔を見て確認する。</t>
  </si>
  <si>
    <t>事故報告書（特養２）_025.pdf</t>
  </si>
  <si>
    <t>4/11朝の情報収集時に排便-3日目であり、機能の夕に頓用のセンノシドの内服していないことに気付く。（便-2日目でセンノシド内服としていた)9:00本人に排便の有無を確認を行う、便意はあるとの事。夕方まで排便がなければ戦の志度の内服を検討する。15:30 本人へ排便の有無とセンノシドを内服するか本人に確認したところ、「あの後、便がたくさん出たから大丈夫」とのこと。</t>
  </si>
  <si>
    <t>排便-2日目でセンノシド1T内服と入居時(2/14)の情報シートに記入されており2/20までは記入されていたが情報シートが新しく変わった際に記入がされなかった。また、ほぼ毎日排便があったためセンノシドを服用することはなかった。このためか、排便-2日目センノシド内服との認識が薄れていた。</t>
  </si>
  <si>
    <t>情報シートの備考欄に追加や変更などあった際は、パソコン入力し最新の状態にする。また、ずでに印刷してある情報シートは手書きで記入する。</t>
  </si>
  <si>
    <t>事故報告書（特養２）_047.pdf</t>
  </si>
  <si>
    <t>介護ミス</t>
  </si>
  <si>
    <t>朝薬服用の際服薬ファイルのポケットに夕薬のラキソ未服用の状態で入っており、夜勤者に確認すると朝薬のカップに入っていたと報告あり。準夜勤職員の確認ミスにより昨夕未服用にて服薬事故発生する</t>
  </si>
  <si>
    <t>排便見られており、排便サイクルにズレ生じる為朝の引継ぎ時にNS連絡し服用せずそのまま返却す。</t>
  </si>
  <si>
    <t>明朝に排便見られており、体調不良もなし。</t>
  </si>
  <si>
    <t>・医務との引継ぎ時に誰がいつ、どの量を飲んでいる方なのかが記載している版を確認していなかった。→体制の不備・ラキソの朝薬と夕薬のカップの中身をNSと確認していなかった。・介護職員同士でダブルチェックする際に服用する方がどの方でチェック方法がどのようにしていくのか確認をしていなかった。</t>
  </si>
  <si>
    <t>・医務との引継ぎ時に版を確認し、どの方がラキソを飲む方なのか確認する。→体制の再整備・医務返却前にも、遅番者、準夜勤者の2名で同時刻に目視と容器に触れて確認をし、確認する際にも誰がいつ、どの量を飲んでいるのか、版を使用しチェックする。また、服薬後も深夜勤職員へ引継ぎする際に引継ぎ用紙を使用する。</t>
  </si>
  <si>
    <t>事故報告書（特養２）_049.pdf</t>
  </si>
  <si>
    <t>転倒・転落</t>
  </si>
  <si>
    <t>【年月日】R4/5/22【時間】06:20【種別】事故【内容】【事故、インシデント】転倒・転落【場所】食堂他者離床し居間へお連れする為、廊下216号室前まで来た時、居間から廊下の方へ歩いて行こうとされる氏を発見し、急いで向かうが間に合わず、2歩ほど歩かれた時に、膝から崩れ落ち左側に転倒された</t>
  </si>
  <si>
    <t>【年月日】R4/5/22【時間】06:20【種別】2事故後の対応【内容】痛みの確認をし、ケアひとりで車椅子に乗車する。勤務前の主任が出てきてくれて、べットに臥床しバイタル測定試みるが、血圧不可で測れず、体温(37.4°C）左側で転倒したため、左のこめかみのあたりに、1円玉くらいの変色見られる。頭部クーリングし、ベットギャッチアップし様子見る。</t>
  </si>
  <si>
    <t>左3.4趾骨折</t>
  </si>
  <si>
    <t>打撲　様子観察</t>
  </si>
  <si>
    <t>【年月日】R4/5/23【時間】14:30【種別】通院【内容】清田整形受診左足部xp撮影し骨折しているかもとのことでCT撮影となった。</t>
  </si>
  <si>
    <t>【年月日】R4/5/23【時間】10:30【種別】身体状況【内容】昨日転倒時負傷した左前額部の血腫はほぼ吸収されている母指大の変色が残存しているが痛みはなし左足背は変色、腫脹、熱感あり立位可能との事も触ると痛みあり骨折の可能性もあり整形受診とす</t>
  </si>
  <si>
    <t>【年月日】R4/5/23【時間】11:00【内容】【受診報告】に電話連絡を行う。昨日の転倒後、左足付け根部分に熱感あり、骨折の疑いもあるため清田整形</t>
  </si>
  <si>
    <t>【年月日】R4/5/22【時間】06:20【種別】3事故要因【内容】1.本人要因・どこかへ行こうとしたが、掴まるものがなかったためバランスを崩した2.職員要因・他者の支援のため、15分以上居間を離れる状況となり小野寺氏の状況確認ができなかった3.環境要因なし</t>
  </si>
  <si>
    <t>【年月日】R4/5/22【時間】06:20【種別】4事故対策【内容】本人要因・職員要因・起床介助について、早番の職員が出勤後2名体制となってから対応する・本人の入眠状況から、臥床時間が長くなることも予測されるため起床までの巡回は行っていく。また、突発的な動きについてもアセスメントを行っていく。・新しい職員も入ったため、さんの突発的な動きについて(過去の転倒事故から)支援内容の共通認識をもつ</t>
  </si>
  <si>
    <t>事故報告書（特養２）_051.pdf</t>
  </si>
  <si>
    <t>札幌市南区澄川5条6丁目10番30号</t>
  </si>
  <si>
    <t>誤薬</t>
  </si>
  <si>
    <t>【年月日】R4/4/18【時間】07:45【種別】事故【内容】【事故、インシデント】誤薬【場所】食堂　食事終了し森のフロアへ戻る。薬の空袋が戻っていない為、薬ファイル確認。氏の薬がセットされたままで、氏の薬が無い事に気づく。大地の間へ行き、ごみ箱確認。</t>
  </si>
  <si>
    <t>【年月日】R4/4/18【時間】08:00【種別】オン・コール【内容】誤薬の報告をする。氏の薬の内容と、氏の薬の内容を報告。氏の薬は、日勤NSが来てから内服するか判断してもらう事。氏の薬は、血圧の薬が入っているので、血圧の変動や、ボンヤリした様子が出るかも知れないので注意して観察するよう指示受ける。(4分)</t>
  </si>
  <si>
    <t>【年月日】R4/4/18【時間】07:50【種別】2事故後の対応【内容】バイタル測定する。(体温)36,7(脈)62(血圧)175/94(SAT)96%本人、開眼されており体調問うと、「分からな～い。」と答える。</t>
  </si>
  <si>
    <t>【年月日】R4/4/18【時間】08:00【種別】3事故要因【内容】①なし②配薬時、Wチェックをしなかった。名前を良く確認せず、本人の物だと思い込みお膳にセットしてしまった。服薬介助時、名前を見ずに内服介助をしてしまった。③NC対応でフロア内に他の職員がおらず、確認をしないまま配膳をした。</t>
  </si>
  <si>
    <t>【年月日】R4/4/25【時間】08:00【種別】事故評価【内容】4/18　7:45の自己評価・・・準夜勤者①なし②お薬ファイルから、薬を出す時には誰の何時の薬かを声出しする。(目と耳で確認)内服介助時も、薬が合っているかを確認してから飲ませる。③フロアに職員が揃って居ない時は、大地の職員とWチェックする。</t>
  </si>
  <si>
    <t>事故報告書（特養２）_053.pdf</t>
  </si>
  <si>
    <t>居室</t>
  </si>
  <si>
    <t>【年月日】R4/4/4【時間】13:40【種別】事故【内容】【事故、インシデント】転倒【場所】居室センサーコールにて訪室する際、居室のドアが閉まる。訪室すると氏が居室中央の床に右側臥位にて倒れている。靴は履いておらず靴下のみの状況。頭はベット側にあり。</t>
  </si>
  <si>
    <t>【年月日】R4/4/4【時間】13:40【種別】2事故後の対応【内容】痛み等無いか確認「何ともない。なんで立つの」と言われる。職員2名にて立位介助行う。発赤部位等無いか確認するも特になし。歩行介助にて居間へ誘導する。歩行時痛み訴えることなく普段同様に歩行される。(体温)36.5　(血圧)152/123(脈)【年月日】R4/4/8【時間】13:00【種別】通院【内容】清田整形外科病院受診。</t>
  </si>
  <si>
    <t>外傷なし</t>
  </si>
  <si>
    <t>【年月日】R4/4/4【時間】14:30【種別】身体状況【内容】PCR検査にて居室待機にしていたが、自ら動いて巡回時には床に座っていた状態で発見された。外傷なく、歩行可能。腰痛などの訴えなく、経過観察とする。</t>
  </si>
  <si>
    <t>【年月日】R4/4/4【時間】13:40【種別】4事故対策【内容】①本人要因②職員要因③環境要因・居室へ誘導した後、臥床までの確認を行い退室する。・自室での経過時は、ドアを開けプライベートカーテンを開める(本人から廊下は見えないような環境作り)</t>
  </si>
  <si>
    <t>【年月日】R4/4/12【時間】13:40【種別】事故評価【内容】評価者⇒佐藤①②日中居室誘導した際には、臥床対応後に退室する。⇒日中立ち上がりなく居間で過ごされている。臥床対応も行っておらず、同様の事故は無く経過される。</t>
  </si>
  <si>
    <t>事故報告書（特養２）_057.pdf</t>
  </si>
  <si>
    <t>皮下出血、腫脹</t>
  </si>
  <si>
    <t>18:45自室にてご本人パジャマの更衣をしているのを職員が見守りしていると右膝裏〜右下腿にかけて広範囲に紫色に皮下出血しており、腫脹しているのを発見する。</t>
  </si>
  <si>
    <t>令和4年4/25に転倒されている</t>
  </si>
  <si>
    <t>看護師確認し、立位・足上げ可能、痛みの訴えも無いことから経過観察とする。5/9立位は不安定であるも現状変わりなく行える。しかし右膝広範囲に腫脹が広がっており、膝裏の変色部位を触ると痛みの訴え聞かれている。5/10美しが丘整形外科病院へ受診となる。</t>
  </si>
  <si>
    <t>右大腿二頭筋部分断裂</t>
  </si>
  <si>
    <t>皮下出血、腫脹部位は黄色になっているところもありすでに数日経っていると思われる。</t>
  </si>
  <si>
    <t>本人・・・以前転倒→骨折した経緯あり、さらに4/25転倒している。転倒リスクがある事は理解しておらずご自身で動こうとされる事も有る。職員・・・4/25転倒～5/5皮下出血発見まで遡り職員複数名に聞き取りを行うと、4/27入浴時に皮下出血を確認。5/2入浴時も同様に確認しているも転倒時の物と判断し他職員に周知していなかった。環境・・・事故後の皮膚観察が十分ではなかった。</t>
  </si>
  <si>
    <t>・事故後しばらくは毎日怪我の状態や新たな皮下出血出現の有無等の皮膚の観察と動作の安定不安定等、当時者様の様態の観察をしっかりと行い24時間シートに記録。日誌に記載し周知し情報を共有する。皮下出血は過去の記録を遡り確認を行い、既に報告されているか調べる。5/2入浴時に確認しているも転倒時の物と判断し、他職員が周知していると思い込み報告していなかったが、今後は周知の確認を行い、記録にもしっかり記載する事とする。</t>
  </si>
  <si>
    <t>事故報告書（特養２）_059.pdf</t>
  </si>
  <si>
    <t>0:45赤外線センサー反応。居室へ向かう途中にドン!と大きな物音が聞こえる。居室へ到着するとベッド横で長座位でいるところを発見。ベッドに対し直角に設置していた車椅子は、ブレーキが外れ入口付近まで移動していた。</t>
  </si>
  <si>
    <t>令和4年2/7転倒にて左大腿骨転子部骨折の既往有り、3/29退院後赤外線センサー設置する</t>
  </si>
  <si>
    <t>本人へ声掛けすると「トイレ行こうと思って乗ろうと(車椅子)したら転んでしまった」と話す。痛みがあるか聞くと左側頭部を手で押さえ「ここをぶつけたんだ、痛い」と言われる。左側頭部確認すると軽度発赤、腫脹あるのを確認。全身観察行い、手足を動かしてもらうなどして頂き確認するも、左側頭部以外は痛み、皮下出血、腫限無し、意識清明。バイタル測定、トイレ誘導行い臥床。頭部クーリング行う。</t>
  </si>
  <si>
    <t>左第3趾と左大転子部の骨折は無い。左第3趾と仙骨部にひびが入っている可能性あり、左側に体重掛けて良い。5/30受診予定</t>
  </si>
  <si>
    <t>仙骨、左第3趾、ひびの疑い</t>
  </si>
  <si>
    <t>X-P検査 CT検査</t>
  </si>
  <si>
    <t>転倒後KT36.7℃ BP99/78 P89 SPO2 96%また、4:15再度赤外線センサー反応し訪室すると車椅子へ移乗しようとしているところを発見。「トイレに行きたい」と排泄の訴え聞かれ見守りの元移乗して頂きトイレ誘導行う。排泄時、左足第3趾紫色に変色しており、触れると痛みの訴え聞かれる。4/25朝7時、左側頭部、発赤、腫脹軽減。KT36.6℃ BP150/84 P60 SPO2 97% 4/25午前 動医協中央病院受診。X-P検査し左大転子部骨折なし、左第3趾骨折無いがひびが入っている可能性あり。触れると骨盤のあたりに痛みある為、CT検査施行。仙骨骨折無いがひびが入っている可能性あり。</t>
  </si>
  <si>
    <t>本人要因・・・左大腿骨転子部骨折の既往から立位、移乗は転倒リクスが高く、体を支えるなどの介助が必要。本人は転倒リスクが高いことは理解していない為行動に移してしまう。また、ケアコール使用曖昧な状態。職員要因・・・普段ユニットサクラで待機しているが他者対応でユニットヒマワリに居た。対応は終わっていたがセンサ・[が反応してから転倒するまで距離的に間に合わなかった。環境要因・・・移乗しやすいベッドの位置やL字柵の設置等利用者様のADLに合わせた環境の整備ができていなかった。</t>
  </si>
  <si>
    <t>・骨折のしていない右足が軸になるようベッド位置の変更。L字柵の設置。・昼夜逆転傾向の為、日中、適度な疲労を感じられる体を動かせるレクリエーションの実施等で安眠出来るよう取り組みをする。</t>
  </si>
  <si>
    <t>事故報告書（特養２）_061.pdf</t>
  </si>
  <si>
    <t>本人へ声掛けすると「トイレ行こうと思って乗ろうと(車椅子)したら転んでしまった」と話す。痛みがあるか聞くと左側頭部を手で押さえ「ここをぶつけたんだ、痛い」と言われる。左側頭部確認すると軽度発赤、腫脹あるのを確認。全身観察行い、手足を動かしてもらうなどして頂き確認するも、左側頭部以外は痛み、皮下出血、腫脹無し、意識清明。バイタル測定、トイレ誘導行い臥床。頭部クーリング行う。</t>
  </si>
  <si>
    <t>左第3趾と左大転子の骨折は無い。左第3趾と仙骨部にひびが入っている可能性有り。左側に体重は掛けてよい。5/30受診予定。</t>
  </si>
  <si>
    <t>転倒後KT36.7℃ BP99/78 P89 SPO2 96%また、4:15再度赤外線センサー反応し訪室すると車椅子へ移乗しようとしているところを発見。「トイレに行きたい」と排泄の訴え聞かれ見守りの元移乗して頂きトイレ誘導行う。排泄時、左足第3趾紫色に変色しており、触れると痛みの訴え聞かれる。4/25朝7時、左側頚部、発赤、腫腰軽減。KT36.6℃ BP150/84 P60 SPO2 97% 4/25午前 勤医協中央病院受診。X-P検査し左大転子部骨折なし、左第3趾骨折無いがひびが入っている可能性あり。触れると骨盤のあたりに痛みある為、CT検査施行。仙骨骨折無いがひびが入っている可能性あり。</t>
  </si>
  <si>
    <t>本人要因・・・左大腿骨転子部骨折の既往から立位、移乗は転倒リクスが高く、体を支えるなどの介助が必要。本人は転倒リスクが高いことは理解していない為行動に移してしまう。また、ケアコール使用曖昧な状態。職員要因・・・普段ユニットサクラで待機しているが他者対応でユニットヒマワリに居た。対応は終わっていたがセンサーが反応してから転倒するまで距離的に間に合わなかった。環境要因・・・移乗しやすいベッドの位置やL字柵の設置等利用者様のADLに合わせた環境の整備ができていなかった。</t>
  </si>
  <si>
    <t>事故報告書（特養２）_069.pdf</t>
  </si>
  <si>
    <t>7:05 当該入居者様がトイレにいたため様子を伺うと口腔周囲に泡のようなものが付着しているのを発見。手指洗浄用の液体石鹸で手洗いと洗顔をしていた形跡があった。ご本人に飲み込んでいないか問うも詳細不明確。しかし「苦い」と発言ある。</t>
  </si>
  <si>
    <t>7:05 手指洗浄用の液体石鹸で手洗いと洗顔をした際に口腔内に石鹸が入り、誤って飲み込んだ可能性があると判断。直ぐにお水でうがいをして頂く。うがいを続けて頂く間に医務室看護師へ連絡し状況を伝える。7:10 看護師到着し体調等確認、バイタル問題なく、吐気などの症状もなし、主活医と相談し、誤飲した可能性は否定できないため経過観察とする。</t>
  </si>
  <si>
    <t>発生当初は「苦い」と発言あったが、うがい実施し不快感消失。以降、体調の変化なく、飲水や食事摂取も通常通り問題なくできている。</t>
  </si>
  <si>
    <t>身よりのご家族がいらっしゃらず、現在後見人を申し立て中のため、報告はありません</t>
  </si>
  <si>
    <t>【本人要因】①認知症中等度あり。以前に歯磨き粉で洗顔していた事があり、洗浄剤等を正しい用途で使用できない、理解できない事がある。②歩行自立であり、ユニット内はご自身の意思で行動できるADLレベルである③日常的に整容はご自身の居室で実施されている【職員要因】①トイレ内にある石鹸で洗顔をすることは予測していなかった【環境要因】①当該入居者様の居室内からは異食に繋がる可能性がある物を撤去していた②共同スペースのトイレ内には石鹸類が設置されていた</t>
  </si>
  <si>
    <t>【環境変更】トイレ内の石鹸を撤去し、必要時に職員が設置するように変更する【評価】6月23日の施設内リスクマネジメント委員会で評価する</t>
  </si>
  <si>
    <t>事故報告書（特養２）_071.pdf</t>
  </si>
  <si>
    <t>7:05 センサーコールが鳴った後、間もなく「ドン」と音が聞こえる。直ぐに訪室すると、当該入居者が床に座った状態で靴を取こうとしていた。</t>
  </si>
  <si>
    <t>7:05ご本人より「いやあ、痛かった。起して」とあったため、転倒したと判断。べッドへ移動していただき、ボディチェックとバイタル測定実施、医務室看護師に連絡する 7:11 医務室看護師到着。右肘に擦過傷、左前腕に皮膚剥離あり、応急処置する。その他は異常なし。10:30 改めて全身状態の確認実施。右股関節周囲の痛みが出てきたことと、左前腕の皮膚剥離部分が止血されていない為、受診が必要と判断する。14:15 受診となる。</t>
  </si>
  <si>
    <t>左前腕切傷・右肘擦過傷・股関節打撲</t>
  </si>
  <si>
    <t>皮膚剥離部分は洗浄し絆創膏で保護。股関節はレントゲン実施。骨折なく打撲と診断。</t>
  </si>
  <si>
    <t>患部に触れると痛みがあるが、体調や日常生活機能には変化がなく、通常の生活を送る事が出来ている。</t>
  </si>
  <si>
    <t>【本人要因】①認知症あり。ご自身の身体機能の正確な理解や危険認識能力の低下がみられる②歩行時にふらつく事はあるが、掴まる場所があれば転ばずに歩行することが出来ており、歩行はフリーとなっている。③早朝や夜間には眠気による覚醍状況の低下からふらつく事があった。④行動目的は不明だが、起き上がってどこか行こうとして立ち上がった際に転倒したと考えられる【職員要因】①2名の職員は他入居者様のモーニングケアをしていた。②転倒の直前にはベッドで臥床している姿を確認していた。【環境要因】①朝食前のモーニングケアが重なる時間帯であった②早朝、夜間はふらつきが強くなる事を踏まえ、センサーコールを使用し、日中はセンサーをOFFにしている。</t>
  </si>
  <si>
    <t>【手順】①センサーコールの使用は継続とし、朝は9:00まではセンサーをONとすることを再徹底する。【環境変更】②タンスなどベッド周囲にある家具の配置を変更し立ち上がりの際に掴まることが出来る場所を増やした。【評価】6月23日の施設内リスクマネジメント委員会で評価する</t>
  </si>
  <si>
    <t>事故報告書（特養２）_073.pdf</t>
  </si>
  <si>
    <t>7:30 当該入居者様の食事席周囲の床に溶けかかった錠剤を発見する。</t>
  </si>
  <si>
    <t>朝食摂取前のため、前日のお薬であると推測されたが、溶けているため、いつのどの薬か正確に特定する事が出来ず。医務室看護師と確認し、体調変化ないか経過観察することとする。</t>
  </si>
  <si>
    <t>患部縫合（6針）、脳ＣＴ実施し異常なしの診断</t>
  </si>
  <si>
    <t>翌日の6日、14:25の時点で体調に変化みられず。事故の経過と体調変化がない事、今後の対策について、ご家族へ電話にてお伝えし、御理解いただく。</t>
  </si>
  <si>
    <t>【本人要因】①認知症があり、服薬には全面的な支援が必要。嚥下機能の低下あり、流涎もある。義歯はなし。②飲み込み易くするために粉砕や懸濁をすると、お薬である事が認識できず、口へ入れる事を拒まれることがあるため、錠剤のままで対応していた。③飲み込み不十分で、口腔内に錠剤が残留する可能性がある。【職員要因】①マニュアルどおり服薬支援を実施していた。服薬後や口腔ケア時にも残留が無いか確認するが、発見しきれなかった可能性もある。</t>
  </si>
  <si>
    <t>【手順変更】①錠剤は粉砕・悉濁する事に変更する②懸濁することで薬である事が認臓できず服薬することに困難が生じた場合は再度対応を検討する。③服薬後と口腔ケア時の口腔内残留物有無確認も継続。特に口腔ケアがない就寝持薬服用後は、飲み込み確認を徹底する。【評価】6月23日の施設リスクマネジメント委員会で評価する</t>
  </si>
  <si>
    <t>事故報告書（特養２）_079.pdf</t>
  </si>
  <si>
    <t>0:50 夜勤職員がオムツ交換支援の際に、当該入居者の右手第1指に変色と腫れがあるのを発見する。痛みの訴えは聞かれず。</t>
  </si>
  <si>
    <t>0:55 発見後直ぐに患部をクーリングし経過観察する 8:30 医務室看護師に報告。看護師が患部確認。腫れと内出血があり、患部に触れると痛みあり。クーリング対応継続し、経過をみて受診をするか判断することになる 8日 15:30 痛み及び腫れに悪化はみられないが改善もない為、医務室医師と相談し受診必要と判断する。</t>
  </si>
  <si>
    <t>レントゲン実施</t>
  </si>
  <si>
    <t>患部に触れると痛みあるが自制内。日常生活に大きな影響見られず、体調不良もなく経過している。</t>
  </si>
  <si>
    <t>発生時の他、受診前と受診後にも同一のご家族へ電話連絡しています。</t>
  </si>
  <si>
    <t>【本人要因】①手指の強い関節硬縮があり、常に強く握っている状態である。②移乗は全介助であり移乗時に柵や車椅子に身体の一部をぶつけるリスクがある。③ベッド上での体動はあり、柵やベッドと壁の間に手を挟む可能性がある。【職員要因】①ベッドへの移乗は2名介助でバスタオルを身体の下に敷いて移乗する事、フッドレストを取り外すこと、ベッド柵を外すことなど、安全に移乗ができるように個別支援を実施していた。【環境要因】①臥床時の体動や移乗の際に、身体の一部をぶつけて受傷しないように、ベッド柵をタオルで保護していた。②上記①以外には保護対応はしていなかった③アームウォーマーなど怪我防止の為の着衣は活用していなかった④ベッド柵やベッドの隙間に手を挟むリスクがあった。</t>
  </si>
  <si>
    <t>【手順変更】移乗、移動時のマニュアルは継続し、下記を追加する①臥床時の四肢の位置を確認。移乗、移動前後や、食事、排泄介助の際に、皮膚に異常がないか観察を行う【環境変更】①アームウォーマーの着用、車椅子の部品の保護を行い移乗、移動時にぶつけて受傷するリスクを軽減する②臥床時に身体を挟む可能性のある隙間があればリネンやタオルを活用して隙間をなくす。</t>
  </si>
  <si>
    <t>事故報告書（特養２）_087.pdf</t>
  </si>
  <si>
    <t>9:20 清掃職員から食堂のテーブル下付近に薬が落ちていたと、ユニット介護職員へ報告あり。9:25 医務室看護師と落ちていた場所や、入居者の薬事情報から、当該入居者の服薬内容をが朝と夕に服薬している薬(シンメトレル錠50mg(抗パーキンソン薬))と判明する。しかし当日朝のものか、前日夕のものかまでは不明。</t>
  </si>
  <si>
    <t>9:30 当該入居者の体調を観察し、異常がない事を確認する。</t>
  </si>
  <si>
    <t>バイタルの変動、生活動作の変化、手足の震えやこわばりの発生などの異常なく、体調に変化なし。</t>
  </si>
  <si>
    <t>【本人要因】・認知症及びパーキンソン病があり、服薬には支援が必要である(スプーンに錠剤を乗せて口腔内へ運び飲み込み確認)・服薬時、服薬直後に会話等で口を開けることがある。その際に口腔内に残った錠剤が落ちた可能性がある。【職員要因】・マニュアルに基づいた服薬支援を実施した。・スプーンでお口へ運ぶ際か、飲み込み確認時に口腔内に残っていた錠剤を見つけられず、それが後になって落ちた可能性がある。【環境要因】・落ちていた場所が、食事テーブル下の足台付近であり、意識的に確認しなければ薬が落ちている事に気付かなかった。</t>
  </si>
  <si>
    <t>【手順変更】・服薬支援後に落薬の可能性がある事を前提に、周囲に薬が落ちていないか確認する事を支援マニュアルに追加する・服薬直後に会話をすると口腔内に残った薬が落ちてしまう可能性を考え、飲み込むまでは会話はひかえるよう声がけをする【評価】・6月の施設リスクマネジメント委員会で評価する</t>
  </si>
  <si>
    <t>事故報告書（特養２）_091.pdf</t>
  </si>
  <si>
    <t>5:20 夜勤職員が、西町(同一ユニット内となり町)の入居者の支援を終えて、当該入居者がいる東町に戻ったところ、当該入居者様がトイレ前の廊下で倒れているところを発見する。頭部から出血あり、意識は鮮明で「痛い、助けて」と発語あり。</t>
  </si>
  <si>
    <t>5:23 待機看護師に連絡し状況説明。救急搬送の指示があり救急へ連絡する。夜勤フリー職員へ連絡し応援を要請する。5:40 救急隊到着。5:50 救急搬送となる。</t>
  </si>
  <si>
    <t>頭部裂傷</t>
  </si>
  <si>
    <t>患部縫合(6針)、脳CT実施し異常なしの診断</t>
  </si>
  <si>
    <t>受診時の処置にて患部止血。触れると痛みあるが、その他の部位には痛み無し。意識レベル異常なく、ADLにも大きな変化はみられていない。</t>
  </si>
  <si>
    <t>【本人要因】・歩行自立レベルであったが、睡眠導入剤・向精神薬服用しており、夜間や早朝は歩行不安定になる事があった。・両膝関節症、脳梗塞後後遺症があり、転倒リスクはある。・トイレの際はトイレ内で靴を脱ぐ習慣がある。・当日はトイレで覚理後、ご本人の意向で再入眠せずに起床されていた。・認知症により、危険認職能力の低下や行動の抑制・修正がきかないことがある。【職員要因】・発生時は同ユニット隣町で他入居者様のケアをしていた。【環境要因】・夜間帯であり、ユニット1名の職員体制であった。・排泄介助が重複する時間帯であった。・1ユニット(20名)は西町(10名)・東町(10名)で構成されており、どちらかの町で業務中はもう一方の町の様子を目視することはできない環境となっている。・本人使用の靴が大きく、サイズが合っていなかった。</t>
  </si>
  <si>
    <t>【手順変更】・早朝の起床時間と排泄介助のラウンド時間が重ならないように、業務の見直しを行う。・夜間早朝は歩行不安定になる事を踏まえ、歩行時見守りを行う。【環境変更】・見守りが難しくなる状況がある際は、夜勤フリー職員の見守り支援を受ける。・居室からトイレまでの導線で掴まる場所を増やすなど、環境整備を行う。・サイズが適したものに靴を変更する【評価】・5月26日の施設リスクマネジメント委員会で評価する</t>
  </si>
  <si>
    <t>事故報告書（特養２）_095.pdf</t>
  </si>
  <si>
    <t>18:40 居室よりコールあり訪室。下衣を下ろし「とれた」と訴えあり。確認すると尿道留置カテーテルが抜けていた。</t>
  </si>
  <si>
    <t>29日 18:45 待機看護師に連絡。出血等の受傷は見られないため、翌朝まで経過観察とし、尿量測定するように指示あり。30日 9:00 主治医へ報告。医務室看護師によりカテーテル再挿入する。</t>
  </si>
  <si>
    <t>抜去後、翌朝まで異常なく自尿あり。受傷や痛み、体調変化なく、再留置後も尿性状・尿流出状況に異常みられていない。</t>
  </si>
  <si>
    <t>尿道留置カテーテル留置に至った経過と現在の状態を鑑みて、今後、尿道留置カテーテルの使用を終了することを検討する事お伝えする。</t>
  </si>
  <si>
    <t>【本人要因】・視力障害により視力がほとんどない為、自身でバルンカテーテルの位置を認識するのが難しい・尿道留置カテーテルを留置している事の理解や引っ張ったり引っかかったりすると抜けてしまうリスクがある事の理解が充分ではなく、抜けないよう注意する意識が低い。・ベッド上で下肢を挙上する等のリハビリを実施している事もあり、体動が多い傾向がある。【職員要因】・発生10分前に、食後の口腔ケア介助とベッドへ誘導し臥床するまでの介助を実施。臥床介助後にマニュアルに基づいてバルンバックを固定した。(ベッド柵に掛けたS字フックにバルンパックをかけ、カテーテルが身体に引っかからない位置に配置)・臥床時に、バルンパックの位置やルートの位置を本人にお伝えすることが不充分であった。【環境要因】・当日午前中にペッド交換をした後に、ラジオやコールの位置を本人と確認していなかったため、それを探す為に体動が多くなった可能性があると考える。・バルンパックは柵に掛けたS字フックに掛けられていた。その為、大きな体動や移動の際にはS字フックから外さなければテンションがかかって抜去に繋がる状況であった。</t>
  </si>
  <si>
    <t>【手順変更】・移乗時や臥床時にバルンバックやカテーテルの位置を本人に触れて頂いて確認し、引っ張ったり、引っかかったりしない様に意識して頂く。・臥床時にはナースコールやラジオなどご本人が頻回に使用するものの位置をご本人にも触れて頂いて一緒に確認する・ベッド臥床後もご自身の体動によって抜去されていないか目視で確認する【評価】・5月26日の施設リスクマネジメント委員会で評価する。</t>
  </si>
  <si>
    <t>事故報告書（特養２）_097.pdf</t>
  </si>
  <si>
    <t>11:20 入浴後、脱衣所にて衣服を着用するため椅子に座っていた。下衣を履く為、尿道留置カテーテルを当該入居者様ご本人の足で踏んいることに築かず、手摺に掴まって立ち上がったために、そのままカテーテルが抜去してしまう。</t>
  </si>
  <si>
    <t>11:25 医務室看護師に連絡。看護師到着後、陰部観察し抜去による出血などの受傷がない事確認。速やかにカテーテル再挿入する。主治医へ報告し、経過観察の指示を受ける。</t>
  </si>
  <si>
    <t>受傷や痛み、体調変化なし。再留置後、尿性状・尿流出状況にも異常ない。</t>
  </si>
  <si>
    <t>【本人要因】・神経因性膀胱により尿道留置カテーテル留置中である。・視力障害があり、ご自身の周囲の環境等を正確に把握することが難しい状態である。・動き出しの前に足踏みをする習慣があった。【職員要因】・パルンバックやカテーテルのある場所の詳細をご本人に伝えていなかった・動き出し前に足踏みをする習慣があることは知らなかった【環境要因】・足踏みや立ち上がりの際、踏んでしまう位置にカテーテルがあった。</t>
  </si>
  <si>
    <t>【手順変更】・視力障害があることも踏まえて、バルンバックやカテーテルの位置がどこにあるか、適宜ご本人にお伝えして誤って踏んだり引っ掛けたりしないように配慮する【環境変更】・カテーテルに多少の外力が加わっても抜去に繋がらないように、余裕を持った位置に固定する【その他】・施設入所前の入院先で、神経因性膀胱による頻尿があり尿道留置カテーテルを留置した経過があり。ご本人の生活状況や身体状況を踏まえると今後も抜去が発生するリスクが高いと考える。今回、カテーテル留置していなくても自排尿があった事や、抜去による身体的苦痛などを踏まえて、尿道留置カテーテル対応が引き続き必要か、終了できるかの検討を行う。【評価】5月26日の施設リスクマネジメント委員会で評価</t>
  </si>
  <si>
    <t>事故報告書（特養２）_103.pdf</t>
  </si>
  <si>
    <t>7:20 食事席でイスに座っていた当該入居者様が、椅子と共に左側へ倒れるところを目撃する。</t>
  </si>
  <si>
    <t>7:23 すぐに駆けつけバイタル測定実施。居室ベッドへ移動し臥床していただく。7:30 看護師へ連絡。右前頭部に痛みと腫脹がある事を確認。受診必要と判断し中村記念南病院受診となる。11:00 中村記念南病院にて脳C T実施。皮下出血と右鼻に血液が溜まっているのが確認されたが、骨折や脳内出血はない為経過観察の指示となる。</t>
  </si>
  <si>
    <t>頭部打撲</t>
  </si>
  <si>
    <t>脳CT</t>
  </si>
  <si>
    <t>4月18日の時点(最終報告作成日)で体調変化や身体機能の変化は見られず。食事やリハピリなど通常通りの生活が出来ており痛みも消失している。</t>
  </si>
  <si>
    <t>【本人要因】・入院(3月2日～25日)により、下肢や体幹の筋力低下がみられていた。・認知症により、自身の身体機能レベルの認知や危険認知力が低下している。・上記により、居室内での転倒転落の危険があった。・食事前に食事席で座ったまま傾眠されることがある。【職員要因】・早出勤務職員1名でユニット対応中。発生時は他入居者様の起床介助を実施していた。・6:45起床した当該入居者を食事席へ誘導し牛乳を提供。その後、眠たそうな表情であるのを確認していたが、お1人で立ち上がり転倒に繋がるリスクは低いと判断し、椅子ごと倒れることは予測できなかった。【環境要因】・コロナ感染予防対策でソーシャルディスタンス等の対応がされているため、食堂は他入居者と密にコミュニケーションがとれ、覚醒が促されるような環境ではなかった。・当該入居者様の体格(高身長)を踏まえると、座位時の姿勢が崩れることで椅子が倒れる可能性があった。</t>
  </si>
  <si>
    <t>【手順変更】・食事の準備が出来てから、食事席へ誘導する。・覚醒状態が良くない場合は、ご本人と相談の上、自室へ誘導して臥床を促す。・座位時の姿勢を確認し、崩れそうな場合は、座り直して頂くなど姿勢を整える。【環境変更】・座位時の姿勢が崩れても、椅子が容易に倒れないように工夫する(椅子の脚に錘をつける)【評価】・4月28日の施設リスクマネジメント委員会で評価する</t>
  </si>
  <si>
    <t>事故報告書（特養２）_105.pdf</t>
  </si>
  <si>
    <t>4月1日 7:25 他入居者の着替え介助後、ホールに戻ろうとした所で、看護職員の「危ない」という声に、確認すると、当該利用者様が自室の出入口の柱部分を背にし、もたれかかるように床へしりもちをついているところを発見する。バイタル及び疼痛など確認するも、変化や痛みの訴えなど異常見られず、経過観察とした。 4月7日 15:44 車椅子へ移乗する際、右胸下あたりに痛みがあると訴えあり。痛み止めの服用と湿布貼用にて経過観察とする。4月8日 9:30 痛みが軽減しない為、要受診と判断する。</t>
  </si>
  <si>
    <t>4月1日 7:30 バイタル測定、ボディチェック、痛みの有無確認。異常見られず経過観察とする。4月7日 15:44 車椅子へ移乗する際、右胸下あたりに痛みがあると訴えあり。痛み止めの服用と湿布貼用にて経過観察とする。</t>
  </si>
  <si>
    <t>右肋骨3番目の骨折</t>
  </si>
  <si>
    <t>右肋骨3番目</t>
  </si>
  <si>
    <t>レントゲン・CT</t>
  </si>
  <si>
    <t>4月1日の転倒発生時から痛みが出現する7日までは、普段と変わらず生活されていた。7日に痛みの訴えがあり、痛み止めの服用と湿布貼用で経過観察。8日痛み改善せず。受診後、病院の指示に基づき、痛み止めと湿布貼用で経過観察。19日現在、痛み消失し日常生活に影響が見られない状態まで改善した。</t>
  </si>
  <si>
    <t>1日に転倒が発生した旨報告。8日に痛みが発生しているため受診する旨報告、受診後に受診結果を報告した。</t>
  </si>
  <si>
    <t>【本人要因】①移動は車椅子レベルで自操可能だが、ブレーキのかけ忘れがみられる。掴まることで立ち上がりと立位保持は可能だが下肢筋力低下があり、歩行は不安定で転倒リスクが高い状態である。②認知症があり、自身の身体機能レベルや危険予測に関する認知力が低下している。③食堂で朝食を待ちながらテレビ鑑賞をしていたが自室へ戻ろうと居室手前まで車椅子で移動。居室手前で立ち上がり居室扉の取手に掴まって立ち上がった。居室の扉は固定されていない為掴まっても不安定であるとの認識が無かった。居室へ戻った理由や目的について、ご本人から明確な答えは得られない。【職員要因】①他入居者様の居室で着替え介助をしていた為当該入居者様が居室手前へ移動し立ち上がっている事に気付かなかった。【環境要因】①車椅子:当該入居者はブレーキのかけ忘れがある為、立ち上がると自動でブレーキがかかる車椅子を使用中。居室へ移動する経過の中で、座面に荷重がかからない姿勢(軽く腰を浮かす等)があってブレーキがかかりそれにより、車椅子が動かなくなくなった為、立ち上がって歩かれたと考えられる。</t>
  </si>
  <si>
    <t>【手順変更】①当該入居者様がお1人になり見守りが出来ない状況になる場合は、以下の対応の実施を追加する。・事前にお声をかけてお1人での行動に繋がるような要求は無いか確認し、必要時はその対応を優先する・何かあれば職員を呼んでいただくようにお声をかける・必要時はご本人の同意の下、見守りの出来る範囲へ移動していただくか職員と行動を共にしていただく対応を行う。【環境変更】①居室からホールへ出ている場合に限定し、万一扉の取手に掴まって立ち上がっても、扉が稼動しないように固定する。【評価】4月28日の施設リスクマネジメント委員会で評価する。</t>
  </si>
  <si>
    <t>事故報告書（特養２）_109.pdf</t>
  </si>
  <si>
    <t>8:00 朝食終了後、所定の場所(ホール台所)に置かれていた懸濁薬トレイから、あらかじめ用意されていた薬が入った薬杯を持って当該入居者の居室へ行く。服薬支援後に改めて薬包の氏名を確認した際に、他の入居者様の薬だった事に気付く。</t>
  </si>
  <si>
    <t>●誤って服薬した薬内容 ①マーズレンS配合顆粒1.5g ②ランソプラゾールOD錠15mg1T ③アスピリン腸溶剤100mg1T ④ビカルタミド錠80g1T ●本来服薬するべき薬内容④酸化マグネシウム錠330mg2T ⑤ランソブラゾールOD錠15mg1T ⑥エブランチルカプセル15mg1CAP  ⑦デアケンR200mg1T ●追加服薬した薬内容 上記④、⑥、⑦を追加服薬</t>
  </si>
  <si>
    <t>8:05 医務室看護師へ連絡。医務室看護師によるバイタルチェック及び体調確認するが、異常は見られず。8:10 医務室看護師より主治医 (医務室医師) に経過報告。医師の指示により以下について対応する。①本来服用すべき服薬内容と誤って服用した服薬内容を精査し、必要な服薬を追加で行う②昼食後からは通常の服薬とし体調変化がみられないか経過観察。</t>
  </si>
  <si>
    <t>発生した4日15時の時点で体調等の変化は見られていない。</t>
  </si>
  <si>
    <t>【本人要因】・当該入居者様は認知機能及び身体機能の低下により、服薬や食事摂取に相当な支援が必要な状況であった【職員要因】・服薬支援マニュアルにある指差し確認を怠った。・体制の都合で、夜勤の後残って業務をしており、疲労のため集中力が欠けていた。【環境要因】・懸濁の必要が無い入居者のものが懸濁されてトレイにセットされていた・懸濁が必要な入居者の薬を他の職員が前もって準備していた。</t>
  </si>
  <si>
    <t>【手順変更】・懇濁は服薬の直前に服薬支援する職員が実施する・服薬支援時は薬を入れているポートごと持参することとし、改めて薬包及びポーチの氏名、日にち、用法を指差し呼称で確認することを周知徹底した。【その他の対応】・夜勤で残業となっている職員は原則服薬支援に関わらないようにする【評価】・4月28日の施設リスクマネジメント委員会で評価する</t>
  </si>
  <si>
    <t>事故報告書（特養２）_113.pdf</t>
  </si>
  <si>
    <t>入院治療中。以下4月4日時点での状況(電話にて聞き取り)入院直後から導入していた酸素は2日に止めとなっておりSATも95～97%で落ち着いている。熱は36度後半から37度前半を前後している状況で、現在は経口からの栄養は中止しており点滴対応中。今後嚥下評価を行い経口摂取可能か判断していくとの事。&gt;現状では身体機能も含めて大きなレベル低下はみられていない。</t>
  </si>
  <si>
    <t>【本人要因】①嚥下機能の低下があり、誤嚥性肺炎の既往歴あり。食事形態は全粥・極きざみ・水分トロミで対応している。②食事摂取に必要な身体機能は維持されており自力摂取可能。一方で認知症があり食事の手が止まる、1品づつ食べる傾向がある。また、食材の硬さや大きさに応じて摂取する1回量を自身で調整する事が難しい。③残歯は無く総義歯使用中。義歯調整をしているが、比較的容易に義歯が外れる状況でありいれば接着剤を使用している④認知症により、ご自身の異変を明確に周囲へ伝える事が困難な場合がある【職員要因】①当該入居者は自力摂取を基本とし遠位見守り。必要時支援するというマニュアルに基づいて支援していた。②遠位見守りする中で、自力摂取出来ており、咀嚼や飲み込みなどにも異常が見られない為、マニュアル以外の特別な支援は行っていない③当該入居者の様子を見守り出来る場所で他の業務(食器洗浄)を実施していた。【環境要因】①食事内容にほうれん草の和え物があり。初期対応で吸引をした際、お粥の他にほうれん草が吸引されている。</t>
  </si>
  <si>
    <t>【手順変更】①身体機能的には自力摂取可の為、自力摂取を基本とする支援は継続とするが、食事内容に応じて1回量の調整や飲み込みの確認が必要と判断した場合は、側で見守りを行い適宜介助する事を個別計画に追加する。【環境変更】①退院後、入院先での嚥下評価に基づき、食事形態の変更(葉物の制限など)を検討する。②義歯の再調整を歯科に依頼する【その他の対応】①入院先での嚥下評価、退院時の嚥下状態に応じて、手願や環境、個別計画を変更する。【評価】①退院後に実施する(退院日未定)</t>
  </si>
  <si>
    <t>事故報告書（特養２）_119.pdf</t>
  </si>
  <si>
    <t>3:35頃、夜勤者の介識員が、他者のコール対応をしていた所、マットコールが鳴り、その後すぐに「どすん」と言う音と、「痛い。助けて、」と大きな声が聞かれた。急ぎ訪室すると、ベッドから入り口側に向かって左半身を下にした状態で倒れている様を発見している。</t>
  </si>
  <si>
    <t>ベッドに横にし、身体チェックを行うと、左肘に擦り傷ある。他は腫れ等確認できないが、本人より左大腿骨付け根付近に強い痛みがあると訴えある。その後フリー夜勤者に連絡し、看護師へオンコールを行ない、横になって安静にしているように指示を受ける。</t>
  </si>
  <si>
    <t>左大腿部転子部骨折</t>
  </si>
  <si>
    <t>左大腿部転子部</t>
  </si>
  <si>
    <t>CT撮影、診察にて左大腿部転子部骨折の為手術となる</t>
  </si>
  <si>
    <t>左足大腿骨付け根付近に痛み、左肘擦傷</t>
  </si>
  <si>
    <t>本人要因:靴を充分に履けていないまま(かかとを潰した状態)で移動しようとすることがあった職員要因:他の入居者様の対応をしていた為、すぐに対応することができなかった環境要因:センサーマットをひいている為、靴が引っかかる可能性があった</t>
  </si>
  <si>
    <t>・様の動きが早く、マットコールだと既に歩き始めてしまい間に合わない為、マットコールから起き上がりセンサーへと変更し、立位を取る前に駆け付けれるように対応する。・以前と比べ転倒転落リスクが高い為、センサー対応の優先順位を上げる</t>
  </si>
  <si>
    <t>事故報告書（特養２）_121.pdf</t>
  </si>
  <si>
    <t>介護員がトイレにて他利用者様の排泄介助を行っている際に「ドスン」と大きな音がしたため食堂へ駆けつけると、自席後方のテーブル足に顔を向け転倒し、顔面の一部から出血している武藤様を発見する。自席より立ち上がりテーブルづたいに歩き、後方のテーブルに手をかけようとした際に足がもつれ、右側を下にして転倒し、テーブルの足に顔(鼻の下から上唇)をぶつけたものと思われる。</t>
  </si>
  <si>
    <t>頭部打撲の疑いがあるため医務から受診指示を受け、病院受診した</t>
  </si>
  <si>
    <t>CT検査、診察</t>
  </si>
  <si>
    <t>上唇の上が切れて出血している。体に痣、外傷はなし。</t>
  </si>
  <si>
    <t>キーパーソンは成年後見人で必要最低限のみの報告となっているため報告等はしておりません。</t>
  </si>
  <si>
    <t>本人要因:向精神薬の調整中で落ち着きがなかった職員要因:見守りができていなかった環境要因:特になし</t>
  </si>
  <si>
    <t>キッチン横のカウンターへ席を移動して頂き、職員の目が届きやすいようにする。</t>
  </si>
  <si>
    <t>事故報告書（特養２）_123.pdf</t>
  </si>
  <si>
    <t>9時40分、介護員2名が他利用者のトイレ介助中、食堂で大きな音がする。確認に向かうと、様が自席の横に左側を下に倒れているのを発見。起き上がった際に、頭を押さえていたため頭を打ったと考えられる。</t>
  </si>
  <si>
    <t>すぐに医務に連絡し、介護員と看護師の2名で身体チェックを行う。異常は見られず。看護師の指示により臥床。</t>
  </si>
  <si>
    <t>脳に異常は見当たりません</t>
  </si>
  <si>
    <t>問診、MRI検査</t>
  </si>
  <si>
    <t>頭を押さえており痛みはある様子。目視で異常は見つからず。</t>
  </si>
  <si>
    <t>ご本人は立ち上がりや歩行に介助が必要だが、便意がある時はご自身で立つことがある。他利用者の排泄介助で介護員2名がトイレに入り、その間食堂の見守りが出来ていなかった。</t>
  </si>
  <si>
    <t>排泄介助などで介護員が食堂の見守りができなくなる場合は、隣のユニット職員に協力してもらい見守りする。立ち上がろうとした時に音で知らせる「座コール」を設置し、立ち上がりから介助できるようにする。</t>
  </si>
  <si>
    <t>事故報告書（特養２）_125.pdf</t>
  </si>
  <si>
    <t>夜間空腹と喉の渇き訴えあり、3時まで起きておられ端座位・臥床を繰り返されておられた。都度お声掛けし思い出したように「あ、そうか」と臥床され対応を行っていた。3時巡回時に入眠を確認する。5:30頃隣ユニットからコールあり起床介助・トイレ誘導行う。5分後にトイレコール鳴り対応中に様のコール音あり、他入居者様をトイレから移乗し居室へ送ってから様の居室へ向かう 。5:45窓側を頭にベッドのすぐ近くで転落している様を確認する。ベッドの高さは低床にしていた。</t>
  </si>
  <si>
    <t>職員2名で皮膚状態確認。医務にオンコールし、転落した事、バイタル、本人の状態報告。30分後に再度計測指示、たんこぶの痛み以外に痛みが出た際再度オンコール指示、頭部こぶ部のクーリング、朝絶飲食し医務来るまで待つよう指示を頂く。</t>
  </si>
  <si>
    <t>診断名なし</t>
  </si>
  <si>
    <t>CT、レントケン</t>
  </si>
  <si>
    <t>頭の右眉毛直ぐ上こめかみに5～6cm程ゴルフボール半分程のたんこぶが顕著に表れている。痛みの有無確認時、本人よりたんこぶを痛がられるが、頭痛・その他体の痛みは無いとの事。時間経過と共に、こぶの周囲青痰広がっておりうっすらと血が浮き出てきていたが、痛み確認すると、こぶの痛みは変わらないとの事。他痛い所なく吐き気もない。</t>
  </si>
  <si>
    <t>本人要因:夜間帯訴え多く、コール頻回で落ち着かなかった。職員要因:臥床位置の修正ができていなかった。様のセンサー音鳴っていたが臥床・端座位を繰り返されていたものと思い、確認しに行かなかった。環境要因:特になし</t>
  </si>
  <si>
    <t>コール頻回時、できる限り様の状態確認しに行く事。ベッド上浅く臥床されておられる場合にはベッド上真ん中へ移動して頂く様必ず介助行う。5/6より、吸収マット薄目の物を借りて設置しております。</t>
  </si>
  <si>
    <t>事故報告書（特養２）_127.pdf</t>
  </si>
  <si>
    <t>外傷</t>
  </si>
  <si>
    <t>ベット上で食事介助、頭部と足部はギャッジアップしていました。柵は付けた状態で、身体は右側の柵に寄せていました。体勢を直すため、一度頭部をギャッチダウン。ベット右斜めより両脇に手を入れ、上部に引っ張り上げようとした際、柵にぶつかり鈍い異音が右腕からした。直後より声を上げ痛がりだし、痛がり方が尋常ではなく、右上腕部に違和感ある。</t>
  </si>
  <si>
    <t>介護リーダーに相談し、18時頃に医務に連絡。医務指示により緊急搬送になる。18時20分頃救急車が到着、18時30分頃に搬送されました。</t>
  </si>
  <si>
    <t>右上腕螺旋骨折</t>
  </si>
  <si>
    <t>右上腕</t>
  </si>
  <si>
    <t>レントゲン検査、問給。上腕～手首までシ一ネ固定しその上からバストバンド固定する。</t>
  </si>
  <si>
    <t>酷く痛がっており、右上腕部に違和感あり。</t>
  </si>
  <si>
    <t>体勢を直すため、ベット上で両脇に手を入れ無理に引っ張り上げようとしたことです。</t>
  </si>
  <si>
    <t>姿勢修正時は力任せに行わない。姿勢修正はベッド柵は外して行う。利用者の腕や足の位置等、ベッド上でどこかにぶつけないか確認した上で介助実施する。介助方法再指導。スライディングシート、グローブの使用。</t>
  </si>
  <si>
    <t>事故報告書（特養２）_129.pdf</t>
  </si>
  <si>
    <t>介護員が明日の薬を準備していると「昼用」の薬ボックスの中に本人の薬(ニコランジル錠1錠)が入っていた。</t>
  </si>
  <si>
    <t>オンコールし明日の早番ナースに返却するよう指示あり。 本人に変わった様子はなし。</t>
  </si>
  <si>
    <t>特に変わりなし</t>
  </si>
  <si>
    <t>本人要因:特になし職員要因:服薬チェック表を使用していなかった環境要因:特になし</t>
  </si>
  <si>
    <t>既存の服薬チェック表を活用。薬をセットする際にはチェック表と照らし合わせ確認し、服薬後も空袋とチェック表と照合し誤薬がないことを確認してから空袋入れにしまう。</t>
  </si>
  <si>
    <t>事故報告書（特養２）_131.pdf</t>
  </si>
  <si>
    <t>9時30分頃に声掛けで起床して頂き、介助で居室内の椅子に移乗する。9時40分頃から朝食の介助を開始。10時05分頃、アロアの固定電話が鳴り、様のそばを離れる。1分弱くらいで通話を終え、様のところに戻ろうとした時に、居室から大きな物音が聞こえたので走って訪室すると、椅子に座ったまま椅子ごと右側に転倒している様を発見する。介護員を呼び、2名でベッドに移乗。右側頭部、右上肢、右下肢を下にして転倒しており、身体チェックを行う。現時点で腫れや外傷等なし。バイタル測定し109/65(78)、SPO2 95%、KT36.6℃</t>
  </si>
  <si>
    <t>2名にてベッド移乗し身体チェックを行う。医務と相談員、介護主任に状況を報告。医務より頭部を打っている可能性があるため、受診調整の指示あり、相談員より病院連絡、受診することとなる。</t>
  </si>
  <si>
    <t>頭部異常なし。後日硬膜下血腫が出てくる可能性あり。</t>
  </si>
  <si>
    <t>痛みの訴えはした</t>
  </si>
  <si>
    <t>本人要因:覚醒が悪く姿勢を維持することができなかった職員要因:食事介助中に本人の身体の傾きがあることを認識し場を離れる際に姿勢修正したが、転倒に備えた安全確保ができていなかった環境要因:コロナ対応ユニットにて、全利用者様がそれぞれ居室での食事となっていた。居室での食事は死角となる場合もあり見守りができにくい環境下ではあった</t>
  </si>
  <si>
    <t>座位を保てるようにクッションなどを活用し安定させる。座位が保てないようであれば無理せず臥床を促す。</t>
  </si>
  <si>
    <t>事故報告書（特養２）_133.pdf</t>
  </si>
  <si>
    <t>様の口腔ケアの為、居室で口腔介助を行なっていた後に、顔色を見ると、右こめかみに4センチ強の打撲跡と思われる青あざを発見する。当日や前日でぶつけた形跡や音は確認されていない。</t>
  </si>
  <si>
    <t>ご本人に痛みの確認をし痛みはないとの事。医務に連絡を行い、見ていただき、相談員に連絡。頭をぶつけたかもしれないので、念のため脳外科受診する。</t>
  </si>
  <si>
    <t>右大腿骨頚部</t>
  </si>
  <si>
    <t>頭部骨折なく脳にも問題ない。変色している部分は20分くらい冷やすと良いでしょう。</t>
  </si>
  <si>
    <t>頭部CT検察、問珍</t>
  </si>
  <si>
    <t>右額に青あざ見られるが痛みはない。36.1°C血圧119/94酸素濃度96/脈拍98</t>
  </si>
  <si>
    <t>想定ではあるが、ベッド柵の金属棒に右額にぶつかったと考えられる。</t>
  </si>
  <si>
    <t>ベッド柵に頭部をぶつけないように、布カバーなどを設置する。</t>
  </si>
  <si>
    <t>事故報告書（特養２）_135.pdf</t>
  </si>
  <si>
    <t>朝食のお誘いをしようと居室に訪室した所、今野様が床に倒れているのを発見いたしました。テレビの前でタオルケットを枕変わりにし、右側臥位の状態で倒れておりました。</t>
  </si>
  <si>
    <t>様に声掛けをし、「痛い。」と仰られており、意識がある事を確認。様を介助させていただき、べッドに端座位になっていただいてから車椅子に移乗し、バイタル測定、体温、全身、頭部の外傷チェックを行う。血圧132/87 脈拍68 体温36.6℃.外傷は、右肘に出血は見られませんでしたが、擦り傷が出来ており、赤くなっておりました。福永主任を呼び、再度全身、頭部の外傷チェックを行い、医務に連絡いたしました。 居室を訪室した際、べッド下に置いているセンサーが洗面台の方角を向いており、センサーが反応していませんでした。</t>
  </si>
  <si>
    <t>頭部CT、レントゲン</t>
  </si>
  <si>
    <t>右肘にかすり傷、ご本人様は足、首、頭が痛いと仰られておりましたが、外傷はないように目視しております。</t>
  </si>
  <si>
    <t>本人要因:明け方からコール頻回で落ち着かなかった職員要因:センサーの位置を確認していなかった環境要因:センサーが本人に向けた位置に設置されていなかった</t>
  </si>
  <si>
    <t>居室に入った際は必ずセンサーが鳴っているかを確認する。超早勤務者は勤務開始時に利用者様全員の状態確認を行う。様が頻回のコールを鳴らす等の不穏傾向が見られる場合は、特に気にかけて様子を観察する。</t>
  </si>
  <si>
    <t>事故報告書（特養２）_137.pdf</t>
  </si>
  <si>
    <t>3:30起床介助後、起床されるか伺うと「起きる。」と仰り自席に誘導。座って頂いた際に1番トイレからコールが鳴った為、座って待って頂く様お伝えし食堂から離れた。1番トイレから他の利用者と出た際、キッチンカウンターの前辺りに立ってこちらに向かっているさんを発見する。他の利用者と歩行器歩行しており、すぐに行けすさんにそこで待って頂く様声をかけ近づくも、方向転換をしようとされたのか、そのまま左側の頭から転倒してしまう。</t>
  </si>
  <si>
    <t>フリー夜勤とオンコール看護師に連絡。ご本人より「頭が痛い。冷やしてほしい。」と打った頭の箇所の痛みの訴え有。臥床頂き、バイタル測定。KT160/96/91 36.2 F夜勤者と身体チェック、打った頭以外の赤み等は無し意識もあり、受け答えもはっきりされている。看護師指示にて左目の上辺りを打って腫れている箇所クーリング実施。30分後の状態を報告。</t>
  </si>
  <si>
    <t>頭の中は間題ない。左瞼は腫れているが骨折もない。稀に膜下血腫症状が出る場合がある。</t>
  </si>
  <si>
    <t>頭部CT検査、問診</t>
  </si>
  <si>
    <t>左頭部を痛がっている。額から左まぶたにかけ変色と腫れが見られる。</t>
  </si>
  <si>
    <t>普段は歩行器歩行されている。事故前は食堂の席に座っており、歩行器は離じていた。職員は1人で他のご利用者の介助の為様が立ち上がって歩く姿を発見するもすぐに駆け付けられなかった。ご本人がトイレかどこかに行こうとして、ふらつき転倒したものと思われる。</t>
  </si>
  <si>
    <t>・朝早い時間は職員が1名で、複数名のご利用者対応が困難なので、なるべく離床せず超早職員が出勤し見守りが行える際に起床介助を行う。・フロアにいらっしゃる際職員が少なく見守りが不十分の場合は自席横に歩行器を置き、歩行器に掴まって歩行できるようにする。・夜間はトイレまでの歩行時転倒防止の為、ポータブルトイレを検討。</t>
  </si>
  <si>
    <t>事故報告書（特養２）_141.pdf</t>
  </si>
  <si>
    <t>19時30分 エレベーター前テーブルで「帰る」等と大声を出す不穏症状あり、不穏時薬リスペリドン0.5mgを与薬。19時40分 与薬後に当日入浴前の12時40分に服薬していたこと、1日1回までの約束指示となっていたことに気付いた。</t>
  </si>
  <si>
    <t>様子観察。</t>
  </si>
  <si>
    <t>5月21日6時30分夜間良眠され、特に状態は変わりなく経過。</t>
  </si>
  <si>
    <t>①1日2回服薬出来ると思い込み、回数指示の確認をしていなかった。②頓用薬となっていたが入浴日に服用することが常態化していたことから職員間の口頭での申し送りを怠っていた。</t>
  </si>
  <si>
    <t>①薬一覧表を服薬前に必ず確認する。②夕方の申し送り時に服薬注意事項を看護職員より申し送りする。</t>
  </si>
  <si>
    <t>事故報告書（特養２）_143.pdf</t>
  </si>
  <si>
    <t>1時12分「ドン」という音が聞こえた為4番トイレを訪れると床に左側臥位になっているのを発見する、本人に確認すると左肩の痛みが有り「オムツを取ろうとして転倒した。」と話される</t>
  </si>
  <si>
    <t xml:space="preserve">1時15分トイレで身体チェックを行い、右側頭部に赤みが見られるがその他の外傷所見はなし。ベッド移乗時に左肩の痛みの訴えはあるも手足の運動は問題無く行える。バイタルKT36.4℃  SP02　97%　P73　BP175/100
1時19分に看護職員に連絡し頭部クーリングを行い様子観察の指示あり。
5月10日16時00分五輪橋整形外科病院へ受診、左肩のレントゲン施行。左肩の打撲との診断。カロナール処方。痛み訴え時、1日3回4~5時間明け服用可。
</t>
  </si>
  <si>
    <t>レントグン施行、痛み訴え時、カロナール錠、1日3回4一5時週明け服用可。</t>
  </si>
  <si>
    <t>日勤帯にて何度か確認するも左肩の痛みの訴えだけ強い。変色等の外傷は見られない。</t>
  </si>
  <si>
    <t>・自立しており、転倒リスクが極めて低い為見守りが十分ではなかった。・棚の上にあるオムツパットを取ろうとした際に足が車椅子のフットレストに引っかかったと思われる。</t>
  </si>
  <si>
    <t>・トイレに向かわれた際は声掛けし必要な物があるかなどの確認を行う。・車椅子のフットレストを外す</t>
  </si>
  <si>
    <t>事故報告書（特養２）_145.pdf</t>
  </si>
  <si>
    <t>4月15日21時10分 強い腰の痛みの訴えあり。4月16日10時30分 五輪橋整形外科病院受診。Dr診察。X-P検査の結果、「第12胸椎が3～4mmつぶれている。痛みの原因でしょう。日中コルセットを使って下さい。」との説明あり。カロナール錠300mg レバミピド錠100mg 30回分処方あり。4月19日14時30分 M R I 検査の指示あり。4月19日 15時00分 五輪橋整形外科受診。M R I検査、Dr広瀬診察。相談員よりコルセットは外して寝ており、臥床時に腰部に痛みの訴えある為、痛み止め服用し寝ている旨伝える。「第12番胸椎が骨折している。今後は骨折した箇所が変形しないか見ていきます。臥床時にマックスベルトを着用して下さい」と話しあり。マックスベルトの処方あり。</t>
  </si>
  <si>
    <t>15時30分 職員と共に施設に戻る</t>
  </si>
  <si>
    <t>第12胸椎の骨折</t>
  </si>
  <si>
    <t>M R I検査の実施。</t>
  </si>
  <si>
    <t>19時00分バジャマの更衣行い、マックスベルト装着する。腰の痛みの訴えなし。4月20日4時40起床時、腰痛の訴えあり、コルセット着用する。</t>
  </si>
  <si>
    <t>・令和4年2月1日に骨密度検査を実施し、成人と比較し28%と低く、軽い衝撃などで骨折しやすい状態であった。着座の際やなんらかの動作の際に骨折した可能性が高い。</t>
  </si>
  <si>
    <t>・骨密度改善の為、内服治療中。・着座の際など勢いよく座らないように声がけを行う。</t>
  </si>
  <si>
    <t>事故報告書（特養２）_147.pdf</t>
  </si>
  <si>
    <t>13時20分 2番トイレ辺りから清掃員の「誰か倒れている」と大きな声が聞こえ駆け付けると、2番トイレ側の給湯室入り口前で頭は開き戸側、右側臥位で床に横に倒れている所を発見する。カメラで確認を行うと頭部はぶつけておらず。看護職員に報告をする。</t>
  </si>
  <si>
    <t>13時20分　バイタル測定実施。【体温】36.5℃【血圧(高)】142mmHg【血圧(低)】96mmHg【脈拍】91回/分【SPO2】95%看護職員に報告し、外傷の確認を行うと右大転子付近に若干の腫れとやや変色あり。</t>
  </si>
  <si>
    <t>レントゲン検査実施。</t>
  </si>
  <si>
    <t>14時15分五輪橋整形外科受診。患部レントゲン検査実施Dr「新たな骨折はなく、以前の手術の所にも変化ないので大丈夫でしょう。」と説明あり。</t>
  </si>
  <si>
    <t>・一人で歩けるとの思いがあり、トイレから出て歩行をした。・トイレ誘導時、見守り対象の利用者だったがそばを離れてしまった。</t>
  </si>
  <si>
    <t>・トイレ誘導時は排泄が終わるまで付き添う。・トイレ誘導時や歩行時はそばから離れない。</t>
  </si>
  <si>
    <t>事故報告書（特養２）_149.pdf</t>
  </si>
  <si>
    <t>18時45分 右側に傾きが強く口腔ケアの際にも義歯を外すように声掛けても自分で行えず、介助で対応し、具合が悪いわけではなくすごく眠たいとの事で、衣類を着替えようとしても車イス上でどんどん左に傾いて座位を保てない様子があり、自覚症状は無いようでしたが、体調不良の可能性もあるので、衣類交換せずそのまま右側臥位でベッドの壁側を向いて臥床してもらいバイタル測定して様子を見ました。(この時点でのバイタル、血圧116/84 脈82 熱36.5度)20時40分 センサーコールありましたが、他者のトイレ介助中だったため、介助を終えてから2～3分後に居室訪室する。ベッドから床に転落している氏を発見、枕と同じ方向に頭が向いていて、ベッドを背にするように身体の左側を下にして床に横になっている状態でした。本人に頭部をぶつけたのか、痛みや吐き気がないか確認し、自覚症状無いとのことで、介助で一度べッドに横になってもらう。全身の確認をしたところ、頭部の左前側に2×2cm程の薄っすら赤みがあり腫れはまだない様子でした。(血圧143/93 脈77)他にぶつけたところがないか全身触って確認しましたが、痛むところ無いとのことで、待機看護師に連絡して、吐き気や他に体調に変化などあるようなら再度連絡と、可能であれば、ぶつけたでおろう頭部のクーリングをするように指示あり、頭部クリーリングして様子見ました。21時40分 再度様子を見に行きましたがぐっすり眠っている様子で、特に体調不良など無い様子でした、頭部の赤みは、青みがかって少し腫れが出ている様子で変色していて、その上に線状に4cmほどの赤い変色が新たにありました。再度頭部のクーリング交換して継続しました。</t>
  </si>
  <si>
    <t>頭部をぶつけたのか、痛みや吐き気がないか確認し、自覚症状無いとのことで、介助で一度ベッドに横になってもらう。全身の確認をしたところ、頭部の左前側に2×2cm程の薄っすら赤みがおり腫れはまだない様子でした。(血圧143/93 脈77)他にぶつけたところがないか全身触って確認しましたが、痛むところ無いとのことで、待機看護師に連絡して、吐き気や他に体調に変化などあるようなら再度連絡と、可能であればぶつけたであろう頭部のクーリングをするように指示あり、頭部クリーリングして様子観察を続けました。</t>
  </si>
  <si>
    <t>翌日、看護師が状態確認しました。起床介助中に訪室、最初傾眠でしたが徐々に覚醒し、意識状態に問題ありませんでした。左前頭に平たい瘤が薄っすら紫色にありました。体を動かしても痛がる様子はありませんでした。嘔気嘔吐無く経過され、食事は可能とし、本日念のために脳外科受診としました。午後中村記念南病院受診し、脳ＣＴ，ＸＰ施行。結果異常所見ありませんでした。</t>
  </si>
  <si>
    <t>意識状態に変化はなく、頭痛や嘔気などもなく過ごされている。</t>
  </si>
  <si>
    <t>転落していた時の状況伝えて、現在体調不良はなく、頭部に赤みがありその部分を転落時にぶつけた可能性があること、本人には転落による体調不良や痛みの自覚症状はないこと報告しました。看護師より体調変化があれば、対応し連絡すると指示がありこの後様子を見ること伝えて、「いつも世話かけてすいません。よろしくお願いします。」と話がありました。再度転落してしまった事謝罪して電話終了しました。</t>
  </si>
  <si>
    <t>本人要因:・起き上がってベッドに端座位になろうとした際に、お尻の位置が悪く転落してしまった可能性がある。その際に、お尻から落ちて柵に頭をぶつけてから左側に倒れたと考えられる。・壁側から向きを変えようとした際に、左側に上手く力が入らず、無理に起き上がろうとしてベッドの端になりすぎて転落に繋がってしまった可能性がある。職員要因:・センサーコールあったものの、他者の介助で対応が遅れてしまい、転落に繁がってしまった。環境要因:・ベッドのL字柵を開放して居た状態だったので、転落に繋がってしまった可能性がある。</t>
  </si>
  <si>
    <t>・起き上がりの際にベッドの端に居ても落ちないようにL字ベッド柵を閉じておく。・壁側に向いて寝る時には向きを変えながら起き上がっても十分なスペースがあるように、臥床時のポジションに注意する。・センサーがあった際に、一度様子を見に行き危険がないか確かめに行く。・手動ベッドから電動ベッドに変更して衣装対応する。・足元にテストールマットを使用する。・L字の手すりの部分に保護材を使用する。・車椅子乗車時も左側に傾きが無いか確認し転落のリスクがないのか注意して観察を行う。</t>
  </si>
  <si>
    <t>事故報告書（特養２）_151.pdf</t>
  </si>
  <si>
    <t>介護老人福祉施殿</t>
  </si>
  <si>
    <t>札幌市京区</t>
  </si>
  <si>
    <t>10:10 朝食後、臥床しました。10:35未排便3日目の為、看護師が浣腸をしました。10:45 反応便あり、入浴の為起きました。10:50　 1名介助でシャワーチェアに移乗し、椅子を浴室左側の手すりに向けたまま氏の左側から洗髪をしました。次に洗身タオルにボディソープをつけていると氏が椅子から転倒し、左向きで額から血が出ていました。看護師に報告し、脳神経外科受診となりました。入浴中、下を向くことはありましたが手すりなど何かに手を伸ばそうとしたり、体勢を崩す事はありませんでした。大きく前かがみになり、転倒したと思われます。</t>
  </si>
  <si>
    <t>風呂場で転倒の報告あり確認しました。前額部に割創あり、出血していました。意識状態に問題無く、頭痛嘔気有りませんでした。傷を圧迫止血し、脳外科受診となりました、中村記念南病院受診しました。レントゲン摂影時、右前額部転倒時打撲し、血腫出来ていました。その後、頭部CT、頭部レントゲン摂影し問題ないとの事でした。創は出血治まり、8針総合しました。ケフレックス6錠/3×3日分処方されました。半日注意し、経過観察をし、1ヵ月後くらいに変化あれば受診して下さいとの事でした。抜糸の為5月9日受診予定です。</t>
  </si>
  <si>
    <t>左額部の製傷部分については8針縫合行い、頭部CT検査およびレントゲンは異常ないとのことでしたが、検査中に円背によりレントゲン台に打撲して右額部に腫瘍があるため再度検査実施したとのことでした。また、内服薬で抗生剤が処方されていることを説明しました。右額部についても検査結果は異状なく、硬膜下血腫に注意することと来週に拔糸で拔針で予定とのことでお話がありました。</t>
  </si>
  <si>
    <t>意臓状態に問題無く、頭痛や嘔気は有りませんでした。</t>
  </si>
  <si>
    <t>5月2日様へ連絡。先程入浴中に前方に倒れてしまい左額部付近を裂傷したため、中村記念南病院へ受診させて頂くことを報告しました。意識状態は問題ないが、裂傷により出血もあることを説明して受診結果がわかり次第連絡させて頂くこととしました。様からは「あらー、すいませんねお手数を掛けますがよろしくお願いいたします。」とお話がありました。【受診結果について】受診同行中の看護師より検査結果について連絡。左額部の裂傷部分については8針縫合行い、頭部CT検査およびレントゲンは異常ないとのことでしたが、検査中に円背によりレントゲン台に打撲して右額部に腫瘍があるため再度検査実施したとのことでした。また、内服薬で抗生剤が処方されていることを説明しました。右頚部についても検査結果は異状なく、硬膜下血腫等に注意することと来週に抜糸で抜針で予定とのことでお話がありました。【事故状況の詳細と再発防止策についての報告】16:00上記内容を報告し謝罪しました。様からは「初めに聞いたときは、お風呂で介助中なら、職員さんは前に立っているはずなのに、前に落ちるのか不思議だった。説明を聞いて納得しました。かえってお世話をかけます。今後もよろしくお願いします。」とのお話があった。5月9日【連絡】様へ中村記念南病院受診結果を連絡しました。①左前額部の抜糸行い、本日で定期受診は終了となったことを報告しました。②前回受診時にレントゲン撮影行った際に右前頭部を打撲した件について詳細を確認したところ、検査台から転落していたことについて報告があったことを説明しました。施設としても詳細の確認が遅れたことを謝罪しました。また、中村記念南病院からの詳細説明について内容を報告しました。受診後から本日まで特変なく状態は変わりないが顔に変色が出来ていることなども報告して謝罪しました。</t>
  </si>
  <si>
    <t>環境要因・膝が拘縮していて、前かがみになった時に足が床につかず転倒した。・使用していた介助用のシャワーキャリーが修理中の為、安定感がなく転倒した。職員要因・職員が氏の前にいなかった為、バランスを崩した時に支えるものがなく転倒した。・シャワーキャリー修理の際に、ユニットでシャワーキャリーを使用していた人はどうするのか、検討や介助法を確認が出来ていなかった。</t>
  </si>
  <si>
    <t>・修理後は、介助用のシャワーキャリーを使用する。・修理を終えるまでは通常のシャワーチェアを使用、その際、安定を図るため足台を設置する。・職員は氏の正面に立ち、すぐに支えられる位置で介助を行う。必要物品は事前に手の届くところに用意する。・シャワーチェアと足台の高さを確認し、シャワーチェアを1番上、足台を一番下にすると膝が90度になり安定していましたが、少しずつお尻を前にずらしていました。その為シャワーチェアを使用する時は2名介助、出来ない場合は清拭にする事にする。</t>
  </si>
  <si>
    <t>事故報告書（特養２）_153.pdf</t>
  </si>
  <si>
    <t>3月25日18時15分夕食後薬を飲んでもらう為声掛けしました。氏の前で名前を読み上げ3袋計8錠と顆粒を一袋にまとめて口を開けて貰いました。氏は左に身体が傾いていて、顎を引いた状態で口の開けも良くありませんでしたが、いつもの様に職員の介助で袋から口に直接薬を入れました。水を渡し飲んでもらいました。その後飲み込み確認をしました。18時45分就寝介助の為食事席から立ち上がってもらいトイレ後自室で更衣をしてもらいました。靴を脱いで横になるも薬には気がつきませんでした。3月26日7時30分夜間帯は1度も起きることなくトイレも行っていないと夜動者より申し送りがありました。起床の声掛けしました。更衣を行ない食事席に着きました。その際の靴の中の薬には気がつきませんでした。9時30分朝食後、臥床の為靴を脱いでもらいました。靴の中から昨夕服用したはずのメマンチンOD錠1錠が出て来ました。印字や形状がそのままで口に入った様子はありませんでした。</t>
  </si>
  <si>
    <t>室内履きの中から薬が1錠出て来たと報告がありました。確認したところ昨夕に服用したはずだったメマンチンOD錠でした。医師に服用していない可能性ある事報告しました。認知症の薬にてそのまま経過観察で問題無いとの事でした。バイタル測定の必要もないとの事。</t>
  </si>
  <si>
    <t>体調にお変わりなく過ごしています。</t>
  </si>
  <si>
    <t>事故内容を報告し、謝罪を行っています。ご家族より「わざわざすいません。ありがとうございます。」とお話がありました。</t>
  </si>
  <si>
    <t>本人要因・服薬時に体の傾きや顎が上がらない、口を大きく開けてくれない事があるため薬が入らなかった可能性がある。職員要因・服薬時に体の傾きや顎が上がらない、□を大きく開けてくれない事があったが、その状況に合わせた適切な服薬方法を検討していなかった。環境要因・薬の数が多く口に入れる際に1錠落ちてしまった事に気が付かなかった。</t>
  </si>
  <si>
    <t>・体の傾きなどがある時は姿勢を直し服薬する。・服薬は全て容器に移しトロミをつけて、スプーンでまとめて口に入れる。・飲み込んだことを確認する。</t>
  </si>
  <si>
    <t>事故報告書（特養２）_156.pdf</t>
  </si>
  <si>
    <t>〇3月16日日中は特にお変わりなく過ごされていました。・19時35分夕食後トイレ使用し、就寝ケアを職員1名で行いました。(口腔ケア、更衣)特に変わった様子はありませんでした。・19時50分居室で臥床して頂きました。・21時巡回時パット交換を行いました。(夜間はリハビリパンツ+陰部にパット三角当てで対応)パット交換後体位変換をしました。〇3月17日・0時15分巡回時パット交換と体位変換行いました。・3時15分巡回時パット交換と体位変換行いました。・6時50分起床ケアを行いました。(更衣、洗頭、パット交換)立位等問題ありませんでした。・8時朝食提供し自力で全量食べていました。・9時50分腹部をさする様子がありトイレ使用し、排便がありました。その際、立位が不安定でした。看護職員に報告しました。右鼠径部の痛みがある様子でした。・11時40分昼食の為離床しました。・12時昼食を自力で全量食べました。・13時2名介助でトイレ使用しました。その際、股関節の痛みは話されませんでした。・16時20分昼食後はリビングで過ごされ、この時間にラジオ体操に参加されましたが腕を組んだまま体操には参加されませんでした。・18時夕食を自力で全量食べました。・19時40分2名介助でトイレ使用し、就寝ケアを行いました。(口腔ケア、更衣)就寝ケア後臥床して頂きました。・23時巡回時パット交換と体位変換行いました。〇3月18日2時巡回時パット交換と体位変換行いました。・5時体位変換しました。・7時起床ケアの際自力で立ち上がる事が出来ず、2名介助で行いました。痛み等の訴えはありませんでした。・8時朝食を自力で全量食べました。・10時入浴の為浴室に移動しました。衣類を脱ぐ為2名介助で対応しましたが、その際右足を浮かしている様子がありました。腫れや外傷はありませんでした。入浴はせず更衣と清拭しました。・12時昼食は途中で手が止まり介助しました。・12時20分看護職員と立ち上がりを確認しましたが自力で立ち上がらず、介助をして立位保特可能も右足が床につかない状態でした。どこか痛みがあるのか不明でした。・13時20分様へ股関節痛があり、転倒した様子はないが、痛みがあることから五輪橋整形病院へ受診させて頂くことを報告しました。14時五輪橋整形外科受診しました。右股関節レントゲン上ひびが入っていて、右大腿骨頚部骨折と診断されました。</t>
  </si>
  <si>
    <t>立位がいつもと違うため、看護職員と立ち上がりを確認しましたが自力で立ち上がらず、介助をして立位保持可能も右足が床につかない状態でした。どこか痛みがあるのか不明でした。様へ股関節痛があり、転倒した様子はないが、痛みがあることから五輪橋整形病院へ受診させて頂くことを報告しました。</t>
  </si>
  <si>
    <t>右大腿骨頚部骨折</t>
  </si>
  <si>
    <t>右股関節レントゲン上ひびが入っていて、右大腿骨頚部骨折と診断されました。ひびは、新しい物か、旧い物かわからないとの事でした。次回2週間後再診予定です。骨がズレていたら、新しい骨折との事でした。その間強い痛み訴えあれば、五輪橋整形には男性の空きベッド無い為、救急搬送して下さいとのことでした。</t>
  </si>
  <si>
    <t>受診後は、ベッド上での安静臥床対応。</t>
  </si>
  <si>
    <t>様へ連絡。五輪橋整形病院受診行い、検査上、右大腿骨頚部骨折診断でヒビが入っている状況であることを報告しました。転倒した事実などはなく、介助中により負担が掛かったのかは判断が出来ないが、今回のヒビも新しいものなのか、古い物なのかもわからないことを説明しました。次回2週間後に受診予定であるが、ズレたり痛みが強くなる場合は緊急的に受診する必要があることを報告しました。様からは「そうでしたか。いつ何があってもおかしくないので返って申し訳ございません。手術は麻酔なども怖いので望みません。」とお話がありました。</t>
  </si>
  <si>
    <t>○職員要因・患部の痛みを話されていたが、曖昧な様子もあり生活全般を通常通りに送ってしまい悪化させてしまった可能性が考えられる。・ベッドから車椅子への移乗や方向転換時、車椅子からトイレへの移乗や方向転換時時、ベッド上臥床時の自力での体動や体位変換時、ベッドから端坐位になる際に右足がベッドに残った状態で起き上がり等骨折した右足(麻痺側)をねじれてしまった可能性は考えられる。</t>
  </si>
  <si>
    <t>・利用者様は痛みがあっても訴えが無い事や普段と変わらない生活を送る事がある。普段から利用者様の状態や様子を観察し、変化がみられた際には職員間で情報を共有していく。また、痛み等の訴えがある時は、安静に過ごして頂くように配慮する。・状態の変化がみられた際には、他職種を含め情報を共有する。また、報告後も様子を連絡し情報や対応を共有する。・移乗や方向転換、体位変換時右足の位置を確認しながら対応していく。・臥床時、側臥位が深くなり過ぎないよう膝下にクッションや体交枕を使用していく。（受診後使用して良いか確認）</t>
  </si>
  <si>
    <t>事故報告書（特養２）_159.pdf</t>
  </si>
  <si>
    <t>11時45分トイレにて排尿がありました。15時00分入浴 15時25分入浴後、食卓席に座っておやつを食べながら、水分を摂っていました。16時05分食卓席に座っている事を確認後、職員は、2番トイレで他入居者様のトイレ介助に入りました。16時10分リピングへ戻ると氏の姿が無く、廊下を見るとうつ伏せに転倒されておりました。左上肢が胸の下に入り顔は、右向きでした。鼻出血、鼻根に裂創出血見られ止血開始、鼻出血は、右の鼻の孔のみでした。</t>
  </si>
  <si>
    <t>鼻出血、鼻根に裂創出血見られ止血開始。鼻出血は、右の鼻の孔のみでした。他両下肢、両上肢外傷、痛みなく顔面打撲していることから中村記念南病院受診しました。</t>
  </si>
  <si>
    <t>鼻根の裂創、鼻の先骨折</t>
  </si>
  <si>
    <t>鼻根の裂創部を縫合しました。頭部CT撮影結果、脳外科問題なく、脳外科医師より形成受診指示あり、真駒内外来プラザ形成外科受診しました。中村脳外からの、CT上鼻の先に骨折がありますが、処置の必要なく、傷の洗浄後、ゲンタシン軟育強布し、カットバン使用して下さい。次回1週間後受診し、抜糸予定です。</t>
  </si>
  <si>
    <t>受診後、少し落ち着かない様子もありましたが、特に痛みの訴えもなく過ごしています。</t>
  </si>
  <si>
    <t>3月9日16時20分　電話対応:　相談員　様へ職員が他者介助中に氏が廊下まで歩行してしまい転倒したことを連絡しました。頭部打撲と鼻を裂傷していることを説明、中村記念南病院へ受診させて頂くことを報告しました。また、転倒したことについて謝罪して「ご迷惑をおかけしてすみません。よろしくお願いいたします。」とお話がありました。3月9日13時20分電話対応:目談員　様へ真駒内外来プラザ形成外科受診結果を報告する。CT上、鼻骨骨折であったが手術は行わずに経過観察指示となり、1週間後に抜糸で再受診予定であることを説明しました。また、相談員より転倒および骨折について謝罪したところ「ご迷惑をお掛けしたのはこちらの方ですから、とも話してましたが、は昔からポケットに手を入れて歩いたりしていたので危なかったんです。自分でも立って歩くと思いますし今後ともよろしくお願いいたします。」とお話がありました。施設でもセンサー使用や転倒しないように対応を行っていくが、今後も100%防ぐことはできないことも説明して了承頂きました。3月10日16時30分ユニットからの報告としてから電話連絡行いました。3月8日の転倒についての詳細、再発防止についての電話をしました。ご家族より「ご迷惑かけますが、宜しくお願いします。」とお話がありました。</t>
  </si>
  <si>
    <t>本人要因:トイレに行こうとした際に、廊下に行ってしまった。職員要因:氏がリピングに居る時に、他の入居者様のトイレの介助に入ってしまった為、見守りが出来ていなかった。職員要因:排泄の間隔が開いてしまっていたが、声掛けのみで様子を見ていた。</t>
  </si>
  <si>
    <t>・リピングにて対応する際、食卓席には、座面センサーを使用し、立ち上がった際、直ぐに対応出来るようにする。・食卓席にて立ち上がった際、直ぐに職員が、歩行器を氏に渡せるように、脱衣場には置かずに、氏の横や、前に置くと、避けて歩き出してしまう為、歩行器はソファー前に置く。・氏がリピングに居る際は、見守りを行なう。他者の介助に入る場合は、他部署の協力も得ながら見守りを行う。・排泄の間隔が空いている際には、声掛けだけではなく、トイレに誘導する。</t>
  </si>
  <si>
    <t>事故報告書（特養２）_161.pdf</t>
  </si>
  <si>
    <t>7時30分良眠しており、コロナ感染対策中ということもあり、起床時間をずらすことにしました。8時45分起床の声を掛けると目を開け「おはよう」と言ったので、パット交換後、車椅子の移乗の為、前方から抱え移乗しました。車椅子に座った時の姿勢は足が浮いた状態でした。介助で靴をはき、上のパジャマを脱ぎました。その際、車椅子のフットレストは取り付けていませんでした、職員が左横の椅子の上に置いてあった上衣を取ろうと、二歩ほど移動した際に、左前方にのめり込むような姿勢で転落をしました。支えようと手を伸ばしましたが、間に合いませんでした。車椅子前方にあったべッド柵に、額をぶつけたように見えたので確認すると、腫れ変色もなく痛みもなしとの事、介助でベッドに横になり、再度全身の確認を行い、上半身や頭の痛み訴えはなし、足を動かすと「痛い」と返答、左右両方とも痛みの訴えがあり、看護師に連絡しました。(体温36.6℃血圧143/67脈79SPO297%)10時30分晴生会さっぽろ南病院整形受診</t>
  </si>
  <si>
    <t>ユニットより車椅子から転落の報告があり1階ナースと2名で確認しました。ご本人は、左太もも、膝に手を当て痛み訴えていました。右足を触っても痛み訴えあり大転子部に違和感がありました。痛みから興奮状態にあり安静臥床で経過を見ました。【体温】36.6℃【血圧】143/67mmHg【脈拍】79回/分【SPＯ2】97%9時40分再度痛みの有無の確認をしました。右大転子部に腫れが出てきており骨折可能性あり受診可能な病院を当たる事にしました。10時15分晴生会さっぽろ南病院整形受診可能との事でストレッチャーで受診しました。前頭部も打撲してる可能性があり、受診同行ナースに受診時医師に報告するよう伝えました。</t>
  </si>
  <si>
    <t>右大腿骨頸部</t>
  </si>
  <si>
    <t>右股関節のレントゲン撮影の結果、右大腿骨頸部骨折の診断でした。医師は手術をしても良い事がない。肺炎や褥瘡、拘縮、寝たきり等々、これから悪くなるかもしれない。手術をしても痛みが少し緩和するくらい。保存療法の方が良いと思う。すい臓もかなり悪い状態で、手術をすることが良いことに繋がらないとICがありました。保存だとすると施設に戻って、以上のことに気を付けて介護し、体調変化、急変時は五輪橋病院に掛かるしかないと説明を受けました。頭部打撲については専門医を受診するように言われました。相談員に連絡し家族に連絡してもらうことにしました。</t>
  </si>
  <si>
    <t>受診後、ベッド上での安静臥床対応としました。ご本人は足の痛み訴えがあり痛み止めの内服、排泄は2名介助。負担軽減のため、自動変換器付きエアーマットを使用。食事、水分摂取、点滴投与が難しい状況。施設の状況として3月29日に職員1名のコロナ感染陽性者発生。入居者様のPCR検査をし、30日に様の陽性が判明。施設での対応を含め保健所に相談しました。保健所医師より入院加療の必要性がある事、入院先を探す上で保健所より状態悪化された場合、人工呼吸器、気管挿管等積極的治療を望まれるかにより窓口が狭くなる可能性があるので意思確認をして頂きたいとのお話ありました。3月31日11時、札幌記念病院地域連携室より入電あり、2時20分受け入れが決定したとの事で再度現在の状態、ADLの確認がありました。12時30分迎えの救急車が到着し、札幌記念病院へ入院の為搬送となりました。</t>
  </si>
  <si>
    <t>札幌市保健所</t>
  </si>
  <si>
    <t>様へ連絡。特養職員が1名昨日、コロナ陽性診断になったことを報告しました。氏の抗原体検査実施行い、陰性を確認していることや類似症状はなく経過しているが保健所の指示に基づき念のため本日PCR検査実施させて頂くことを報告しました。また、先程起床介助した際に職員が車椅子移乗介助行い、着替えの際に着替えを取ろうとし振り返った際に左側を下に転落したことを報告して謝罪しました。痛みの箇所は曖昧であるが、右股関節に痛みを生じているため晴生会さっぽろ南病院へ受診させて頂くことを報告しました。様は職員の陽性判定については冷静に聞いて頂けていましたが転落事故の件については「なんでそうなるかな。お袋の状態についてわかってんだよね。さんに言っても仕方ないと思うけどさ。」とお話がありました。事故の詳細や対応策については関係職種とも検討を行わせて頂き、詳しい内容を改めて連絡させて頂くこととしました。11時50分様へ連絡。同行看護師より右大腿骨頸部骨折の報告があり、既往歴や年齢も考慮して手術するか保存的治療を含めてリスクがあるため、長男様の意向を確認することとしました。様に上記の件を伝え、今から病院へ向かって頂くこととしました。様からは責任の所在について言及がありましたが、相談員の一存で決めることはできないことと事故状況を踏まえて確認が必要であることを説明しましたが、繰り返し対応について確認がありました。現段階では事故の内容を精査していることも伝えましたが、納得していない様子でした。13時00分様が病院受診後に施設に来訪され、今回の事故について改めて話し合いをしました。&lt;事故の経緯および考えられる原因&gt;&lt;IC内容&gt;&lt;様からの主訴&gt;①施設に過誤はあるのか。②施設として、家族として何をすればよいのか。③骨折をして可哀想であるため、出来る最善のことをしてほしい。④対応した職員の名前を教えて欲しい。様からの主訴を傾聴しながら、上記内容について相談員から説明をしました。</t>
  </si>
  <si>
    <t>・両足に拘縮があり、車椅子に座った時に床から足が浮いた状態だった、前方に少しでも体重をかけただけで前に落ちてしまう可能性があった。・車椅子に移乗後、L字柵が気になり掴もうとして、前方に体重がかかり落ちてしまった可能性がある。・職員が着替えを取るために、一瞬ご本人から目を離してしまった。</t>
  </si>
  <si>
    <t>・車椅子に座った時は、足が浮いてしまいバランスを崩す事を考慮し、サポートベルトが付いたフットレストを使用し、安定した座位を保てる様にする。・車椅子に移乗後、ご本人の意思や行動を確認する声掛けをしてから介助を始める。・着替えを行う際は、あらかじめ必要な物を近くに用意してから介助を始める。</t>
  </si>
  <si>
    <t>事故報告書（特養２）_164.pdf</t>
  </si>
  <si>
    <t>様の居室から物音がしたので介護職員が訪室したところ、居室の床に仰向けの状態で転倒している　様を発見する。発見時、様は靴をしっかり履いていない状態だった。左側の大腿骨付近の痛みの訴えが強かった為病院受診したところ、左大腿骨頸部不全骨折の診断を受ける。</t>
  </si>
  <si>
    <t>事故発生時、左肘に変色と皮膚剥離があり、左側の大腿骨付近にも発赤があった。左大腿骨付近の痛みの訴えが強かった為、病院を受診したところ、左大腿骨頸部不全骨折の診断を受ける。</t>
  </si>
  <si>
    <t>左大腿骨頸部不全骨折</t>
  </si>
  <si>
    <t>病院の医師からは特に動作の制限はなしと指示があったが、パッド交換時などにご本人が左下肢を動かしてしまい、強い痛みの訴えがある為、安静にしていただくように介護職員からご本人へ説明を行う。</t>
  </si>
  <si>
    <t>①事故発生時、野村様が便失禁をしており、介護職員様に状況を確認したところ「慌ててトイレに行こうとしたら転んだ」とお話がある。ポータブルトイレは設置していたが、居室内のトイレに行こうとしふらついて転倒してしまった。②トイレまで移動される際に靴をしっかり履いていなかった為、足元が滑ってふらついてしまった可能性がある。</t>
  </si>
  <si>
    <t>①ポータブルトイレ設置時は床が滑らないように居室にマットを引く。②ベッドからトイレに移動する際に無理のない動きが出来るように、ベッドや掴まる物(椅子)などの位置を検討をする。③日中に排便が出来るよう内服薬の量と飲む時間を検討する。</t>
  </si>
  <si>
    <t>事故報告書（特養２）_166.pdf</t>
  </si>
  <si>
    <t>夕食時、急に呻き声があり介護職員が駆けつけたところ、様の呼吸が荒くゼエゼエと聞こえ、顔面蒼白で唇がやや紫色になっていた。介護職員がタッピング、ハイムリック法をするが改善しなかった為、看護師へ連絡するもPHSが繋がらず、到着まで少し時間がかかった。到着した看護師がサクションを施行したところ状態が改善し、呼吸も平静に戻った為、経過観察とした。</t>
  </si>
  <si>
    <t>介護職員がご本人の義歯を外し、上半身を前傾にしてタッピング、ハイムリック法をするが改善しなかった、その後、看護師がサクションを施行したところ、状態が改善した。</t>
  </si>
  <si>
    <t>看護師対応</t>
  </si>
  <si>
    <t>看護師がサクションを施行すると状態が改善した。呼吸はゴロゴロ音があったが平静に戻り、発語もあった為、リピングで経過観察とする。</t>
  </si>
  <si>
    <t>①食事の食形態が柔らかいものへ変更になっていたが、食材によっては固いものが混在している状況だった。嚥下機能の低下も見られていた為、食事形態があっていなかった可能性がある。②昼夜逆転や夜間の不眠により、日中の眠気が見られ覚醒が悪い状態であった。食事中も眠気があり、姿勢が悪い状態で食事していた可能性がある。③看護師への連絡が取れず、サクション施行までに時間を要した。</t>
  </si>
  <si>
    <t>①介護職員と多職種職員で食事形態の評価を行い、食事形態を変更を検討する。②食事中の姿勢が改善されるように、本人に合った車椅子やテーブルを見直す。③様が喉つまりを繰り返す可能性が高いことを職員間で周知し、職員が見守りが可能な席で食事を召し上がって頂けるよう促す。④看護師へ連絡が取れない場合などの緊急事態時の対応として、館内放送での施設全体の一斉放送を行うことを検討する。</t>
  </si>
  <si>
    <t>事故報告書（特養２）_168.pdf</t>
  </si>
  <si>
    <t>リビングにいる他入居者様から「助けて」と声が聞こえ、介護職員が現けつけると、リピング内で様が床に左手をつき、左側を下にして横座りになっているのを発見。痛みが強かった為、病院に受診したところ骨折の診断を受け入院となる。</t>
  </si>
  <si>
    <t>痛みの訴えが強く、骨折の可能性が考えられた為すぐに病院受診とした。</t>
  </si>
  <si>
    <t>左大腿骨転子部骨折</t>
  </si>
  <si>
    <t>左大腿骨転子部</t>
  </si>
  <si>
    <t>受診の結果、左大腿骨転子部骨折と診断を受け入院となる。</t>
  </si>
  <si>
    <t>①下肢筋力の低下がみられていた為、歩行器使用中の方向転換時にバランスを崩して転倒してしまった可能性がある。②前夜は寝不足であり、また当日はユニットのレクに参加したことで、疲れが出ていた可能性がある。</t>
  </si>
  <si>
    <t>①認知機能や下肢筋力の低下が見られてきている為、歩行時や方向転換時は職員が見守りを行う。②寝不足の日や、レクの日は疲労が軽減されるように、臥床時間を設けるなど、こまめに様子を見て対応をする。</t>
  </si>
  <si>
    <t>事故報告書（特養２）_170.pdf</t>
  </si>
  <si>
    <t>千歳市</t>
  </si>
  <si>
    <t>食事介助中ゼリー食を召し上がった際に、顔面が白くなり唇が紫色になった為、介護職員がタッビングを行った。看護師に連絡し、サクションを行ったところ血色は戻ったがSPO2が70%台だった為、病院を受診し、入院となる。</t>
  </si>
  <si>
    <t>介護職員がタッビングを行った後、看護師がサクションを行った。</t>
  </si>
  <si>
    <t>炎症反応が高い為、精査目的で入院</t>
  </si>
  <si>
    <t>看護師がサクションを行った後顔色は戻ったが、SPO2が70%台だった為、愛全病院を受診し入院となる。</t>
  </si>
  <si>
    <t>ご本人の嚥下能力の低下が見られていた為、覚醒や開口が悪い時は、無理せず食事を中止するよう職員間でケアを統一していたが、中止する判断が遅れてしまった。</t>
  </si>
  <si>
    <t>①食事介助中に、ため込み等の普段と違う様子があれば、食事を中止する。②覚醒開口が悪い時には、複数の職員でご本人の状況を確認し、食事の提供が可能かを判断する。</t>
  </si>
  <si>
    <t>事故報告書（特養２）_172.pdf</t>
  </si>
  <si>
    <t>介護職員が様に坐薬を挿入した後、排泄確認板に坐薬挿入時間を記入しようとしたところ、すでに挿入時間が記入されており、2度坐薬を挿入してしまった事に気付く。</t>
  </si>
  <si>
    <t>看護師と施設管理医師が確認したところ、体調やバイタルサインに変化が無かった為経過観察とした。</t>
  </si>
  <si>
    <t>看護師と施設管理医師の指示のもと経過観察を行っていたが、体調に変化はなかった。</t>
  </si>
  <si>
    <t>①職員間で座薬挿入の確認を行う際、口頭での申し送りだけで判断し記録物などの確認をしなかった。②坐薬は当日に飲む内服薬が入った配薬ケースにセットする事になっておらず、薬の保管棚から挿入時に出して処置を行っていた為、目視で挿入したかを確認出来るものが排泄確認板しかない状態であった。</t>
  </si>
  <si>
    <t>①夜勤者が排便日数の確認をして翌日の坐薬使用者の確認を行い、坐薬に記名し配薬ケースにセットする。②坐薬を挿入する際は、座薬に記名されている名前と排泄確認板を確認してから挿入を行う。挿入後は排泄確認板に時間を記入する。</t>
  </si>
  <si>
    <t>事故報告書（特養２）_174.pdf</t>
  </si>
  <si>
    <t>看護師がユニット巡回時、ご本人の左示指に内出血を見つけユニットの介護職員に報告する。ユニット職員は指摘を受けるまで内出血に気付いておらず、受傷時期や受傷原因は不明、ご本人に痛みなど確認するが、明確な返答は得られず。内出血の範囲やご本人の表情などから、ユニット職員と看護師で相談し、経過観察の対応とした。翌日になりユニット職員が患部を確認したところ、内出血が広がり腫れも出てきていた為、看護師に報告、看護師が患部を確認したところ、ご本人も痛がる様子が見られたことから受診となる。病院にてレントゲン検査を受けた結果、左示指基節骨骨折の診断を受けた。</t>
  </si>
  <si>
    <t>左示指に皮膚変色を確認、看護師と状況を確認した結果、経過観察の対応となる。バイタルサインは変動なし。翌日、患部の内出血の広と腫れを確認した為、病院受診となる。</t>
  </si>
  <si>
    <t>左示指基節骨骨折</t>
  </si>
  <si>
    <t>左示指基節骨</t>
  </si>
  <si>
    <t>医師より「シーネ固定など行う事で他の部位に潰瘍が出来る可能性がある為、骨が形成されるまでこのまま経過を見るしかない。」に診断。</t>
  </si>
  <si>
    <t>受傷確認の翌日、骨折した部位を触ると痛みの訴えがあった。痛みと熱感がある時にはクーリング対応の指示があり実施する。</t>
  </si>
  <si>
    <t>①ご本人の左上肢に麻痺があることやその拘縮の程度についてユニット職員間で周知内容に不足があった。②着替えのや布団をめくる際などに指が引っ掛かり、そのまま気付かなかった為対応が遅れた可能性がある。</t>
  </si>
  <si>
    <t>①麻痺側の身体状況や特に骨がもろくなっており注意が必要であること等、ご本人の身体状況を改めてユニット職員間で周知を徹底する。②上衣の更衣介助を2名体制で行う。その他ケア方法を再度検討する。③特浴の体制を再検討する(ユニット職員だけでなく、他のユニット職員への協力依頼、多職種職員への見守り依頼など)</t>
  </si>
  <si>
    <t>事故報告書（特養３）_005.pdf</t>
  </si>
  <si>
    <t>西3条館10号室(自室)</t>
  </si>
  <si>
    <t>左大腿部付近の痛み</t>
  </si>
  <si>
    <t>4/2911:00　ベッド上にて左足に痛みの訴えあり動かせない様子ある。腫れや編れや変色はない。5/7　8:00ベッド上にて臥床されている際に、左足を動かそうとするも痛み訴えあり。19:00　左足を自ら動かそうとされるも、左太もも付け根から左太ももに掛けて痛みの訴えある。5/8　0:00　トイレを希望された為、職員付き添いにてトイレ誘導行うトイレに座る際の回転動作時に緩慢な動き見られ、左足に痛みの訴えある。6:00　トイレに行きたいと立ち上がろうとされるも立位不安定のため、車いすを使用しトイレ誘導行う左足に痛み訴え継続。11:00ベット臥床中は痛みの訴えないが、足を動かした際に左足に痛みの訴えある。安静促す。15:00ベッド上にて足を動かすと痛みの訴えみられる。19:00トイレに行きたいと訴えあり起き上がろうとされるも、左足の痛み訴え強くあり、足を動かせない様子ある。尿取りパット交換する。5/9　8:00ベッド臥床中に足を動かすと右大腿部付近の痛み訴えあり。9:50　ふかざわ病院受診する。</t>
  </si>
  <si>
    <t>4/29左下肢の痛み訴えあり確認するが、熱感、腫脹、変色なく経過観察する。</t>
  </si>
  <si>
    <t>両股関節×ーpの結果、左大腿骨頸部骨折と診断され手術目的で入院となる。(リﾊビリも含め1カ月半〜2か月程度の入院予定)医師からは、転倒しなくても強く踏ん張るだけでも骨折することもあると話ある</t>
  </si>
  <si>
    <t>4/29～左下肢の痛み訴えあり、状態の経過観察をしていたが、変色、腫脹は見られず、動きも支えで出来たり、出来なかったりと、痛みの程度も痛がり動かせない時や自力で端座位になる事もあり、骨折かどうかが判断できない状態だった。痛み強い時は安静にし経過見ていたが、良くならない為、5/9　9:50ふかざわ病院受診する。</t>
  </si>
  <si>
    <t>本人側の要因:医師の診断より転倒しなくても強く踏ん張って骨折に至る事もありうるとの話がある。本人の身体状況より床からお一人で起き上がる事は難しく、4/1から腰痛がみられお一人で行動されるのも困難な状況であった為、移動には職員が付き添っている状況であった。その事から、転倒による衝撃や歩行中にどこかにぶつけてしまった可能性は低いと判断し以下の要因を考えた。・4/1より強い腰痛の訴えがみられていた(病院受診し骨折等の所見なし。痛み止めの内服薬と腰痛ベルトにて対応していた)。また食事量の減少も見られており、体を動かしづらい身体状況であったと考えられる。その影響で立位や歩行・回転動作時に急なふらつきが見られていたことから、ふらついた際に強く踏ん張るなど普段以上に体や足に力が入ってしまい、その動作を腰痛発生時から繰り返し行っていた事で骨への疲労が蓄積され骨折に繋がった可能性がある。介護側の要因:なし場(環境の要因):なし</t>
  </si>
  <si>
    <t>・退院後の氏の状態に合わせ対応策を検討する。</t>
  </si>
  <si>
    <t>事故報告書（特養３）_007.pdf</t>
  </si>
  <si>
    <t>西1条館　7号室(自室)</t>
  </si>
  <si>
    <t>外傷・腫脹・皮膚変色</t>
  </si>
  <si>
    <t>13:30　右手甲にヘパリンクリームを塗ろうとアームカバーをめくると右手第3指全体と第4指の一部に赤紫色の皮膚変色を発見する。第3指はやや腫れている。どうしたのか尋ねるも返答なく不明。痛いか尋ねるも同様に返答見られない。看護職員に連絡する。</t>
  </si>
  <si>
    <t>右手第3指に変色、腫脹、熱感見られ、クーリングとシーネ固定し、整形受診検討。</t>
  </si>
  <si>
    <t>皮下出血による変色、腫脹</t>
  </si>
  <si>
    <t>右手レントゲンの結果、骨折はなし。医師からは、「皮下の毛細血管が破れて変色、腫脹したのでしょう。抗血栓薬を内服しているため、手を持っただけでも皮膚がよじれて起こると思います。とお話ある。内服、処置なく経過観察となる</t>
  </si>
  <si>
    <t>13:40受傷部位観察。右手第3指変色、腫脹強い。痛みははつきりしない。熱感軽度。クーリングと患部保護固定で様子みる。血圧94/53体温36.8℃脈拍96　14:30右手第3指～第4指にかけて変色腫脹あり。熱感は軽度、痛みははっきりしない。クーリングと患部保護目的(ぶつけたりしない様に)でシーネ固定し明日の状況で整形受診検討とする。5/2　10:30患部の変色、腫脹同様にあり、ふかざわ病院受診する。</t>
  </si>
  <si>
    <t>本人側の要因:・(ふかざわ病院の医師より)氏はバッサミン配合錠(抗血栓薬)を服用されている為、手を持っただけでも皮膚がよじれて変色が生じやすい身体状況である。・氏はパーキンソン病を患っているため、上肢〔肩関節・肘関節・手指関節(特に3～5指)〕の関節拘縮が進行しており、両腕が曲がった状態で右腕が胸の前と左腕がお腹の上にあり右手指は左脇の辺りにある。介護側の要因:・9:00にベッド上にて尿取りパット交換を行っているが、下衣を上げる際に真横(右向き)になってもらっている。その際に右手指が左脇に接触した状態のまま右側臥位になっていた可能性があり、右肘がベッドマットに接し右手指が押し上げられ左脇に圧迫されたことにより変色になってしまったことが考えられる。〔当日の7:00に整容した際には変色がみられなかったことから、それ以降に変色になったと判断した。また11/3の骨折事故より氏の手指に負荷が掛かる場面(爪切り・手浴)を入浴のタイミングの週2回に限定にする対応としており、手浴は職員の指を入れて擦らず、指より細い綿棒を入れて行っている。13:30に変色を発見するまで手に触れる介助が発生していなかった。〕場(環境の要因):なし</t>
  </si>
  <si>
    <t>・右手指が左脇に入り込んでしまうことを予防するために、氏の右手指から右肘の下にタオルを挟み右腕を浮かせる。(事故報告書再発防止策図1参照)・尿取りパット交換や体位交換を行う際は、右手指が左脇に入り込んだ状態になっていないか確認してから行う。</t>
  </si>
  <si>
    <t>事故報告書（特養３）_013.pdf</t>
  </si>
  <si>
    <t>東2条館　共同生活室</t>
  </si>
  <si>
    <t>その他(食事席横の床に右側臥位になっている)</t>
  </si>
  <si>
    <t>9:00　介護職員2名で他利用者様の介助の為、共同生活室から7号室に移動する。その際に氏は共同生活室の食事席(テレビ前)でお菓子を食べられていた。9:05　7号室の利用者様の介助が終わり居室から出ると「痛い」と声が聞こえる。共同生活室へ向かうと氏が食事席横の床に右側臥位になっているのを発見する。大きな音等は聞こえなかった。杖は氏の体の下敷きになっていた。左足の靴がやや脱げかけており右足は履かれていた。床は濡れていなかった。保護帽は氏の頭から50cmぐらい離れた位置に落ちていた。痛みの確認行うと「腰が痛い」と言われ、どうされたのか伺うと「滑った」「床がどこも滑る」と言われる。</t>
  </si>
  <si>
    <t>看護職員に連絡する。介護職員、介護職員、看護職員の3名で車椅子へ移乗し居室へ誘導後ベッドへ移乗する。</t>
  </si>
  <si>
    <t>レントゲンの結果、骨折など骨には異常なく、打撲と診断。アセトアミノフェン(解熱鎮痛剤)処方される。</t>
  </si>
  <si>
    <t>9:10腫脹、変色なし。腰痛あるも他痛みなし。バイタル測定(体温35.5℃脈拍72血圧191/105酸素濃度98%)右肩のみ発赤あり。変色、腫脹なし。腰部も痛みはあるが変色等なし。本人用のインテバン外用液(鎮痛消炎剤)塗布する。9:20バイタル再測定(体温36.7℃血圧144/51脈拍49酸素濃度97)問題なし。右肩に発赤あり、腰部の痛みあるが変色なく、インテバン外用液(鎮痛消炎剤)塗布にて経過観察する。13:15腰部から背部、右肩から頸部の痛み持続している為、13:40ふかざわ病院受診する。</t>
  </si>
  <si>
    <t>本人側の要因:・前日の夜間は「(陸上)大会に行く」「バスに乗る」「家内はどこ行った」等と話が次々と展開し混乱されている様子があり一睡もされていなかった。そのため普段よりも疲労感があったことが考えられる。その様子が当日の朝にも続いており、職員が見ていない中お一人で歩き出したが、疲労からふらつきバランスを崩され床に右側臥位の状態になってしまった可能性がある。・氏は下肢筋力の低下・重心が後傾気味であるため、歩行はバランスを崩しやすい状況である。また認知症の影響により、お一人で歩行されるとバランスを崩しやすいという判断は困難である。介護側の要因:なし場(環境の要因):なし</t>
  </si>
  <si>
    <t>・氏の生活歴から身体を動かすことが習慣となっていたため、機能訓練日以外の曜日は14時～15時の間に歩行の機会を兼ねた散歩または自主訓練プログラム(手足の運動)を行い、日中の活動量の増加・気分転換の機会とする。・氏の動線(居室から共同生活室)を安全に伝って歩けるように、居室入口傍に食事席を変更する。(居室内は環境整備済み)・下肢筋力や体力の低下予防として、個別機能訓練(週2回の歩行訓練と立ち上がり訓練)と生活場面の歩行訓練を継続する。・保護帽の使用を継続する。</t>
  </si>
  <si>
    <t>事故報告書（特養３）_015.pdf</t>
  </si>
  <si>
    <t>西2条館　共同生活室</t>
  </si>
  <si>
    <t>その他(右大腿部付近の痛みの訴え)</t>
  </si>
  <si>
    <t>7:40　共同生活室の食事席にて朝食を召し上がる。8:10　朝薬の与薬介助時に痛みの訴えはなかった。9:00介護職員が食事席に座っている氏を確認した後、他利用者介助のため共同生活室を離れ1号室へ移動する。9:10　介護職員が共同生活室へ戻ると、氏が2号室前のソファへに座っていることを確認する。(歩行器を使用し自力で歩行し移動したと思われる)歩行器は座っている氏の前に通常時と同様に置かれていた。9:20　機能訓練指導員がリハビリのため氏に声がけを行うと、立ち上がろうとされるが「痛い、動けない」と話される。痛み部位を確認すると右大腿部を指差される。リハビリは行わず、そのままソファで安静に過ごして頂く。9:30　氏より「トイレ」と言われたため介護職員が誘導のため立ち上がり介助を行おうとするも、痛みの訴え強く立ち上がり困難。全介助で車椅子へ移乗介助行い居室へ誘導。全介助でベッドへ臥床。</t>
  </si>
  <si>
    <t>看護職員へ連絡する。9:40　左側臥位で臥床している。右大腿部の痛み強い。腫脹、変色、熱感なし。触れるだけでも強い痛みがあると訴える。バイタル測定(体温36.6℃　脈拍90　血圧160/90)安静臥床にて経過をみる。</t>
  </si>
  <si>
    <t>右大腿骨転子部骨折</t>
  </si>
  <si>
    <t>両股関節レントゲンの結果、右大腿骨転子部骨折と診断され、手術目的で入院となる</t>
  </si>
  <si>
    <t>10:30状況に変動なし。左側臥位となっている。右大腿部の強い痛み同様。午後より整形受診予定とする。14:00ふかざわ病院受診。両股関節レントゲンの結果、右大腿骨転子部骨折と診断され、手術目的でそのまま入院となる。医師からは、骨がもろくなってきており、転ぶだけでなくぶつけただけでも骨折はしますと話しあり。</t>
  </si>
  <si>
    <t>本人側の要因:・氏は普段からソファやトイレに座る際、勢いよく座られることがあるため、右大腿骨転子部に負荷が蓄積し折れやすい状況だった可能性がある。・医師の話しにもあるように、氏は骨がもろくなってきていて骨が折れやすいとのことから、職員が見ていない中お一人でソファまで行き、後ろを見ずに勢いよくソファの座面に座ったことで、右大腿骨転子部に負荷が加わり骨折した可能性がある。(氏の臀部の位置からソファの座面までは35cmくらいの高さがある)介護側の要因:なし場(環境の要因):なし</t>
  </si>
  <si>
    <t>・退院後の氏の状況を確認し対応方法を検討する。</t>
  </si>
  <si>
    <t>事故報告書（特養３）_019.pdf</t>
  </si>
  <si>
    <t>西3条館　10号室(自室)</t>
  </si>
  <si>
    <t>その他(床に仰向けになっている)</t>
  </si>
  <si>
    <t>21:30介護職員が西3条館巡回中に、西3条館10号室から物音がした為訪室すると、氏が自室の床に仰向けの状態でいるのを見つける。どうしたのか伺うと「トイレに行こうとした」と話される。靴下は履いており床は濡れておらず、靴は両足ともに氏の足のそばに脱げたように(かかとを踏んだ状態で靴を履いている事がある)置いてある状態。痛みの有無を確認すると、右肩から腕にかけて触られ「痛い」と話される。</t>
  </si>
  <si>
    <t>3/1　021:35バイタル測定行う。血圧155/90　脈72　体温36.8℃。当番看護職員に状況報告行い、様子観察指示受ける。他ユニットにて業務中の介護職員に応援連絡し、職員2名でドローシーツを使用しベッドに移乗する。全身確認行うと、右胸に4cm×2cmの赤紫色の皮膚変色が2か所、右肩に2cm×2cmの赤紫色の皮膚変色を確認する。その後、本人希望にてトイレに行かれ排尿ある。3/11　18:00バイタル問題なし。右肩の痛みあり、右上腕の変色あるも、腫脹や熱感なし。11:00　痛み持続している為、ふかざわ病院に受診する。</t>
  </si>
  <si>
    <t>2/27の事故による右鎖骨骨折の幹部が、前回の診察時よりも粉砕が強くなっている</t>
  </si>
  <si>
    <t>右肩レントゲンの結果、右鎖骨骨折は同様にあり。医師より、前回2/27の右鎖骨骨折診断時より、粉砕強くなっていると話がある。右上腕骨折はなく、ベルト装着と右手挙上せず過ごすように言われる。痛み止めと胃薬(アセトアミノフェン(300)とレパミピド(100)×14日分)処方となる。</t>
  </si>
  <si>
    <t>前回同様、ベルト着用と右手挙上しないよう対応。痛み止め内服し、次回2週間後再診指示。</t>
  </si>
  <si>
    <t>次回受診時、様の同席希望あり、受診日時決まれば連絡することになる。</t>
  </si>
  <si>
    <t>本人側の要因:居室内はご自身のペースで自由に過ごされている方である。本人の「トイレに行こうとした」との発言や事故後トイレに行かれて排尿がみられた事から判断し、トイレに行こうと歩かれている際にバランスを崩し床に仰向けになられた可能性がある。・2/27に事故があり、その際に右鎖骨を骨折し痛みが継続していた。又、安静の為臥床時間が増え歩行機会も減少している状態のため、一時的な筋力の低下があった可能性がある。・認知症の影響から右鎖骨を骨折している事を忘れてしまい、手や体を自身で動かした際に「痛い」と急に体をびくつかせる様子がみられていた。普段より、居室内を歩く際は居室に設置してあるテーブルをつたって歩く様子がみられており、今回床に仰向けになっていた位置から判断し、歩行中テーブルに右手で掴まった際に骨折している右鎖骨に痛みを感じ、バランスを崩し床に横になった可能性が考えられる。介護側の要因:なし場(環境の要因):なし</t>
  </si>
  <si>
    <t>・骨折が完治するまではベッドサイドの床にセンサーマットを設置し、氏の動き出しに職員が気付き易い環境にしてトイレへの移動は見守りの下移動して頂く。・夜間巡回時に覚醒されている様子が見られた際は声掛け行い、トイレの希望がある時は見守りの下移動して頂く。</t>
  </si>
  <si>
    <t>事故報告書（特養３）_021.pdf</t>
  </si>
  <si>
    <t>18:30 車いす上にて左への傾きあり姿勢を直そうとした際、額に冷や汗をかきやや顔色不良見られる。ベット臥床しようと左脇に手を入れ、立ち上がり介助をした際に痛みの訴え聞かれ、臥床後左脇を確認。左脇から左右の胸、左肩から左上腕の半分程度変色みられる。</t>
  </si>
  <si>
    <t>バイタル測定、看護師へ連絡。BP92/55 P60 KT36.5℃ SPO2 98% 意識は明瞭。看護師確認し、0時6時のバイタル測定・変色部分が広がっていないか確認・観察の指示ある。</t>
  </si>
  <si>
    <t>出血性ショック</t>
  </si>
  <si>
    <t>皮下出血がたまっている</t>
  </si>
  <si>
    <t>胸部レントゲン</t>
  </si>
  <si>
    <t>18:30以降冷や汗・顔色不良なし。意識も明瞭。0:05バイタル測定　BP77/58 P60　変色範囲・会話の受け答え変化なし。0:40 BP57/44 P79 SP02 91～94% kt36.0　発汗見られる。0:50看護師来園し、0:55救急車要請。札幌市立病院へ搬送となる。</t>
  </si>
  <si>
    <t>第1報　5月14日19:50へ連絡。第2報5月15日0:55へ連絡。第3報1：15へ連絡。</t>
  </si>
  <si>
    <t>・移乗介助の際、腋窩に力が入ってしまい、力加減に配慮した対応が出来ていなかった。(職員)　・バイアスピリンを服用しており、出血が止まりづらい状態であった。(本人)</t>
  </si>
  <si>
    <t>・移乗方法を処遇会議や介助時にスタッフ同士で基本動作の確認を行います。(ボディメカニクスを活用した基本動作、移乗時力が入りやすい腋窩、胸部、背部に負荷がかかりやすくなる等注意喚起する)・移乗時、本人の協力動作を得ながら安全に対応します。(足に力を入れる、職員に掴まって頂くよう声かけする)</t>
  </si>
  <si>
    <t>事故報告書（特養３）_023.pdf</t>
  </si>
  <si>
    <t>居室へ訪室するとベット窓側の床に柵を下敷きにしてうつ伏せで転落している所を発見する</t>
  </si>
  <si>
    <t>職員2人対応にて四肢可動域確認し、左額に赤み右手首に変色みられる。その他、痛みや腫れ等なし。看護師へ連絡し様子観察の指示仰ぐ。</t>
  </si>
  <si>
    <t>痛みなど聞かれず、変化なし。</t>
  </si>
  <si>
    <t>・2:00から覚醒され独語あるも体の動き(柵を揺らす、起き上がる行動)がなかった為、見守りを継続していた。・30分に1回の巡回にしたが、声かけし本人の訴えを聞き出す事まではしていなかった。・フロアでのミーティングが十分に出来ていなかった。・認知症ケアのアセスメントが出来ていなかった。(本人の言動や行動の裏にある不安や心配事等を突き詰めていなかった)</t>
  </si>
  <si>
    <t>・夜間、眠れずに覚醒されているときは本人の不安や気になる事を聴き安心できる対応をします。・定期のカンファレンスの議題に、認知症ケアの事例について検討する議題を組み込みます。(介護主任、介護副主任が定期、必要時にフロアに号令をかけケアの統一を図っていく)</t>
  </si>
  <si>
    <t>事故報告書（特養３）_029.pdf</t>
  </si>
  <si>
    <t>本人が他室へ（個室)入った際、洗面台に置いてあった石鹸ボトルを手に取り1口〜2口ほど飲んでしまう。</t>
  </si>
  <si>
    <t>本人へ声かけし、石鹸ボトルを預かる。看護師へ報告し、水分多めに飲用するよう指示あり、水分400cc飲用する。</t>
  </si>
  <si>
    <t>昼夜通して、嘔吐や下痢等不調なく経過する。</t>
  </si>
  <si>
    <t>・本人の所在確認をせず各居室を回っていたこと、また本人の所在は確認していたが他者の対応にて様子を見に行く事が遅れてしまった。・居室内のハンドソープの置き場所を異食行為への対応に戻せていなかった(新型コロナウィルス発生時に手洗いの為、洗面台に置きそのままにしていた)</t>
  </si>
  <si>
    <t>・フロアを歩いている際は、本人がどのあたりにいるかの所在確認の継続。・本人の対応にすぐ駆けつけられない時は他職員へ声をかけ協力を得る。・各居室のハンドソープを棚の中へ設置しなおす。・居室担当を中心に巡回時、各居室の必要備品の配置を行う</t>
  </si>
  <si>
    <t>事故報告書（特養３）_033.pdf</t>
  </si>
  <si>
    <t>夕食時、本人の朝食薬と夕食薬を間違えて服薬する。</t>
  </si>
  <si>
    <t>看護師に連絡し、看護師より内服した薬内容を主治医に説明し、20時・6時に血圧測定、血尿の有無の確認の指示ある。</t>
  </si>
  <si>
    <t>夜間通し血尿や血圧変動、不調なく経過している。</t>
  </si>
  <si>
    <t>・手に取った朝食薬を夕食薬と思い込み普段のように介助してしまい、袋の書いてある内容の確認を怠ってしまった。・誤薬に対する啓発が出来ていなかった。</t>
  </si>
  <si>
    <t>・服薬時は基本(名前・時間の確認)を行い介助します。・事故防止委員会を中心に誤薬の勉強会を半年に1度行う。(食事時間が分けられている意味、服薬順番の目的や意味付けを理解できるものにする)</t>
  </si>
  <si>
    <t>事故報告書（特養３）_035.pdf</t>
  </si>
  <si>
    <t>夕食時、本人の夕食薬と朝食薬を間違えて服用する</t>
  </si>
  <si>
    <t>看護師に連絡し、看護師より内服した薬内容を主治医に説明し、20時血圧測定と体調観察の指示ある。</t>
  </si>
  <si>
    <t>服薬後、夜間通し血圧変動・体調不良なく経過する。</t>
  </si>
  <si>
    <t>・普段のように介助していたが、気づかぬ間に普段の作業が流れ作業になっていた。(袋に書いてある名前・服薬時間の内容の確認を怠ってしまった)・誤薬に対する啓発が出来ていなかった。</t>
  </si>
  <si>
    <t>・服薬介助の基本(名前・食事時間の確認)を行い介助する。・事故防止対策委員会を中心に誤薬の勉強会を半年に1度行う。(服薬時間が分けられている意味や服薬の順番の目的・意味づけを理解できるものにする)</t>
  </si>
  <si>
    <t>事故報告書（特養３）_037.pdf</t>
  </si>
  <si>
    <t>夕食時、本人の夕食薬と朝食薬を間違えて服薬する。</t>
  </si>
  <si>
    <t>夜間通し、血圧の変動・体調不良なく経過する。</t>
  </si>
  <si>
    <t>・手に取った薬は、夕食薬であると思い込み、名前だけを確認し袋に書いてあるその他の内容確認を怠ってしまった。・誤薬に対する啓発が出来ていなかった。</t>
  </si>
  <si>
    <t>・服薬介助の基本(食事時間・名前の確認)を行い、介助する。・事故防止委員会中心に誤薬に対しての勉強会を半年に1回行う。(食事時間が分けられている意味、服薬順番の目的や意味つけを理解出来るものにする)</t>
  </si>
  <si>
    <t>事故報告書（特養３）_039.pdf</t>
  </si>
  <si>
    <t>看護師へ連絡し、看護師より主治医へ服用した薬の説明を行い、20時に血圧測定、体調観察、血尿の指示ある。</t>
  </si>
  <si>
    <t>血圧の変動・血尿・体調不良なく経過している。</t>
  </si>
  <si>
    <t>・手に取った薬は夕食薬であると思い込み、名前だけを確認し袋に書いてあるその他の内容の確認を怠った。・誤薬に対する啓発が出来ていなかった。</t>
  </si>
  <si>
    <t>・服薬介助の基本(食事時間・名前の確認)を行い介助する。・事故防止委員会中心に誤薬に対しての勉強会を半年に1回行う。(食事時間が分けられている意味や服薬順番の目的・意味付けを理解出来るものにする。)</t>
  </si>
  <si>
    <t>事故報告書（特養３）_041.pdf</t>
  </si>
  <si>
    <t>特別養護老入ホーム</t>
  </si>
  <si>
    <t>夕食時、本人の朝食薬を夕食薬と間違え服用する</t>
  </si>
  <si>
    <t>看護師に連絡し、主治医に内服した薬を説明し、20時・6時に血圧測定、本人の体調観察の指示ある。</t>
  </si>
  <si>
    <t>夜間通し、血圧変動・体調不良なく経過する</t>
  </si>
  <si>
    <t>・居室で食事を召し上がる方を優先して持っていこうとして、袋に書いてある名前だけを確認して服用させてしまった。(夕食薬だと信じきってしまっていた)・誤薬に対する啓発が出来ていなかった。</t>
  </si>
  <si>
    <t>・服薬介助の基本(名前・食事時間の確認)を行い介助する。・事故防止委員会を中心に、誤薬に対しての勉強会を半年に1回行う。(食事時間が分けられている意味や服薬順番の目的・意味付けを理解出来るものにする)</t>
  </si>
  <si>
    <t>事故報告書（特養３）_043.pdf</t>
  </si>
  <si>
    <t>内服薬を入れる薬箱を回収する際に、夕食後薬が薬箱の中に残っているのを発見した。</t>
  </si>
  <si>
    <t>記録を読み、休薬したわけではなく、飲み忘れであることを確認した。バイタル著変なく、ご本人も体認不良ないことを確認。施設医に連絡し経過観察の指示をうけた。</t>
  </si>
  <si>
    <t>通常と変わらない様子で過ごされている。</t>
  </si>
  <si>
    <t>配薬中、他の方からトイレの訴えを受け薬箱に薬を戻した、その後、既に飲ませていると勘違いし配薬しなかった。またその際薬の配薬チェック板に服薬後に記入するところを配薬前に記入してしまった。薬箱内の最終確認も先入観で行って見落としてしまった等、マニュアルの徹底不足であった。</t>
  </si>
  <si>
    <t>マニュアル上では、内服後に配薬チェック板にチェックするとなっているが、先にチェックをつけてしまっていたり、最終確認も既に全て飲んでいると思い込んでしっかりと確認していないのでは意味がないため、マニュアルに忠実に業務を行う事で再発防止に努める。</t>
  </si>
  <si>
    <t>事故報告書（特養３）_045.pdf</t>
  </si>
  <si>
    <t>トイレそうじの際、床に朝食後薬が落ちているのを発見した。周りが溶けていることから一度口に入ったものが出て、洋服や車椅子に付いており午前11時頃トイレに行かれた時に、床に落ちたと思われる。</t>
  </si>
  <si>
    <t>翌朝看護師より処方先の病院に連絡し、体調に変化ないことをつたえ経過観察となる。</t>
  </si>
  <si>
    <t>服薬マニュアルでは、飲み込み確認をすることになっているが、確認をせずに食席から離れたため。</t>
  </si>
  <si>
    <t>服薬時は、必ず口の中に薬が残ってないか確認させていただく事を徹底して行う。</t>
  </si>
  <si>
    <t>事故報告書（特養３）_047.pdf</t>
  </si>
  <si>
    <t>シャワー浴後、体をふき浴室内のシャワーチェアーで座っていただいていた。職員は脱衣所で準備をしていた。浴室よリガチャンと金属音がしたため振り向くと、浴室の壁によりかかり落ちそうになっていた。体を支えシャワーチェアーに座り直していただく。頭部にこぶと赤み、左肘にも変色あり、ナースに連絡する。</t>
  </si>
  <si>
    <t>浴室よりガチャンと金属音がしたため振り向くと、シャワーチェアから左側にたおれ、浴室の壁によりかかり落ちそうになっていたので、すぐに体を支えシャワーチェアーに座り直していただき痛み等の確認を行う。</t>
  </si>
  <si>
    <t>頭部CT撮影</t>
  </si>
  <si>
    <t>シャワーチェアーの左側の肘掛けが以前から壊れていたことを職員が知らなかった。シャワーチェアーと壁の間があいていたため、手すりが下がった際に落ちそうになってしまった。</t>
  </si>
  <si>
    <t>使用する前に確認する。シャワーチェアを直ちに修理する。</t>
  </si>
  <si>
    <t>事故報告書（特養３）_049.pdf</t>
  </si>
  <si>
    <t>13時訪室した際、バルーンチューブの流出具合を確認したところ、午前中の尿量200mlの量から増量みられていず、オムツを確認したところ、バルーンチューブが抜けパットに尿もれがみられていた。バルーンチューブの先端が破れていた。</t>
  </si>
  <si>
    <t>看護師が外陰部の傷等ないか確認。バルーンチューブを観察し破損を確認した。固定ははずれていなかった。ケアマネに報告し、病院受診の手配をする。</t>
  </si>
  <si>
    <t>バルーンチューブ抜去</t>
  </si>
  <si>
    <t>再挿入</t>
  </si>
  <si>
    <t>バルーンチューブの破損(チューブの固定はされていたため引っ張られたとは考えにくい)水分量の不足によるバルーンチューブの閉塞。(前回病院より水分量の不足を指摘され、以前より100から200ml(合計1,500ml)多く飲むようにしていたが、バルーンチューブ内に大きめの浮遊物がみられていた。)</t>
  </si>
  <si>
    <t>バルーンチューブをしっかり固定する。(ねじれてないか確認)水分・食事量の観察(朝食前、夕食前少し早めに離床し水分を多めにとれるよう工夫する、ゼリー等併用する)尿を観察し混濁、浮遊物がみられればミルキングをし尿の流出を促す後日、膀胱内に結石がありそれにより留置カテーテルのカフの破損が生じ抜管が繰り返されていたことが判明。結石除去の手術予定。</t>
  </si>
  <si>
    <t>事故報告書（特養３）_051.pdf</t>
  </si>
  <si>
    <t>職員が氏の大腿部にある尿道バルーンの固定テープを外している際に、バルーン部分がしぼんだ状態でカテーテルが抜け落ちていた。</t>
  </si>
  <si>
    <t>看護師に連絡をする。病院受診の手配をする。</t>
  </si>
  <si>
    <t>バルーンカテーテル抜去</t>
  </si>
  <si>
    <t>バルーン部分しぼんでしまった為、抜け落ちてしまった。</t>
  </si>
  <si>
    <t>尿漏れ等の確認、挿入部の確認を行い予防に努める。固定部の確認を行い抜けないようにする。抜けてしまった場合は病院受診をする。</t>
  </si>
  <si>
    <t>事故報告書（特養３）_053.pdf</t>
  </si>
  <si>
    <t>バルーンカテーテル固定部確認のため、ズボンを脱がすと不自然なたるみがあり確認するとすでに抜けていた。バルーンはしぼんだ状態であった。</t>
  </si>
  <si>
    <t>ケアマネに報告し、病院受診の手配をする。</t>
  </si>
  <si>
    <t>バルーン部分の不具合が考えられる。</t>
  </si>
  <si>
    <t>尿漏れ等の確認、挿入部の確認を行い、必要時、ミルキングを施行しつまりの予防に努める。固定部の確認を行い、抜けないようにする。抜けた場合は病院受診する。</t>
  </si>
  <si>
    <t>事故報告書（特養３）_055.pdf</t>
  </si>
  <si>
    <t>週1回木曜日の朝食前薬の「リセドロン酸Na錠」が内服されていないことに朝食後に気が付いた。他の入居者の食前薬のボックスに入っていた。</t>
  </si>
  <si>
    <t>嘱託医に確認し、翌日(3月4日)の朝に内服することにした。</t>
  </si>
  <si>
    <t>ナースが薬ボックスに内服をセットして、ダブルチェック後ユニットに配付し、ユニットが薬ボックスの内服を再度ダブルチェックするシステムであったが確認を怠った。</t>
  </si>
  <si>
    <t>ナースもユニットも、日にち、名前を必ず声を出し確認していく。</t>
  </si>
  <si>
    <t>事故報告書（特養３）_057.pdf</t>
  </si>
  <si>
    <t>皮膚変色</t>
  </si>
  <si>
    <t>入浴後、髪を乾かしているときに左後頭部に3.5cm×2cmの変色を発見した。</t>
  </si>
  <si>
    <t>痛みの確認を行い、ユニット職員へ伝え、看護師へ報告した。</t>
  </si>
  <si>
    <t>居室ベッドの枕周囲にはナースコールや本人の携帯電話があり、それらが長時間、後頭部下にあり圧迫された。ベッド上で端座位をとった際、姿勢をくずし頭部をぶつけてしまった。</t>
  </si>
  <si>
    <t>臥床時、枕元に物がないよう確認する。氏が自身でよせる可能性も高いため、訪室ごとに確認する。端座位をとる際は必ず支える。</t>
  </si>
  <si>
    <t>事故報告書（特養３）_059.pdf</t>
  </si>
  <si>
    <t>トイレより「先生」と呼び声あり、トイレに入ると便座を背にし両膝を床に着き車椅子のシートに両手をつけている状態を発見する。左膝の痛みを訴えられる。ズボン、リハどリバンツは途中までしか上げていなかった。</t>
  </si>
  <si>
    <t>2人介助で車椅子に座っていただき、看護師、相談員へ連絡、バイタルチェックを行う。</t>
  </si>
  <si>
    <t>レントゲン検査</t>
  </si>
  <si>
    <t>その後は痛・ﾝの訴えなく、通常と変わらない様子で過ごされている。</t>
  </si>
  <si>
    <t>自力にてズポンを上げる際にふらつき倒れたと思われる。</t>
  </si>
  <si>
    <t>トイレに行かれる時は、ズボンの上げ下げの介助を行う。必ずコールを鳴らしていただき、長い時は様子を確認し声かけを行う。</t>
  </si>
  <si>
    <t>事故報告書（特養３）_061.pdf</t>
  </si>
  <si>
    <t>三笠市</t>
  </si>
  <si>
    <t>居室より「パタン」と大きな物音が聞こえたため、看護師と一緒に訪室すると膝を曲げたまま左側臥位で床に倒れられていた。</t>
  </si>
  <si>
    <t>看護師と共にベッドへ移乗し、変色の有無、痛みの確認を行う、変色見られず、痛みの訴えなし。相談員に連絡を行う。</t>
  </si>
  <si>
    <t>第12胸椎骨折</t>
  </si>
  <si>
    <t>第12胸椎</t>
  </si>
  <si>
    <t>レントゲン撮影、ベルト固定</t>
  </si>
  <si>
    <t>2月22日痛みの訴え無し。2月23日10時体の痛みを訴えられシップを貼付する。祭日のため明日受診とする。2月24日新川新道整形外科病院受診　第12胸椎骨折と診断される。</t>
  </si>
  <si>
    <t>浣腸による便ショックにより血圧が低下したまま靴を履こうとされたことが考えられる。</t>
  </si>
  <si>
    <t>できるだけ見守りを行うと共にご本人に職員を呼んでいただくよう声掛けすることを徹底する。</t>
  </si>
  <si>
    <t>事故報告書（特養３）_063.pdf</t>
  </si>
  <si>
    <t>夕食介助後、口腔ケアの為、スポンジブラシにて口腔内を清掃していた所、氏の右上にある銀歯が少しぐらついており、再度スポンジブラシ洗った後に口腔内を清掃しようと口を開けた所、銀歯が喉の奥へ入っていくのを発見する。抜けたと思われる所より出血もある。</t>
  </si>
  <si>
    <t>すぐに看護師へ報告する。むせ込んだり、苦しい様子は見られない。看護師の観察にてSpo2 98%喘鳴なく肺へのエア入りも良好。ケアマネージャーに報告、ケアマネジャーより歯科へ状況説明し、飲み込んでいればそのまま様子を見て、夜間帯も注意して観察の指示あり。</t>
  </si>
  <si>
    <t>高齢により歯茎が弱り、歯がぐらつきやすい、抜けやすい状況だった所、介助による口腔ケアで負荷をかけてしまうことで抜けてしまい、抜けるかもしれないという予測を怠り、目を離してしまった事で飲み込んでからの発見になってしまった。</t>
  </si>
  <si>
    <t>残歯がある場合、日頃の口腔ケアより、歯がぐらついてないか等、歯の状況を職員で共有し、口腔ケアを行う際は、歯が抜けないかを注意しながら行う。抜けそうな歯があれば誤飲しないよう注意、対処を行う。</t>
  </si>
  <si>
    <t>事故報告書（特養３）_069.pdf</t>
  </si>
  <si>
    <t>感染対応中であり氏のプライペート空間にて床頭台のテーブルを出し正面に氏の車イスを着け食事を摂って頂いており、同室者の食事提供によりその場を離れていた際、鈍い音が聞こえ駆けつけると車イスより氏が床に右側臥位に倒れているところを発見する。痛みからか唸っており痛みの部位については確認できなていないが、右側頭部に腫脹みられている。変色無し。</t>
  </si>
  <si>
    <t>看護師へ伝え、バイタル測定後職員二名にてベッドへ移乗する。抗原検査により陰性確認後、救急搬送。</t>
  </si>
  <si>
    <t>頭部CT撮影し、脳・骨に異常なし、37.3度の微熱あり簡易PCR検査実施し陰性、身体の痛み許えあるも、動作可能なた検査せず経過観察し異常があれば整形受診の指示受ける。</t>
  </si>
  <si>
    <t>右側頭部に約2cmの腫脹あり、変色、痛み聞かれず経過みる。</t>
  </si>
  <si>
    <t>【本人側の要因】障害高齢者の日常自立度:B2　認知症高齢者日常生活自立度:Ⅲa　普段と異なり感染対応中にて居室で食事を摂られており、床頭台の正面に車イスを着け対応していた。発見時の状況から床頭台の正面にフットサポートを上げた状態で着けていた車イスが右斜めに動いており、車イスの右前方に右側臥位で転倒されていたことから何かの要因で体を動かされた際にバランスを崩され右側頭部を強打したと思われる。また、車イスに座っている際前後に身体を動かす様子が日頃からみられており、その働き中でバランスを崩した可能性もある。【介護側の要因】感染対応中であり個々のプライペート空間に訪室しプライベートカーテンを閉め対応していた。転倒のリスクが高い方と把握していたがプライベートカーテンを閉め対応していたことで内部が確認しづらい状況であり氏の動きに気付くことが出来なかった。【場の要因】カーテンで遮られており内部が把握しづらい状況だった。</t>
  </si>
  <si>
    <t>・床に倒れていた要因は掴めていないが転倒のリスクが高い方であるということを意識し、感染対応等で止む負えずプライベートカーテンを閉め対応する際は、その場から離れず介助し食事等を終えてからその場を離れる。</t>
  </si>
  <si>
    <t>事故報告書（特養３）_078.pdf</t>
  </si>
  <si>
    <t>リビングの食事席から立ち上がり左斜め後ろ方向にある2番トイレへお一人で行こうとしていたと思われる。ケアワーカーは洗濯機の所に居り、椅子の動かす音が聞こえた為駆け付けるが間に合わず、トイレ方向に方向転換する際にバランスを崩し左側を下にして転倒される。転倒された際にバンッと床にぶつかる音が鳴る。</t>
  </si>
  <si>
    <t>転倒時の痛みはなく後ろから抱えて床から立って頂き椅子に座って頂きバイタル測定行う。【血圧149/91脈拍79体温36.4℃】バイタル測定後にトイレに行かれるが歩行状態も問題なく痛みもないとの事、赤みや変色も見られず。トイレ内での動作も問題なく行われる。顔を打ったように見えたが咄嗟にてのひらでかばったから大丈夫と話される。時間経過で痛み出て来ることもある為、経過観察行う。【22、23日】痛みなく経過。【24日】16:00左第2と3指の付け根から第1関節までを右手でさするように触る。腫れたり内出血もなく、動きも問題ない。19:00夕食時食器を持てず、臥床前のトイレで、手が痛くて手摺りを掴み損ねられる。左手の人差し指、中指、薬指が痛くて伸ばせないとの事で赤み増しているような気がする。若干熱も持っているような気もする。本人も痛がる様子あるが、「痛くて眠れないから、痛み止めか、湿布ないかい？痛くて痛くて。」湿布ない事伝え、待機の看護師に連絡するか聞くと、聞いてみてと話されている。19:05待機看護師に電話する。19:15待機看護師観察、夕方見た時と若干親指の付根辺りが腫れている感じもするが熱感なく、関節の変形もあって判断難しい。痛がっている訴えの内容も夕方の時と少し違っている。ご本人より親指の裏側、他の指も痛いと訴え聞かれる。平常の指や手の動きの程度がわからないので違いがはっきりしないも、ご本人指が伸ばしにくいと話される。ご本人には本日は日曜日の夜で病院も開いていないので、今日の夜は痛み止め飲んで湿布貼って朝まで様子みるよう説明し、不安そうにされているが納得し休んでいただく、明日の状態みて受診検討とします。夜間帯、痛みは自制内にて経過。【25日】9:00手首の痛み訴えあり。湿布と消炎鎮痛剤で様子見たが痛みが持続しており連休も控えており整形受診とする。11:00発寒中央整形外科受診。</t>
  </si>
  <si>
    <t>偽痛風</t>
  </si>
  <si>
    <t>レントゲンの結果骨折やヒビ等はなく関節腔内の液が少なくなり変形もしているので「偽痛風」との診断受ける。</t>
  </si>
  <si>
    <t>事故後、左手首の痛み強く整形外科受診。</t>
  </si>
  <si>
    <t>【本人要因】・トイレに1人で行けると思った。・杖を持って行かなかった。【職員要因】・ユニットに記録者1名(他2名は休憩中)だったが、洗濯機の終わる音が聞こえた為、リビングを離れてしまった。・落ち着いて座っており隣の入居者様と談笑されていた為、短時間なら離れても大丈夫だろうと思ってしまった。【環境要因】・食事席から2番トイレに向かうには180度に近い方向転換をする為バランスを崩す可能性が高い。</t>
  </si>
  <si>
    <t>・ユニットを職員1人で見ている場合はどんなに短時間でも離れる際には同行して頂く。（同行難しければ、離れる前に声掛けする。）・できるだけ方向転換を避け、二番トイレ以外を使用して頂くようにする。・立ち上がる際は杖を持って頂くように、声掛けを徹底する。食事席に杖を持つようにとの張り紙を貼る検討をする。</t>
  </si>
  <si>
    <t>事故報告書（特養３）_081.pdf</t>
  </si>
  <si>
    <t>【概要】誤嚥・誤飲（タに服用予定の泌尿器料の薬タムスロシン塩酸錠前立腺肥大の薬1錠・ベオーバ錠尿のコントロール薬1錠・フェブリク錠痛風の薬の3錠を朝に服用してしまった)【詳細】15日夕から16日昼までの内服薬セット準備中に氏の、本日の夕薬がない事に気づき追跡した結果、朝薬2包の後ろに夕薬が一緒にホチキス止めされていたことに気づく、(当施設では薬局が内服薬をケースにセットするが、間違ってセットしてしまっていた)薬箱に書かれている包数が2包の所、3包あった事に気づいたが、単純に箱の包数を2包から3包に訂正しそのまま配薬してしまった。すでに本日の夕分は今朝に成用されており、誤薬となる</t>
  </si>
  <si>
    <t>服用後の空袋の日付も確認。VSは異常なし。ご本人に謝罪し、ご家族にも連絡謝罪する。</t>
  </si>
  <si>
    <t>【体温】36.8°C【血圧(高)】108mmHg【血圧(低)】51mmHg【脈拍】81回/分【SPO2】96%夕の薬を服薬してしまったが、特に変わりなく経過</t>
  </si>
  <si>
    <t>&lt;要因&gt;入職したばかりの新職員に薬セットを依頼した。注意事項、説明不足だった・看護師のダブルチェツクで見逃し、介護職員の服薬時における見逃しとチェック機能が果たされていなく発見できなかった。</t>
  </si>
  <si>
    <t>・薬の包数が違うときは、薬手帳や他の情報を確認して修正する。その時点で複数確認していく。・配薬時に起こりうる問題点の対策についてしっかり説明していく。・服薬時は、氏名と包数と朝・昼・夕・寝る前が混合ないかを確認してから服薬してもらう。</t>
  </si>
  <si>
    <t>事故報告書（特養３）_083.pdf</t>
  </si>
  <si>
    <t>指定介護老人福祉施設</t>
  </si>
  <si>
    <t>20:30不眠時薬を与薬し、20:40頃就寝の為トイレ誘導を行う、終わったらナースコールを押すよう声掛けしその場を離れる。20:50頃車椅子の音がした為駆けつけるも、途中で「ドン」と物音がし防室すると、車椅子と共にベッドを正面にして左側臥位で倒れているのを発見する。</t>
  </si>
  <si>
    <t>すぐに他職員を呼び外傷確認し、出血見られた為出血箇所確認し、2名介助でその場で端座位にし、額からの出血が確認出来た為、圧迫止血を行う。バイタル測定しBP159/102 P91 KT36.4　Spo2 99%　待機ナースに連絡指示を仰ぎ、外傷部のクーリングを行う。</t>
  </si>
  <si>
    <t>頭部皮下血種</t>
  </si>
  <si>
    <t>頭部CＴ</t>
  </si>
  <si>
    <t>本人からは体調不良の訴えは無く、普段と変わりない様子で過ごされている。</t>
  </si>
  <si>
    <t>1ヶ月間は経過観察し、状態に変化があれば受診し、家族に連絡予定。</t>
  </si>
  <si>
    <t>本人の身体状況からは移乗時には見守りや一部介助が必要であり、トイレ誘導時に付き添えない場合にはセンサーマットを車椅子の後ろに設置する事になっていたが、今回はナースコールを押すように声掛けしただけで、センサーマットを設置せずにその場を離れてしまったことが原因。</t>
  </si>
  <si>
    <t>・トイレ誘導時に付き添えない時は、センサーマットの設置の徹底を再周知する。・トイレ誘導時に付き添える時は、排泄終了まで付き添い見守る。・不眠時薬を内服した後は、その後の動きに注意する。</t>
  </si>
  <si>
    <t>事故報告書（特養３）_103.pdf</t>
  </si>
  <si>
    <t>誤嚥</t>
  </si>
  <si>
    <t>・4月9日(土)9時に配薬のセットをしていた看護職員より、当該入居者の4月8日(金)の夕食後薬が、ボックスに入ったままになっているが、何らかの理由で内服できなかったのかと問い合わせがあったため、4月8日(金)に勤務していた介護職員に確認したところ、追加下剤のシンラックは、内服介助をしたが、常備薬は、内服介助をし忘れてしまったと報告があり、飲み忘れが発覚する。夕食後薬 シロスタゾール・・・脳の血流改善 メマンチン塩酸・物忘れ等の症状改善 マグミット、ビコスルファートナトリウム・・・下剤</t>
  </si>
  <si>
    <t>・シロスタゾールは、朝食後薬にも内服していること、本朝、自然排便が見られていること等を踏まえ様子観察した。</t>
  </si>
  <si>
    <t>4月9日(土)9時10分普段と変わらない様子でリビングにて傾眠しており、その後も、体調等に変わりないか経過観察していたが、特に変わりなかったことから、施設利用を継続することとした。</t>
  </si>
  <si>
    <t>下剤追加の札の後ろ側に常備薬がセットされていたため、目視では分かりずらくなっていた。・追加の下剤内服に気を取られてしまっていた。・内服介助をした職員と、夕食後薬のトレーをスタッフコーナーへ片づけた職員が違ったため、確認不足であった。</t>
  </si>
  <si>
    <t>・夕食前に下剤追加の札の後ろ側に薬がセットされていないか、確認をする。・常備薬のある入居者の把握を徹底する。・薬のトレーをスタッフコーナーへ片付ける際は、薬が残っていないかを必ず確認する。・事故防止検討委員会にて服薬介助マニュアルを作成し、統一した方法が行えるように検討する。</t>
  </si>
  <si>
    <t>事故報告書（特養３）_105.pdf</t>
  </si>
  <si>
    <t>3Fスタッフコーナー</t>
  </si>
  <si>
    <t>排便チェック表確認時、本来は未排便4日目でレシカル挿肛予定だが、未排便3日目で誤ってレシカル挿肛(挿肛時間は15時00分)していたのを確認する。</t>
  </si>
  <si>
    <t>気づいた時には入眠しており、夕食時や夕食後も普段の様子と変わりなかった。レシカル挿肛後は、少量・普通量の排便があった。</t>
  </si>
  <si>
    <t>腹痛症状等、本人の体調に大きな変化がないか経過観察をしていたが、特に変わりなかったことから施設利用を継続することとした。</t>
  </si>
  <si>
    <t>朝のダブルチェックで未排便3日目でレシカル挿肛と思い込んでしまい、排便チェック表の確認を怠ったことが原因。</t>
  </si>
  <si>
    <t>・レシカル、イチヂク、GE対応時は、思い込みで自己判断せず、必ず、排便チェック表を確認し、対応に誤りがないか確認した後に、対応することを徹底する。・2名で同じ用紙を確認し、ダブルチェックを実施する。・事故防止検討委員会にて他フロアがどのようにダブルチェックを実施しているか 確認し、施設で統一した方法を行い、手順書を作成する。</t>
  </si>
  <si>
    <t>事故報告書（特養３）_107.pdf</t>
  </si>
  <si>
    <t>2Fスタッフコーナー</t>
  </si>
  <si>
    <t>担当の看護職員が、当日(5/9(月)分)の薬をセッティングする際に、夕薬のケースに5/8(日)の当該入居者(以下、「入居者」という。)の夕食後薬が残っているのを発見する。夕食後薬〜チアプリド(抗精神薬)、プロチゾラム(睡眠導入剤)、レスリン(抗うつ薬)、シンラック(下剤)</t>
  </si>
  <si>
    <t>5/8(日)の夜間は、夕食後から21時の消灯までテレビを見て過ごされており、消灯後から定期巡回時(23時、0時排せつ交換時、1時、3時、4時の排せつ交換時)は入眠されているのを確認している。不眠などの訴えも入居者から特に聞かれていない。5/9(月)の朝食時は、不調などの訴えなく、いつも通り全量摂取されている。</t>
  </si>
  <si>
    <t>夜間の睡眠状況、本人の体調に大きな変化がないか経過観察をしていたが、特に変わりなかつたことから施設利用を継続することとした。</t>
  </si>
  <si>
    <t>全ての入居者様の臥床対応をし終わっていたため、服用していると思い込んでしまい、ケースの中身を確認せずにスチール棚に戻してしまったため。</t>
  </si>
  <si>
    <t>・下膳する職員が服薬介助まで責任を持って行い、服薬を確認してから下膳することを徹底する。・スチール棚に戻す際のチェックを怠らない。・棚に戻す際は、必ず確認を行い、飲み忘れがないことを確認する。・事故防止委員会にて服薬介助マニュアルを早急に作成する。・職員間での報告・連絡・相談をスムーズに行っていく。</t>
  </si>
  <si>
    <t>事故報告書（特養３）_109.pdf</t>
  </si>
  <si>
    <t>水分の提供を行い、100cc飲まれたあたりで、強い痰絡みの咽が見られ、その後も痰絡みが収まらず、顔色不良にて近くにいた看護職員に報告し、サクションを施行する。痰の喀出あるも数値が戻らず酸素導入するも状態変わらない為、10:30救急搬送となる。</t>
  </si>
  <si>
    <t>痰絡みの咽が継続し、徐々に顔色不良になられチアノーゼも見られていた。意識の消失は無いが声掛けには反応なし。サクションを施行し、痰中等量引けるが状態変わらず。BP112/65 P143 酸素3L開始するもSPO260後半～70%で7Lまで上げるが数値は変わらかったため、救急車を要請し搬送となる。</t>
  </si>
  <si>
    <t>誤嚥性肺炎</t>
  </si>
  <si>
    <t>CT上右肺が白く、酸素使用してもSPO2 50～60%台で、呼吸器を使用しても年齢的にどこまでもつかと診断。</t>
  </si>
  <si>
    <t>当該入居者の生命力が、酸素投与だけで行くことについて、ご家族も同意される。</t>
  </si>
  <si>
    <t>4月19日（火）12時00分、より「病院から連絡ありました。一時は、危険な状態だつたですが、今は一命を取り留めたのでひとまず安心しました。酸素は使用していて、鼻から管を通して栄養を取つている状況とのことでした。」4月20日（水）に札幌秀友会病院へ転院することが決まったとのこと。</t>
  </si>
  <si>
    <t>嚥下状態が低下しており誤嚥のリスクが高い方であったが、当該入居者の飲み込み状態をしっかり確認せずに飲水介助を行ってしまった。</t>
  </si>
  <si>
    <t>・飲水介助の際はスプーン使用し1口に含む量を多すぎないように調節する。・嚥下状態に合わせたトロミの再検討。・姿勢崩れが見られる際は、都度の修正を行っていく。・昇降式テーブルを活用し、入居者様に合わせた姿勢補正を行い対応する。・フロア会議でリスク共有を行い、その方に合わせた介助方法の統一を行う。・必要時の酸素ポンペの設置個所の把握、周知を行っていく。</t>
  </si>
  <si>
    <t>事故報告書（特養３）_111.pdf</t>
  </si>
  <si>
    <t>・リピングの当該入居者(以下、「入居者」という。)の食事席の床に、朝食後薬の潰れたカブセルの錠剤(デュタステリドカプセル0.5mg)が落ちているのを発見した。</t>
  </si>
  <si>
    <t>・その場にいた看護職員へ状況を報告し、排尿状況を観察した。</t>
  </si>
  <si>
    <t>.発見時、体調等に変わりないか経過観察していたが、特に変わりなく経過されている。</t>
  </si>
  <si>
    <t>・朝食後に朝食後内服薬を飲み込んだ様子が見られていたため、口腔内の確認はしていなかった。・口腔内にカプセルが残っている事に気が付かなかった。</t>
  </si>
  <si>
    <t>・朝食後薬、服薬介助時に飲み込みまで見守りを行い、口腔内に薬が残っていない事を確認する。・カプセルだと潰すことも出来ず、入居者にとって飲みにくいため、今後も内服するのであれば、同様の効能の薬で錠剤か粉薬で代替出来る物があれば検討する。・服薬介助時は、飲み込み確認まで行う。・カブセルが飲み込みやすいように、服薬専用ゼリーのお試しを行い、飲み込み状態の評価を行う。・受診時に飲み込みにくいことの報告を行い、ドクターに相談を行う。</t>
  </si>
  <si>
    <t>事故報告書（特養３）_113.pdf</t>
  </si>
  <si>
    <t>・昼食時に、隣席の他入居者の昼食後薬であるイーケブラドライシロップ(けいれん予防・改善薬)を、介護職員が誤って当該入居者(以下、「入居者」という。)の口腔内に入れてしまった。</t>
  </si>
  <si>
    <t>・事故直後すぐに気がつき、直ちに口腔内から薬を取り除くべく口腔清拭を行い、看護職員に報告した。</t>
  </si>
  <si>
    <t>・3月6日(日)12時20分看護職員が様子観察を行ったが、体調変化見られず。・3月7日(月)10時30分体調等に変わりないか経過観察していたが、特に変わりなかったことから、施設利用を継続することとした。</t>
  </si>
  <si>
    <t>・他の職員と業務上の会話のやり取りがあったことで、注意が逸(そ)れてしまったこと。・服薬対象である他の入居者の隣で、入居者の食事介助が途中であった。</t>
  </si>
  <si>
    <t>・服薬介助時には、業務上のやり取りが必要でも時間をおく等の配慮を行う。・入居者のケア中には、緊急を要しない業務の話は行ない等の配慮を行う。・服薬介助時は、服薬マニュアルに沿って「名前」「日付」「時間」「本人確認」等を徹底して行う。・服薬マニュアルが現状と合っているのか、3月の事故防止検討委員会にて確認を行う。</t>
  </si>
  <si>
    <t>事故報告書（特養３）_115.pdf</t>
  </si>
  <si>
    <t>・介護職員が下膳対応中、当該入居者(以下、「入居者」という。)が食事席でムセて詰まっているような音が聞こえたため、すぐに駆けつけた。・駆け付けた介護職員が入居者の義歯を外し、背部タッピングを行うと、息を吸い始め、「ふー。」と息を吐く様子がみられるも強いムセ症状は継続していたため、スタッフコーナーへ移動するとともに看護職員へ連絡した。・介護職員2人にて口腔内を確認したところ、口腔内には食残等なかったが、入居者が前胸部をさすって「この辺に引っかかっている。」と話したため、看護職員が鼻からサクションを施行し、ブリックゼリー少量と粘性の痰を除去した。・サクション施行後は口唇色も良好で、しっかりと声が出るようになり、入居者は「あ〜良かった。ありがとう。」と話されていた。まだ、喉に違和感があるとのことで、看護職員に確認して飲料を飲んでいただいた。</t>
  </si>
  <si>
    <t>入居者が食事席でムせて詰まっているような音が聞こえたため、義歯を外し、背部タッピングを行うと、息を吸い始め、息を吐く様子は見られるが、強いムセ状態が続いていたため、看護職員に連絡した。・看護職員が、鼻からサクション施行し、ブリックゼリー少量と粘性の痰を除去した。SPO2 98%</t>
  </si>
  <si>
    <t>3月9日(水)14時00分体調等に変わりないか経過観察していたが、特に変わりなかったことから、施設利用を継続することとした。</t>
  </si>
  <si>
    <t>・痰がらみがあり、うまく飲み込めなかった可能性がある。</t>
  </si>
  <si>
    <t>・管理栄養士に相談し、食事内容を検討する。～食事内容の変更(プリック付加を中止し、全量提供にする)と、ゼリー類も本人に確認し、クラッシュして対応する。・食事中、合間にお茶を飲水するよう声を掛ける。・常に痰がらみがあるため、咳払いをしていただくよう声を掛ける。</t>
  </si>
  <si>
    <t>事故報告書（特養３）_117.pdf</t>
  </si>
  <si>
    <t>他利用者介助中に大きな音があり確認すると右を下にして転倒している状況。右大腿部に痛み訴え有、歩行時も痛み有。</t>
  </si>
  <si>
    <t>看護師に確認をとり、湿布を貼り翌日まで様子をみる。</t>
  </si>
  <si>
    <t>右大腿頚部骨折</t>
  </si>
  <si>
    <t>渓仁会に転院となり手術となる</t>
  </si>
  <si>
    <t>右大腿部の痛み継続のため、受診をする。</t>
  </si>
  <si>
    <t>食席のテーブルを伝って歩いたが、盲目のためテーブルのないところまで歩き、支えがなくなったことで転倒されたと思われます。</t>
  </si>
  <si>
    <t>夕食後の職員が一人になる時間は、早めに居室ソファーに誘導するようにする。</t>
  </si>
  <si>
    <t>1月26日に退院され、施設に戻ってます。</t>
  </si>
  <si>
    <t>事故報告書（特養３）_119.pdf</t>
  </si>
  <si>
    <t>氏のテーブルの下に薬が1条落ちている状況。</t>
  </si>
  <si>
    <t>特に健康状態に変わりなし。</t>
  </si>
  <si>
    <t>飲み込みまでの確認をしていなかった。</t>
  </si>
  <si>
    <t>服薬時は呑み込みまで確認することとなっており、再度徹底する。</t>
  </si>
  <si>
    <t>事故報告書（特養３）_121.pdf</t>
  </si>
  <si>
    <t>ベッド横の棚に朝食誤薬がある状況</t>
  </si>
  <si>
    <t>薬を準備後、ご自分で服薬されてましたが、飲み忘れによるものです。</t>
  </si>
  <si>
    <t>本人に繰り返し声掛けすることとしましたが、最近は認知症も進み服薬介助を行うこととしました。</t>
  </si>
  <si>
    <t>事故報告書（特養３）_123.pdf</t>
  </si>
  <si>
    <t>夕食後薬がなく、昼食後薬が残っている状況。誤って昼食後に夕食誤薬を服用させる。</t>
  </si>
  <si>
    <t>服薬時に表記を確認しなかった。</t>
  </si>
  <si>
    <t>表記を確認することとなっており、再度徹底を図る。</t>
  </si>
  <si>
    <t>事故報告書（特養３）_125.pdf</t>
  </si>
  <si>
    <t>居室トイレ付近に薬が1錠落ちている状況</t>
  </si>
  <si>
    <t>服薬時は飲み込みまで確認することとなっており、再度徹底する。</t>
  </si>
  <si>
    <t>事故報告書（特養３）_131.pdf</t>
  </si>
  <si>
    <t>他入居者対応後リピングへ戻ると、リピング左中央のソファー付近で歩かれてきている本人を確認しました。「おしっこ」と話された為、対応しようとした際転倒しました。</t>
  </si>
  <si>
    <t>NS連絡し、2人対応でボデイチェックを行いました。</t>
  </si>
  <si>
    <t>打撲と診断されました。</t>
  </si>
  <si>
    <t>6/3～6/13の朝までカロナール1錠服用となつています。</t>
  </si>
  <si>
    <t>左ひざに皮下出血と、右腕・肩等、右側の痛みあり、6/3受診となりました。</t>
  </si>
  <si>
    <t>職員に声を掛けた際歩行を止めていましたが、更に自身で動作を行おうと動かれた際にバランスを崩し転倒に至ったと想定されます。</t>
  </si>
  <si>
    <t>自身で目的をもって、歩行等動作を行われる時は、概ね安定していた事を鑑みて、今一度心身状況を観察し、ふらつきや体の傾き等、転倒リスクが顕著に見受けられた際は、職員間で協議し対応を行います。</t>
  </si>
  <si>
    <t>事故報告書（特養３）_133.pdf</t>
  </si>
  <si>
    <t>前日の薬が薬ケースに残っている状況</t>
  </si>
  <si>
    <t>前日に服薬を忘れている状況</t>
  </si>
  <si>
    <t>健康に異常なし</t>
  </si>
  <si>
    <t>食事が止まったことで、薬も止まっていると勘違いしたもの。</t>
  </si>
  <si>
    <t>ルールの再確認と、不測の事態には確認を行うことで再発を防止。</t>
  </si>
  <si>
    <t>事故報告書（特養３）_135.pdf</t>
  </si>
  <si>
    <t>職員が夕食を取りに不在にしているときに車いずより立ち上がり、パランスを崩し転倒する。</t>
  </si>
  <si>
    <t>痛み止めを服用し様子をみるも、翌朝に痛みの訴えあり、救急搬送(同ユニットにてコロナ陽性者がいたため、すぐに搬送先がみつからなかった。)</t>
  </si>
  <si>
    <t>右大腿頚部骨骨折</t>
  </si>
  <si>
    <t>上記の診断により手術のため2週間程度の入院となる。</t>
  </si>
  <si>
    <t>以前より夕方に落ち着かないことが度々あり、ご家族とも相談を行い対応を検討を行って来たが、不穏になり立ち上がったものと思われる。</t>
  </si>
  <si>
    <t>できる限りの見守りを徹底する。</t>
  </si>
  <si>
    <t>事故報告書（特養３）_137.pdf</t>
  </si>
  <si>
    <t>床に薬が落ちているのを発見。</t>
  </si>
  <si>
    <t>職員が離れた際に口から出したものと思われる。</t>
  </si>
  <si>
    <t>飲み込みの確認不足。</t>
  </si>
  <si>
    <t>飲み込みの確認を徹底する。</t>
  </si>
  <si>
    <t>事故報告書（特養３）_139.pdf</t>
  </si>
  <si>
    <t>テーブル下に氏のものと思われる錠剤が落ちているのを発見する。</t>
  </si>
  <si>
    <t>事故報告書（特養３）_141.pdf</t>
  </si>
  <si>
    <t>薬の一部を破棄していた。</t>
  </si>
  <si>
    <t>便か固くなると思い、破棄されていたとのこと。</t>
  </si>
  <si>
    <t>飲み込みの確認を徹底するとともに、薬の内容について検討を行い本人の状態にあったものについて検討を行う。</t>
  </si>
  <si>
    <t>事故報告書（特養３）_143.pdf</t>
  </si>
  <si>
    <t>地域密着型介護老人福祉施設生活介護</t>
  </si>
  <si>
    <t>様に与薬しようと薬ケースを見ると無くなっていた為、様に様の薬を間違えて与薬してしまった事に気付いた。</t>
  </si>
  <si>
    <t>ユニットリーダーへ電話で報告。直ぐに看護師に報告し指示を受けるよう言われる。看護師に連絡しバイタル測定を行い、水分を多く摂取すること、経過を観察するよう指示をうける。様の朝の薬については、の見合わせ等細かく確認できない事から朝の薬は休薬する事とした。様には予備の朝食後薬を飲んで頂いた。</t>
  </si>
  <si>
    <t>バイタルも安定。普段と変わらない様子で夜間も経過する。食事、水分摂取、排泄も通じよう通り変化見られず。経過観察を終了する</t>
  </si>
  <si>
    <t>1.夜勤明で注意力が散漫であり、入居者様の名前を声を出して読み確認する事を怠ってしまった。</t>
  </si>
  <si>
    <t>1.服薬マニュアルを再度確認し、手順の再確認を行う。2.マニュアルにあるように、薬箱から薬を出す際は、袋の名前を確認し、声を出して○○様の薬行きますと声だし確認するる3.余裕を持って服薬介助を行う。その後誤薬なく経過しているこれからも適宜指導して行く。</t>
  </si>
  <si>
    <t>事故報告書（特養３）_147.pdf</t>
  </si>
  <si>
    <t>3月4日看護師がゆにつとより薬ケースを回収すると、様の夕食後薬がケースに残っているを発見する。昨晩、様の与薬忘れが有ったことが判明する。時間がけいかしていたこと、認知症薬であったことから経過観察する事とする。</t>
  </si>
  <si>
    <t>翌朝の発見にて経過観察のみ行う。</t>
  </si>
  <si>
    <t>特に変わりなく経過する</t>
  </si>
  <si>
    <t>食事介助を他の職員に代った際、与薬の状況について報告せずに交代してしまった。変わった職員も与薬表、薬ケースを確認せずに薬ケースを戻してしまった。与薬マニュアルには、与薬後ケースに薬が残っていないか二人で確認してから、元の場所に戻すことになっていたが二人とも手順通りに行っていなかった。就寝介助、食器の片づけ等他の業務を早く終わらせようと急いでいた事が原因と推測する</t>
  </si>
  <si>
    <t>与薬マニュアルを守らなかった事は大きなミスであるが、その原因は急いで業務を終わらせようとしていた事が原因と考える。職員が焦らずに業務の優先順位を考えながら業務を行える環境を整える。(人員の配置や、職員、パート職員のシフトの有り方も含めて検討する。)対策を実行は行えている今後も継続して実施して行く。</t>
  </si>
  <si>
    <t>事故報告書（特養３）_149.pdf</t>
  </si>
  <si>
    <t>16時45分排泄の為、トイレ誘導席につかれ足元を見ると薬が1錠落ちているのを発見発見した、嘗めた様な状態であった。昼食後お茶と一緒に薬を服用して頂いた際、薬をつぶし忘れ服用させてしまった。口の中に残っていた為、再度数回お茶を飲んで薬が口に残っていないか確認行った。</t>
  </si>
  <si>
    <t>薬の情報を確認し様の薬と判明した。ユニットリーダー、看護師に経過を報告する。夕食後にも同じ薬が有る事、発見時、さまに日常と変化が見られない事から経過観察を行った。</t>
  </si>
  <si>
    <t>1.ご本人は嚥下には問題ないが、認知症が有り、薬としての認識は低く、口の中の異物と感じたともとらえられる。2.薬はつぶして飲んで頂いていたが、つぶさずに与薬してしまった。その後口の中に残っていたのでお茶を進めて飲んで頂いたが、十分ではなかった。</t>
  </si>
  <si>
    <t>1.与薬の方法を検討する。粉砕可能であれば処方時に粉砕にする。2.確実に服薬したか、確認してから他の介助を行う。3.余裕を持って服薬介助を行う。その後誤薬なく経過しているこれからも適宜指導して行く。</t>
  </si>
  <si>
    <t>事故報告書（特養３）_161.pdf</t>
  </si>
  <si>
    <t>10:50食堂テーブル下の床に、薄ビンク色の錠剤が落ちているのを結梗CWが発見。</t>
  </si>
  <si>
    <t>処方箋を認べた所、シロドシンOD錠4mg「DSEP」(排尿障害を改善するお薬)と判明。薬が落ちていた位置から推測様の薬である可能性が高いことが判明。医師に報告。様の薬の可能性が高いが、他利用者の薬である可能性も完全に排除出来ないため、同錠剤は服用せず経過観察の指示を受ける。</t>
  </si>
  <si>
    <t>未与薬の後、4/17まで経過観察を行っているが、体調不良等なし。</t>
  </si>
  <si>
    <t>・配案は他の薬も含めスプーンにのせた。与薬は配薬を行なったCWと別のCWが対応。錠剤がいつ落ちたかは不明。これまではスブーンにすべての薬を乗せ口に運び、水分を飲んでいただいていたが、口腔内に残りやすい状況や、錠剤が唇に張り付いてしまうこともあった。職員がスプーンに運んだ時に落ちた可能性と口腔内にスプーンを運んだ後に口からこぼれてしまった可能性の双方考えられる。</t>
  </si>
  <si>
    <t>【再発防止策】口腔内に残りやすい状況や、錠剤が唇に張り付いてしまい与薬しづらい状況もあった為、今後は少量の茶トロミを準備し、薬を茶トロミにくるんで、薬がスプーンからこぼれ落ちないように服用できるよう変更する。また、薬が落ちても気づきやすいように、配薬の際はお膳や食器の上で作業するようにする。【その後の評価】評価日:5/15茶トロミで包むようになってから唇に張り付くこともなく服用できており、飲み残しがなくなった。また、薬を乗せ換える時に、落としても気づきやすいようにお盆の上で作業することを心がけ、実施している。今後も継続した対応を行なっていく。</t>
  </si>
  <si>
    <t>事故報告書（特養３）_163.pdf</t>
  </si>
  <si>
    <t>20:35居室(303)内で、頭部は廊下側で左半身を下気味にし、這っている所をCWが発見。靴下は履いていたが、靴は履いておらずベッド足元にあった。すぐにCWもかけつけ痛みの有無を確認。右後頭部付近をぶつけたとのこと、トイレ希望があり本人を起こしトイレ誘導する。歩行は可能であるも腰と頭部の痛みの訴えあり、トイレで状態を確認、頭部に軽度腫張あり、背中や腰部に変色や擦過傷などは認めず。また、滑って転んで仰向けに倒れたと本人より話あり。</t>
  </si>
  <si>
    <t>20:45トイレ後居室へ戻りバイタル測定実施。T36.3Bp142/79P84意識もはっきりし「だれにも言わないでね。本当に迷惑かけてごめん」と言語もしっかり話されている。頭をぶつけたのでもう休むようお伝えし臥床促す。21:00から&lt;4/24&gt;6:30まで30分おきに巡回実施。巡回時、特変なく入眠されている。&lt;4/24&gt;6:30下衣脱衣と尿失禁見られる。職員の声掛けに「頭と腰が痛くて起きれない」とお話しある。右後頭部に軽度腫限見られ、腰部は強い痛み訴えられる。身体を動かすのは困難な様子。6:30バイタル測定実施.T37.5BP147/84P82SPO2-91%6:40CMに電話連絡する。家族に状態を説明するよう指示ある。6:45ご家族に電話し、救急搬送の希望あり。その旨、菅原CM連絡。6:50看護師に電話連絡を行い、その旨報告する。7:10CM園到着、状態確認し、救急要請を行う。7:30救急車到着、搬送先がなかなか見つからず。8:20園出発、中村記念南病院に搬送。8:50病院到着9:50ご家族病院に到着、状況を説明する。10:50MRI検査の結果をご家族と一緒に伺う。脳の異常は見られず、腰部のレントゲンも撮ったが、異常所見は見られないとの診断。12:00ご家族の車にて園到着。二人介助にて車から降りられ、車椅子に移乗される。昼食は自力にて摂取される。</t>
  </si>
  <si>
    <t>痛みの確認をすると「痛い」とお話あるがご本人からの訴えは無く、トイレ誘導やベッドへの移乗等、特に問題なく一連の動作が出来ている。</t>
  </si>
  <si>
    <t>夕食後より居室と食堂を頻回に行き来されており、落ち着かない様子であった。歩行状態は安定されていた為、移動時に付き添いはしていなかった。また、職員は他ご利用者のナースコール対応で常時付き添うことが困難な状況であった。(普段から歩行時の付き添いは行っていない)転倒前は靴を履かずに靴下で移動されていたが、職員は気付くことが出来ず、滑って転倒された。</t>
  </si>
  <si>
    <t>精神的に落ち着かない様子が見られた際は、職員による声掛け・見守りを強化する。臥床時はセンサーマットを設置し、ご本人が動き出す際には職員が気付けるようにし、移動時はしっかり靴を履くように声掛け・見守りをする。</t>
  </si>
  <si>
    <t>事故報告書（特養４）_001.pdf</t>
  </si>
  <si>
    <t>5月19日22時ころ、居室より大きな物音が聞こえ訪室すると、ベット下に転落している本人を発見。「首が痛い」「靴をはこうとした」等の発言あり。皮膚状態確認するも、変色や腫脹等なし。再度入眠。起床更衣時、左肩の痛み訴え聞かれ、薄青く変色と腫脹見られる。左腕の挙上ができず。クーリングを行う。転落の件は覚えておらず。日勤看護師出動し状態観察行う。リラ整形受診、左鎖骨骨折の診断となる。</t>
  </si>
  <si>
    <t>22日転倒発見時は、変色等ないも、起床時に左腕の挙上ができず、変色・腫脹見られるため、クーリング開始。</t>
  </si>
  <si>
    <t>左鎖骨骨折</t>
  </si>
  <si>
    <t>レントゲン撮影。装具着用。</t>
  </si>
  <si>
    <t>患部バンド固定にて生活する。特に大きな体調の変化は見られず。</t>
  </si>
  <si>
    <t>なし。</t>
  </si>
  <si>
    <t>日常生活において支援が必要な方であり、ほぼ全盲の方である。身体が柵の位置等を覚えており、腰痛予防に身体を伸ばす目的で、自分でベットサイドで立ち上がることがある。用事があるときは、NC押すことあるが、今回はNCなく、靴を履こうとして転落した可能性があると考えられる。</t>
  </si>
  <si>
    <t>・ベットの位置を変更する。・入眠状態を観察し、眠っていなかったり、眠りが浅い様子あるときは、トイレ誘導したり、リビングへ誘導する。・ベット横に衝撃吸収マットをひく。・NCを手の届く位置に置く。靴の位置を確認する。</t>
  </si>
  <si>
    <t>事故報告書（特養４）_003.pdf</t>
  </si>
  <si>
    <t>深川市</t>
  </si>
  <si>
    <t>右腓骨近位端骨折</t>
  </si>
  <si>
    <t>5月1日入浴時に右腓骨周辺の変色を発見するも、痛みや腫れなく様子観察行っていた。8日より右足首周辺にも変色が広がり、9日変色と腫れが増強し熱感もみられるようになる。触ると苦痛表情見られる。看護師に報告し、リラ整形受診、右腓骨近位端骨折の診断となる。</t>
  </si>
  <si>
    <t>1日変色あった際に看護師も確認しているが、痛みや腫れ等なく、様子観察となる。9日看護師に連絡。受診の判断となり、それまでべット上安静で対応。</t>
  </si>
  <si>
    <t>日常生活において支援が必要な方である。また認知症があり、意思疎通が難しく、痛みの訴えが乏しい。高齢のため、骨粗鬆症も進行していると思われる。移乗動作に支援を要することから、移乗時にターンテーブルを使用した際に、ぶつけたり、ひねったりした可能性があると考えられる。</t>
  </si>
  <si>
    <t>今後、移乗支援の方法をリフトの使用も検討する。ターンテーブル使用しているが、足のひねり等がないか、フットサポートにぶつけていないか等確認しながら、ゆっくり行うこととする。</t>
  </si>
  <si>
    <t>事故報告書（特養４）_005.pdf</t>
  </si>
  <si>
    <t>夕食後、入居者に内服支援を行なっていく中で、先程内服支援を行なった本人の内服薬があることに気づく。</t>
  </si>
  <si>
    <t>夜勤専属看護師に連絡。内服した薬の種類を確認すると、糖尿病の薬がはいっていることが判明。低血糖に注意するよう指示がでる。バイタル問題なし。</t>
  </si>
  <si>
    <t>内服支援時に、大声で泣いている入居者に気をとられ、きちんと名前を確認しなかったことが原因と考える。</t>
  </si>
  <si>
    <t>内服時は、他の作業を行わず、1名づつ対応する。内服時に名前、時間等の確認を行うこととする。ユニットミーティングの議題とし、再度周知する。</t>
  </si>
  <si>
    <t>事故報告書（特養４）_007.pdf</t>
  </si>
  <si>
    <t>15時のおやつが和紙がついているケーキ菓子だったが、和紙を外さずに提供してしまった。提供した職員ではなく、別の職員が他の入居者様の菓子にも和紙がついたままの状態を確認し、氏の菓子を確認した時にはすでに半分(2×4cmくらい)食べてしまっていた。</t>
  </si>
  <si>
    <t>氏の様子をすぐに確認したが、誤嚥や窒息などなく、表情も変わりなし。看護師へ状況報告し、経過観察となる。</t>
  </si>
  <si>
    <t>ご本人の様子に変わりなく、腹痛などの症状も見られていない。おやつ摂取後は居室で休んでいただく。</t>
  </si>
  <si>
    <t>その後腹痛症状等なく過ごされている事お伝えする。今後の対応について、(認知症状ある方のため)提供前に敷紙の有無を確認、除去し、必ず見守りのある環境で召し上がっていただく事お伝えする。「あらら、食べてしまいましたか・・・。かえってご迷惑かけてしまいまして。対応よろしくお願いします。」と話される。</t>
  </si>
  <si>
    <t>本人:認知症を患っており、敷紙の有無を理解するのが困難だった。職員:おやつの提供を新人職員に任せており、他介護職員が提供時の注意点など伝え、確認するのを怠ってしまった。環境:特になし。</t>
  </si>
  <si>
    <t>・認知症により理解力が低下している入居者様に対して、敷紙や包装紙などは外して提供する・見守りができる状況であればおやつをそのまま提供し、ご自身で紙を外したり等できるよう声掛け、見守りしていく。・新人職員に任せきりにせず、一緒に確認作業を行い提供する。</t>
  </si>
  <si>
    <t>事故報告書（特養４）_011.pdf</t>
  </si>
  <si>
    <t>特別老人福祉施設</t>
  </si>
  <si>
    <t>食事席から職員の方に近寄られ、トイレの希望のため誘導行う。トイレにて立ち上がる際に口から何か出され手摺に貼り付けられる。よく見ると家族様からプレゼントされていたバースデーカードをちぎったものであった。トイレ後に食べようとしたのかお聞きすると笑顔で頷かれる</t>
  </si>
  <si>
    <t>口腔内の確認を直ぐに実施するが特に破片は見つからず。系長補佐、医務に連絡行う。山口看護師が後に確認に来られたため報告。少量であり、固いものでないので様子見する事となる。昼間にはあったちぎられた写真の破片は無くなっており、口に入れられていたのは文字が書いてある吹出しの部分であった。それは4分の1無くなっている。事故後、食事席に置いていたバースデーカードやティッシュは移動している。</t>
  </si>
  <si>
    <t>ちぎられた紙の一部が見つからず飲み込んでしまった可能性もあるが、その後腹痛症状等なく過ごされている事、今後の対応としてご本人の周囲に口にしてしまいそうな物を置かないよう配慮させていただく事お伝えする。「そういう事してしまいまいたか・・・。意思疎通はできていますか?」「わかりました。いろいろご迷惑おかけしますが対応よろしくお願いします。」と■</t>
  </si>
  <si>
    <t>・空腹感があり、カラフルな紙を見て食べ物と勘違いをした可能性がある。・今まで、異食等の行為が見られなかった為、見守りを怠った。・食事摂取量にムラがあり空腹感あった可能性がある。・トイレで軟膏等、手に取る行動が見られていた。</t>
  </si>
  <si>
    <t>・テーブルの上には、物を置かない。・見守りを徹底する。・食事を食べ終わっても物足りなさがあればおやつ等補食を提供する。・トイレに行かれた際も、手の届く所に軟書等、口に入れられる可能性の物は置かない。</t>
  </si>
  <si>
    <t>事故報告書（特養４）_013.pdf</t>
  </si>
  <si>
    <t>与薬事故</t>
  </si>
  <si>
    <t>21時30分、隣のユニットの職員が薬の確認を行っていると、ご本人様の夕食前薬を服薬していないのを発見する。パーキンソンの薬で通常16時30分に服用行っているが、パーキンソン病の為体が固まり無動状態で服用出来ない時は様子を見て、3時間間隔をあけ服用行っている。昼食後薬が服用出来ず16時40分に服用出来た為、夕食前薬は3時間あけ19時40分に服用するはずだった。</t>
  </si>
  <si>
    <t>宿直の係長に報告し看護師にオンコール。看護師指示により夕食前薬はスキップするよう指示あり。</t>
  </si>
  <si>
    <t>特にお変わりなく過ごされている。</t>
  </si>
  <si>
    <t>受診時、ご家族様いらっしゃるので報告行う。</t>
  </si>
  <si>
    <t>当日はご本人様の覚醒状態悪く時間通りに薬が飲めていなかった。昼食後薬を飲めず、16:40に服薬しており、看護師より次の薬は3時間あけるように指示を受けている為、次の夕食前薬は19:40に服薬する予定であった。服薬時間が遅れる時は札に時間を記入し薬につけているが、時間が書いてある札に薬が隠れており、薬があるという認識がなかった。時間が遅かったのもあり抜け落ちて飲んでいない事を見落としてしまった。</t>
  </si>
  <si>
    <t>ご本人様の覚醒状態をみて、飲めそうなタイミングでなるべく服薬していただけるよう介入行服薬時間がずれた時は服薬ミスにならないよう3時間のキッチンタイマーを用意しセットする。薬の板に次の服薬時間の書いてある札と薬を見やすい位置にはる。誰が見ても服薬したかどうか分かるよう工夫する。</t>
  </si>
  <si>
    <t>事故報告書（特養４）_015.pdf</t>
  </si>
  <si>
    <t>朝食後、口腔ケアの為洗面台に行くと排水口に氏が服用している「アミティーザカプセル」1錠を発見する。当日はまだ朝食後薬を服用していなかった為、前日の物と思われる。排便を促す薬で朝食後薬と夕食後薬についていた。</t>
  </si>
  <si>
    <t>看護師に報告し様子観察となる。</t>
  </si>
  <si>
    <t>月末の受診時に薬の服用について主治医へ相談する予定をお伝えする。</t>
  </si>
  <si>
    <t>アミティーザカプセルは今までも飲みずらくご自分で口から出された事は何度かあった。その為服用後は口腔内の確認をしていたが出来ていなかった。</t>
  </si>
  <si>
    <t>ご本人様の状態を確認し薬が飲めそうに無い時は時間をずらす。服用後は口腔内の確認をしっかりとする。目視で確認出来ない時はスポンジブラシかグローブをつけた手で確認行う。ご本人も飲みずらいと感じているため、受診時、医師に薬の相談行う。</t>
  </si>
  <si>
    <t>事故報告書（特養４）_017.pdf</t>
  </si>
  <si>
    <t>朝食後、口の周りを拭こうと氏の食席に置いてあるティッシュを取ると表面がオレンジ色になった錠剤1錠が乾いてついていた。ご本人様の食席に置いてあるティッシュであり、ご本人様がオレンジ色の薬も飲まれたいた為、ご本人様の薬と思われる。</t>
  </si>
  <si>
    <t>係長と看護師に報告し様子観察の指示受ける。表面が溶けており、いつの物かなんの薬かは不明。</t>
  </si>
  <si>
    <t>月末の受診時に薬の服用について主治医へ相談する予定を報告する</t>
  </si>
  <si>
    <t>錠剤のままだとご本人様が飲みずらい為、ご本人様の覚醒状態をみながら粉砕、懸濁するこになっていた。しかし懸濁しきれていなく錠剤のままだった為、ティッシュに口から出してまった。職員も服薬後すぐ口腔内の確認や行動を確認出来ていなかった。</t>
  </si>
  <si>
    <t>ご本様人の状態をみて粉砕、懸濁し服用、口腔内の確認。目視で確認出来ない時にはスポンブラシやグローブをつけた手で確認する。服用後もご本人様がティッシュを使ったり等、ご本人様の動きも確認する。</t>
  </si>
  <si>
    <t>事故報告書（特養４）_019.pdf</t>
  </si>
  <si>
    <t>釧路市</t>
  </si>
  <si>
    <t>夕食時に同席の他入居者様より「白いの落ちてるよ」と言われた為、確認行うとテーブルに溶けかけた錠剤が1錠落ちているのを発見する。他入居者様は夕食を召し上がっており服薬前であった。ご本人様の薬と思われる。</t>
  </si>
  <si>
    <t>対ユニット主任に報告し副施設長と医務室で薬事情報を確認し、認知症の薬であった事が分かった。溶けかけている錠剤を回収しユニットで保管を行い次の日の朝に看護師へ報告する。体調に変化見られておらず様子観察の指示受ける。</t>
  </si>
  <si>
    <t>体調に変化見られず普段とお変わり無く過ごされる。</t>
  </si>
  <si>
    <t>体調の変化の観察、こまめに声掛けを行う。定期的にご家族様へ報告する。</t>
  </si>
  <si>
    <t>シェーグレン症候群の疾患があり口腔内の乾燥が強く見られ服薬時に薬が飲み込めなかった可能性があり薬を吐き出してしまったと思われる。職員は服薬介助時にメガネの上からアイシールドをしており、アイシールドの歪みにより口腔内確認を行ったが見えていない場所があった可能性がある。</t>
  </si>
  <si>
    <t>・スプーンでの服薬方法を継続とし口腔内確認を周知する。・口腔内乾燥が強くある方なので服薬前に水分を摂取して頂いてから服薬を行う。・袋の錠剤とスプーンにのせた時の錠剤数を確認する。・アイシールドを使用し歪み等が見られる場合には一度外して目で確認を行う。</t>
  </si>
  <si>
    <t>事故報告書（特養４）_021.pdf</t>
  </si>
  <si>
    <t>6時50分頃居室から食事席まで歩行器を使用し歩いて頂く。その際、対のユニットのセンサーが作動しご本人様にその場で待って頂くよう説明しその場を離れ、対のユニットの他入所者に対応をしていると、ご本人様が居室のドアを振り返りそのまま尻もちをついているのを発見する。</t>
  </si>
  <si>
    <t>バイタル測定と皮膚観察行う。186/98 脈88 spo2 97% 36.1度 痛みの経過を見ていたが軽減すること無く、翌日の朝に通院歴のある「石垣整形外科医院」へ受診可否相談する。受診は可とのことで予約はないので時間を診て来院してくださいとの話受ける。→上記受け2022年3月14日10時発、受診とする事をご本人様にお伝えする。</t>
  </si>
  <si>
    <t>右大腿部大転子部骨折</t>
  </si>
  <si>
    <t>右大転子部</t>
  </si>
  <si>
    <t>レントゲン、CT、骨密度検査実施。</t>
  </si>
  <si>
    <t>今回、痛みの増強はないが痛みの軽減もなかった為、翌日ご本人様の要望でもある、以前に通院歴のある、石垣整形外科医院に連絡し受診の運びとなる。医師に診て頂き右大転子部骨折の診断を受け、1カ月の入院となる。</t>
  </si>
  <si>
    <t>今回の転倒し骨折した件について、ご心配をお掛けしたこと、入院時にご協力いただいたことについて謝罪とお礼をお伝えする。また、コロナ禍で難しいと思われるが、どこかでご本人様に面会したいと考えているが病院の面会状況について何かお聞きしているか確認する。「おはようございいます。いつもお世話になっており、ありがとうございます。の入院、ご心配をおかけして申し訳ありません。今夕か明日ころ、2階の入院窓口に母の「前掛け」を届ける予定なので、その時、面会について、聞いてみるつもりです。聴いた結果などはお知らせします。昨日入院直後の昼食は、ペット上で食べづらそうでしたが、夕食からは車椅子に座っての食事でもよいとの話がありました。何かとお世話をお掛けしますが、宜しくお願いいたします。」との返信あり。</t>
  </si>
  <si>
    <t>・他者が夜間帯何度か訪室しようとされており、居室の扉を閉めようと方向転換をしようとした可能性がある。・優先順位として危険な他入居者が様いたので、そちらを優先してしまった。・歩行器はきちんと使用できていたが、方向転換時に手を放してしまった可能性がある。</t>
  </si>
  <si>
    <t>・常に見守り、声掛けを明確にする。(5分後に訪室します。)等・職員が現場に1人で、入居者様の対応がが難しい場合は、無理をせずに宿直者に応援を依頼する。・夜間帯、危険時の車いすの使用する。・シルバーカーを使用しているが歩行器の種類変更を検討していく。</t>
  </si>
  <si>
    <t>事故報告書（特養４）_023.pdf</t>
  </si>
  <si>
    <t>貼布剤の紛失</t>
  </si>
  <si>
    <t>5月16日(月)朝の更衣時、体に貼っていたりバスチグミンテープ4.5mg1枚が剥かれ紛失しているのを夜勤者が発見する。リバスチグミンテープは24時間交換の貼布剤であり、5月15日の昼食後に貼り換えたものが、当日朝も体に貼っていなければならないものであった。</t>
  </si>
  <si>
    <t>5月16日のリバスチグミンテープは昼食後に新しいものを貼っている。</t>
  </si>
  <si>
    <t>5月16日のリバスチグミンテープを貼るまで、気分の変化はみられていない。</t>
  </si>
  <si>
    <t>・氏が手を動かせば届く前胸部にリバスチグミンテープを貼っていた。手が動いてリバスチグミンテープが剥がれてしまう事を予測していなかった。</t>
  </si>
  <si>
    <t>・氏の手の届かない背部・肩後方にリバスチグミンテープを貼る。</t>
  </si>
  <si>
    <t>事故報告書（特養４）_027.pdf</t>
  </si>
  <si>
    <t>スタッフルーム</t>
  </si>
  <si>
    <t>5月5日(木)10時頃、5月3日の夕食後に内服する予定だった芎帰膠艾湯3g1包が残っていたのを発見する。芎帰膠艾湯は4月27日に臨時で3包3×7日分処方され、4月27日夕食後から5月4日昼食後まで内服の予定だったが、5月3日の夕食後のみ内服できなかった。</t>
  </si>
  <si>
    <t>薬カートに5月3日の薬が残っていたのを5月5日まで発見できなかった。</t>
  </si>
  <si>
    <t>ご本人の体調に変化がない事を確認、訪問診療医にご本人の状態も含め報告し経過観察となる。内服出来なかった芎帰膠艾湯1包は飲まなくて良いとの指示を受ける。様に内服出来なかった件・再出血していない件を報告する。</t>
  </si>
  <si>
    <t>再出血なく体調に変化はみられていない。</t>
  </si>
  <si>
    <t>薬カートから薬を取り出す際、夕食後の配薬かご内の薬ケースには残っている内服薬は無かったと記憶している。また5月4日の夜勤者も夕食後薬の薬ケース内にはビコスルファート液しか入っていなく、ビコスルファート液しか与薬していないことを確認している。ただ薬カート内に5月3日の芎帰膠艾湯1包が残っていたのかの記憶はあいまいである。薬のセット後、配薬表を見ながら薬を確認する事が出来ていなかった事が原因と考える。</t>
  </si>
  <si>
    <t>・内服介助の際には配薬表を見ながら確認する。・看護師が内服薬をチェックする際も配薬表と照らし合わせる。</t>
  </si>
  <si>
    <t>事故報告書（特養４）_031.pdf</t>
  </si>
  <si>
    <t>起床後、トイレ介助を終えてから居室へ誘導。ベッドに端座位姿勢となったことを確認し、歩行器をし字パー付近にセットし退室した。部屋を離れてしばらくすると、「ドン」という鈍い音と共に、氏が「痛一い!」と叫ぶ声が聞こえた。すぐに駆けつけると、窓の方角に頭を向けて右側臥位で倒れている氏を発見。頭部は打っていず、身体を起こし、ベッドで安静促した。皮膚変色はないが、両脇や腕に少し痛みがあるとの事。BP121/74、P72、KT36.3</t>
  </si>
  <si>
    <t>ベッドでの安静を促し、待機看護師へ状況を報告し、様子観察するよう指示があった。しばらく安静にし過ごした後は、ゆっくり食事等いつものように過ごされる。痛みは、右背部、左臀部、腰部、肋骨部等にあると訴えがあり、痛みの強い時には、日常的な身体の痛みがある際に服用している鎮痛剤(アセトアミノフェン)を服用し様子観察していた。しかし、7日夜間には、起き上がり動作時の痛みが強く、自力で起き上がることが難しい状態となったため、8日 松田整形外科記念病院受診し、明らかな骨折線は見えないが、疼痛の程度から「右肋骨不全骨折」と診断を受ける。左臀部と右手首は「打撲」。2週間パストバンド装着と鎮痛剤服用し、疼痛改善なければ再診するよう指示があった。</t>
  </si>
  <si>
    <t>右肋骨不全骨折</t>
  </si>
  <si>
    <t>右肋骨部</t>
  </si>
  <si>
    <t>X-P結果、明らかな骨折線はないが、疼痛の程度から右肋骨不全骨折と診断。手首、臀部は打撲。パストパンを2週間24時間装着指示。</t>
  </si>
  <si>
    <t>ベッドでの安静を促し、待機看護師へ状況を報告し、様子観察するよう指示があった。しばらく安静にし過ごした後は、ゆっくり食事等いつものように過ごされる。痛みは、右背部、左臀部、腰部、肋骨部等にあると訴えがあり、痛みの強い時には、日常的な身体の痛みがある際に服用している鎮痛剤(アセトアミノフェン)を服用し様子観察していた。しかし、7日夜間には、左臀部と右手首の痛み、起き上がり動作時の痛みが強く、自力で起き上がることが難しい状態となったため、8日　松田整形外科記念病院受診。</t>
  </si>
  <si>
    <t>8日受診後、ご家族へ結果報告した。</t>
  </si>
  <si>
    <t>ご本人に確認すると「窓を開けに行こうとしたら、手が滑って身体がもっていかれちゃった」と話されており、歩行器に掴まろうとしたが、バランスを崩して掴むことが出来なかったために、支えを失って転倒してしまったとのことだった。</t>
  </si>
  <si>
    <t>氏の移動については、居室内フリーとし、伝え歩きをすることも多い状況。膝や手指の痛み等もあるため、日頃から転倒しないように慎重に動いている状況。今は、自分の事をゆっくりでも行なえる事を楽しまれているため、ご本人が手伝って欲しい時に、無理せずにお願いできる様に頃から声掛け、見守りすることで様子観察をしていく。</t>
  </si>
  <si>
    <t>事故報告書（特養４）_033.pdf</t>
  </si>
  <si>
    <t>夕食後、テーブルに置いていたティッシュ箱を避けると、箱の下から本日(4/3)の日付が記載された未使用のリバスチグミンテープを発見した。看護師へ報告し、本来は昼食後に張り替えすべき貼付薬であることを確認した。氏の背部を確認すると、昨日(4/2)付けのリバスチグミンテープが貼られたままであり、交換されていなかったことが判明した。</t>
  </si>
  <si>
    <t>看護師へ報告し、新しいリバスチグミンテープに交換した。</t>
  </si>
  <si>
    <t>精神状態等お変わりなく過ごされる。</t>
  </si>
  <si>
    <t>本来貼付介助をすべきだった職員に確認すると、包装フィルムからテープを取り出したが、テーブルに置いたまま他利用者の対応をしてしまっため、貼る事を忘れてしまった事が原因であった。</t>
  </si>
  <si>
    <t>貼付薬を開封したら、速やかに交換介助を行なう。包装フィルムからテープを取り出した後などに、その場を離れなければならない事象が起きた場合は、一度薬ケースに戻すことで貼付忘れを防ぐ。</t>
  </si>
  <si>
    <t>事故報告書（特養４）_035.pdf</t>
  </si>
  <si>
    <t>販薬</t>
  </si>
  <si>
    <t>昼食後、床掃除の際に食堂下の床にオルメテック錠1錠が落ちているのを発見。看護師へ報告。様が朝1回服用しているお薬であり、同テーブル利用の他利用者は服用していない薬であることを確認。13:20血圧110/67 脈拍99 自覚症状なく「調子は悪くないよ。元気だよ」と返答あり、ご本へ経緯を説明しお詫びしています。オルメテック錠は休薬し様子観察することとした。</t>
  </si>
  <si>
    <t>看護師へ報告し、落下していたお薬が西野様の薬であることを確認。血圧、体調にお変わりないことを確認し、ご本人、ご家族へ経緯報告し謝罪している。血圧変動に注意し観察するよう引継ぎした。</t>
  </si>
  <si>
    <t>血圧、体調に変化なく経過観察した。</t>
  </si>
  <si>
    <t>朝食時に服薬介助を行った職員に確認すると、口腔内に与薬介助を行い、お茶を口に含んでいるところまでは確認したが、確実に服用できたかの確認は必要のない方と思い、行わなかった事がわかった。マニュアルに基づいて確認していれば防ぐことができた事故である。また、様は義歯が動きやすく、顆粒剤は日頃からこぼれやすい傾向にあった。</t>
  </si>
  <si>
    <t>服薬介助は、口腔内に与薬したあと、薬包の中に薬が残っていないか、飲みこぼしがないか、口の中に残っていないかを確認する事を励行するよう指導した。様の服薬介助時には、服薬用トロミ剤を使用し、確実に服用できる様対策を講じる事とした。</t>
  </si>
  <si>
    <t>事故報告書（特養４）_037.pdf</t>
  </si>
  <si>
    <t>3月26日(土)7:30リピングで車いすから食卓の椅子に移乗しようとして転倒しました。転倒時より、左上肢の痛みを訴えており、元々左肩関節から左上肢には麻痺に関連した痛みがあったため、腫れや熱感の出現に注意しながら経過観察をする事としました。</t>
  </si>
  <si>
    <t>3月26日(土)7:30リピングで車いずから食卓の椅子に移乗しようとして転倒、転倒時より、左上肢の痛みを訴えており、元々左肩関節から左上肢には麻痺に関連した痛みがあったため、腫れや熱感の出現に注意しながら経過観察をする事としました。3月27日(日)14:30に介護職員が左前腕部の腫れと皮膚変色に気づき看護師へ報告、看護師より医師へ連絡して鎮痛剤の追加をしました。また、骨折の疑いがあったため、3月28日(月)に受診の可能性があることを職員に同知しました。</t>
  </si>
  <si>
    <t>左上腕骨還位端骨折</t>
  </si>
  <si>
    <t>シーネ固定にて、近位でのフォローを続ける事となりました。</t>
  </si>
  <si>
    <t>受診時に左前腕部にシーネを装着しています。訪問診療医により、鎮痛剤の処方を受けて内服を開始しました。札幌禎心会病院整形外科受診時は、近医での保存療法とフォローを勧められたため、後日施設の近くの整形外科病院を受診する予定です。</t>
  </si>
  <si>
    <t>移乗時には、ふらつきがあり、安定するまで時間を要する事があります。職員は移乗時、車いすの真後ろに立ち、ご本人が立ち上がったタイミングで車いすを引きました。その結果、立位が安定する前に車いすが引かれ、ふらつきに対処できなかった事が原因です。</t>
  </si>
  <si>
    <t>移乗時には、立位が安定したことを確認してから車いすをひくようにする。椅子の入れ替え時は、ふらつきに対応すできる態勢でいる。</t>
  </si>
  <si>
    <t>事故報告書（特養４）_039.pdf</t>
  </si>
  <si>
    <t>3月26日(土)13:40、2名介助にて車いすからベッドに移乗する際に膀胱留置カテーチルが、カフが膨らんだ状態で抜けてしまいました。</t>
  </si>
  <si>
    <t>使用していたカテーテルは、シリコン製16Frです。</t>
  </si>
  <si>
    <t>発見時には痛みがなかった事を確認し、看護師へ報告した。その後看護師により、尿道からの出血がない事を確認し、改めで膀胱カテーテルを留置しました。</t>
  </si>
  <si>
    <t>施設看護師により、カテーテルを留置しました。</t>
  </si>
  <si>
    <t>看護師によりカテーテルを留置され、その後はカテーテルに関連した不調はなく経過しています。</t>
  </si>
  <si>
    <t>氏は、3月4日に右膝人工関節周囲骨折の診断で3月10日まで新札幌整形外科病院に入院していました。入院中に保存療法をする事をとなり、装具を装着し、膀胱カテーテル留置のまま退院されました。退院後は移乗は2名で全介助、その他は患部の安静のため、装具を装着したまま過ごしています。移乗の際には、患部の安静に注意しながら介助していました。カテーテルへの注意がおろそかになり、採尿バックを移動させずに利用者のみ移動させてしまったため、カテーテルが抜けてしまいました。カテーテルの確認をしなかった事がアクシデントの原因です。</t>
  </si>
  <si>
    <t>患部の安静と共に、留置カテーテルの安全についても2名で声に出して確認しながら介助する。</t>
  </si>
  <si>
    <t>事故報告書（特養４）_041.pdf</t>
  </si>
  <si>
    <t>午前中のオムツ交換時、ベッド上にて本人の左大腿部付近に、少し溶けかかった錠剤1錠を発見する。錠剤が溶けかかっていた為、一度口腔内に入って、吐き出したと思われる。薬品の特定は難しい状況であるが、恐らく、ベッド上で内服したリスミー錠だと思われる。服薬介助の際に粉砕にせず内服させてしまい、飲み込みを確認せずにその場を離れてしまった。</t>
  </si>
  <si>
    <t>看護師、介護課長へ報告する。看護部へ錠剤の確認をしたが、溶けていた為、特定するのは難しい状況であった。恐らく眠剤のリスミー錠であり、錠剤は破棄する。</t>
  </si>
  <si>
    <t>本人の入眠状況に変化は見られていない。</t>
  </si>
  <si>
    <t>普段から、粉砕して服薬介助を行っていたが、錠剤のまま内服させてしまった。また、内服確認不足であった。</t>
  </si>
  <si>
    <t>薬は必ず粉砕にし、服薬をして頂く。また、服薬介助時は、内服確認を徹底する。4月6日評価結果、再発防止策を行う事により、同様の事故は起きていない。今後も対策を継続とし、内服介助を注意して行う。</t>
  </si>
  <si>
    <t>事故報告書（特養４）_043.pdf</t>
  </si>
  <si>
    <t>平山 喜美子</t>
  </si>
  <si>
    <t>夜間帯4時半に排便があり、カウントまで行っていたが、排便-3日とリストアップ表に名前が上がっていた事を見落とし消していなかった為日勤帯の9時頃に下剤坐薬を挿入してしまった。</t>
  </si>
  <si>
    <t>看護師へ報告する。バイタルサイン測定を行う。KT＝36.7℃ BP＝113/62 P＝55 SPO2＝97% 便性状等の観察指示。</t>
  </si>
  <si>
    <t>意識レベル低下が無く経過。体調不良は見られていない。</t>
  </si>
  <si>
    <t>夜間帯と日勤帯での確認作業や情報共有が不十分であった。</t>
  </si>
  <si>
    <t>夜勤リーダーと日勤リーダーで情報共有を必ず行う。また、確認作業の徹底。日勤リーダーは、坐薬を他職員へ渡す前にも確認作業を行う。2月9日評価結果、再発防止策を行う事により、同様の事故は起きていない。今後も、防止策を継続とし、確認作業の徹底に努める。</t>
  </si>
  <si>
    <t>事故報告書（特養４）_045.pdf</t>
  </si>
  <si>
    <t>中村 弘子</t>
  </si>
  <si>
    <t>入浴の為、訪室すると、洗面台上のコップ横に3月28日就寝薬と記載された薬を未開封で発見する。</t>
  </si>
  <si>
    <t>看護師へ報告する。</t>
  </si>
  <si>
    <t>本人は、眠剤を内服しなくても、眠れたとの事。体調不良は無く様子観察を行う。</t>
  </si>
  <si>
    <t>夜勤職員が内服介助の為、訪室したが、他利用者の対応で就寝薬を洗面台に置いたまま離れてしまい、内服させる事を忘れてしまった。また、内服後の確認が不十分であった。</t>
  </si>
  <si>
    <t>就寝薬を内服した後の空袋を回収し、夜勤リーダーと夜勤フリー職員で空袋のダブルチェックを行う。他者の対応時は、居室に薬を置いて離れない。4月5日評価結果、再発防止策を行う事により、同様の事故は起きていない。今後も対策を継続とし、与薬もれに注意する。</t>
  </si>
  <si>
    <t>事故報告書（特養４）_047.pdf</t>
  </si>
  <si>
    <t>佐藤 素子</t>
  </si>
  <si>
    <t>午後の離床時、居室ベット上にて、口の中で何かを咀嚼しており、口腔内にマスクが入っているのを発見する。マスクの破損は無く耳のゴムやノーズワイヤーは、飲み込んでいなかった。</t>
  </si>
  <si>
    <t>看護師、介護課長へ報告。バイタル測定を行う。KT＝36.8℃ BP＝116/86 P＝82 SPO2＝97～98%</t>
  </si>
  <si>
    <t>口腔内異常なし。意識レベル異常なし。顔色良好。その後、オヤツ摂取されるも、嘔気等の体調不良は見られず。</t>
  </si>
  <si>
    <t>昼食後、マスクを着用したまま臥床され、手持ち無沙汰で弄っている際に口に含んでしまったと思われる。また、認知症の進行により、物の認識が出来ず、食べ物と思って口にしてしまった可能性が高い。</t>
  </si>
  <si>
    <t>臥床時は、必ずマスクを外す事を徹底する。また、離床中はマスクの所在確認を行い、外している時は再度装着してもらうか頻繁に外すようであれば、一旦回収して様子観察を行う。3月29日評価結果、再発防止策を行う事により、同様の事故は起きていない。今後も対策を継続とし、異食の可能性が高い事を念頭におき適切なケアを行っていく。</t>
  </si>
  <si>
    <t>事故報告書（特養４）_051.pdf</t>
  </si>
  <si>
    <t>石狩郡当別町</t>
  </si>
  <si>
    <t>令和4年3月31日(木)午後4時40分、本氏の居室にてタ食介助を行っていた際に、多弁であったため声掛けをして様子を見ながら介助していたが、食事全体の75%、水分1/2を摂取した所で、喉奥で「ゴホ、ゴホ、ゴホ」という音が聞かれて、口唇が薄紫になっていた。</t>
  </si>
  <si>
    <t>令和4年3月31日(金)午後4時40分、介護職員が口腔ケアを実施したものの症状が改善されなかったため、看護職員に報告した。午後4時45分に看護職員の手によりサクションが施行され、口唇がピンク色になり症状が改善され、水分の残りのみ10分後位に摂取させるようにとの指示を受けた。</t>
  </si>
  <si>
    <t>看護職員がサクション施行</t>
  </si>
  <si>
    <t>施設看護職員の手によりサクションが行われた。</t>
  </si>
  <si>
    <t>令和4年3月31日(木)午後4時55分、残り水分の1/2のみ摂取する事が出来、ムセ等は無かった。4月1日(金)午後12時25分、ご家族様に事故内容を報告して謝罪した。また、ご家族様に「本日、朝、昼、看護対応で経過を見たが、大丈夫であった。また、受診の予定はないが気を付けて対応する事」をお伝えした所、「宜しくお願いします」とのお言葉を頂いた。</t>
  </si>
  <si>
    <t>本氏の一□ごとの飲み込みや、口腔内の食残の確認が足りなかった。</t>
  </si>
  <si>
    <t>食事介助の際には、その方の嚥下状態を確認し、飲み込み確認の徹底を図る。また、その方の心身の状態を確認して、食事介助の継続が難しいと考えられる場合は、一度時間を置く等してから改めて確認することとする。</t>
  </si>
  <si>
    <t>事故報告書（特養４）_053.pdf</t>
  </si>
  <si>
    <t>令和4年4月6日(水)午前7時50分、朝食介勤中に、隣室の方の服薬介助を行おうとした職員が、薬袋に書かれていた名前が本氏の名前であった事に気付いて確認した所、既に本氏に与薬していた薬の空き袋に書かれた名前が隣室の方の名前であったため、誤薬が判明した。</t>
  </si>
  <si>
    <t>令和4年4月6日(水)午前7時55分、看護へ状況を報告し、本氏に誤薬した薬の内容を確認した後に、改めで本氏の薬(朝食後の薬)を与薬した。</t>
  </si>
  <si>
    <t>誤薬の件を報告し、経過観察する様にとの指示を受けた</t>
  </si>
  <si>
    <t>令和4年4月6日(水)午前11時20分、ご家族様に連絡して状況を報告して謝罪した。ご家族様からは何の薬を飲んだのか質問があったため、胃薬とピタミン剤であった事を伝えた所、「それなら安心ですね。大変だと思うが宜しくお願いします」とのお言葉を頂いた。その後も様子観察を続けていたが、特変なく過ごされて現在に至る。</t>
  </si>
  <si>
    <t>与葉直前に薬袋に書かれていた名前と本氏の顔を照らし合わせて、確認を徹底していなかった。</t>
  </si>
  <si>
    <t>・配膳の際には、職員2名で必ず声に出して確認を行い、複数確認を徹底する。また、与薬直前に必ず本人の顔を見て、薬袋に書かれている名前を再確認してから与薬することとする。</t>
  </si>
  <si>
    <t>事故報告書（特養４）_067.pdf</t>
  </si>
  <si>
    <t>夜間の排泄介助の為、訪室した際に顔面蒼白な様子見られ声掛けにも反応なく待機看護師に連絡する。</t>
  </si>
  <si>
    <t>バイタル測定行うも測定出来ず、救急車を要請しその間、心臓マッサージを行う、その後、AED使用し二回の電気ショック行うも3回目には測定不能となる。その後も救急車到着まで心臓マッサージを行い、到着後は救急隊の指示に従う。</t>
  </si>
  <si>
    <t>病院の検査結果によると両肺胸認められ、身体も弱っていたためとのこと</t>
  </si>
  <si>
    <t>死亡のため御家族対応となる。</t>
  </si>
  <si>
    <t>4月の時に会っていたのでもっと大丈夫かと思っていたが仕方ないと話される。</t>
  </si>
  <si>
    <t>認知症進行による食事量、ADLの低下によって身体機能が維持できなくなってきていたためと考えられる。</t>
  </si>
  <si>
    <t>事故報告書（特養４）_069.pdf</t>
  </si>
  <si>
    <t>朝の起床介助の為、居室を訪室した際に他利用者様の足元に仰臥位で横たわっている本人様を発見する、声掛け行うと覚醍されるも「男の来るところじゃない」と立腹される。</t>
  </si>
  <si>
    <t>転倒の可能性あるため車椅子を用意し、介助にて車椅子に座って頂くも拒否強く、暴れる様子見られる。本人様のベッドまで移乗介助し、臥床して頂くも「出て行け」と拒否あり、ボディチェック行えないまま退室する。その後、直ぐに居室から出て来られた為バイタル測定行う。BP 186/107 P81 頭部と腕、下肢のボディチェック行うが変色や腫れは見当たらなかった。呂律、歩行共に普段と変わりない様子。5時50分頃、整容の為、髪をとかず際に左後頭部に6cm×5cmの変色と瘤を発見する。看護師に連絡しクーリングと臥床の指示を受けた為、声掛けし左後頭部をクーリング、臥床して頂く。呂律、歩行共に普段と変わりない。</t>
  </si>
  <si>
    <t>CTにて両側の硬膜下腔の拡大見られるが現時点での出血はない。</t>
  </si>
  <si>
    <t>その後も普段と変わらず徘徊されていたが、翌朝の朝食後に嘔吐されている。札幌北脳神経外科に連絡したところ、昨日の検査では問題なかったのでおなかの方の調子が悪いのではと返答頂く。嘱託医にも報告し、様子観察となる。</t>
  </si>
  <si>
    <t>転倒されている可能性を伝え謝罪する「そうでしたか」との事。嘱託医の先生から病院受診を勧められている事を伝える。</t>
  </si>
  <si>
    <t>普段から夜間は自居室とフロアを頻繁に徘徊されている為転倒したと思われる。</t>
  </si>
  <si>
    <t>行動を抑制するような声掛けには拒否が見られる為徘徊されている時は注意し行動観察を行う。</t>
  </si>
  <si>
    <t>事故報告書（特養４）_071.pdf</t>
  </si>
  <si>
    <t>臥床時、左前腕を見ると青く変色しているのを発見する。(4×7cm)熱感あり。</t>
  </si>
  <si>
    <t>直ぐに看護師に報告し対応してもらう。</t>
  </si>
  <si>
    <t>特に痛みの訴えなく、過されている。</t>
  </si>
  <si>
    <t>ご本人様の状況を伝え謝罪する。ご家族様からよろしくお願い致しますと言葉あり。</t>
  </si>
  <si>
    <t>ご本人様は体動ある。車椅子上での生活のため職員はアームレストを上げて移乗することを怠った。職員が声掛けを十分にしなかったと考えられる。</t>
  </si>
  <si>
    <t>移乗の際にはアームレストを上げ、ご本人様に声掛けをしながら移乗することを伝える。また、体動があるためベッド上ではクッションなどを使い、柵に身体がぶつからないように注意する。</t>
  </si>
  <si>
    <t>事故報告書（特養４）_073.pdf</t>
  </si>
  <si>
    <t>百合の会病院の整形へ定期検診に行かれレントゲン施行すると、新たに胸椎四番目圧迫骨折と診断がある。痛みははっきりせずバストバンド除去ままで可能との事。</t>
  </si>
  <si>
    <t>看護師より捻ったり強く力を掛けないよう気をつける事、痛みの訴えあれば報告するよう指示あり。</t>
  </si>
  <si>
    <t>胸椎第4圧迫骨折</t>
  </si>
  <si>
    <t>胸椎第4番目</t>
  </si>
  <si>
    <t>レントゲン施行。パストパンドはせずに経過観察。</t>
  </si>
  <si>
    <t>常に骨折部位以外での痛みの訴えが頻回にあり、その都度確認等を行っている。もともと移乗は職員2名対応で行っているも、体に触れるだけで痛みの訴えがあるため痛みの詳細は不明だが、日中は車椅子に乗車に食堂で過ごされており夜間帯も良眠され、気分が落ち着かれている際は痛みの訴えも無く過ごされている。</t>
  </si>
  <si>
    <t>移乗の際、スライドが上手く出来ず下肢が置いて行かれ強くひねられたり、スライド時骨折部位が骨折に至った可能性がある。車イスでの座り位置が浅くなった状態でリクライニングを起こす際に背部に無理な力が加わったり、車イス乗車中姿勢崩れを直そうとした際に無理に引き上げてしまい圧がかかってしまった事も考えられる。スライドにて車イスに乗車した後、体を上方にあげる際に車イスとの段整部にぶつかった可能性がある。</t>
  </si>
  <si>
    <t>スライディング方法の統一を図る。現状の車イスでは段差があるので、段差をうめるよう布団等を使用しスムーズな移乗が出来るよう努める。又、リクライニング車イスの変更をし座面の位置が分かりやすいものにする。</t>
  </si>
  <si>
    <t>事故報告書（特養４）_075.pdf</t>
  </si>
  <si>
    <t>職員と会話しているが顔色不良が見られ、声掛けを行うと「何ともない、心配かけて」と職員の手を握り笑顔見られるも、顔色不良が進み口唇色不良見られる。</t>
  </si>
  <si>
    <t>食堂待機職員が看護師を大声で呼び、看護師駆け付けサクション施行。白い色のゲル状の物が引ける。15:58リクライニング車椅子に職員2名で移乗行い、百合の会病院受診しそのまま入院となる。</t>
  </si>
  <si>
    <t>急性呼吸不全</t>
  </si>
  <si>
    <t>病院で経過観察を行い、4/5の昼から食事を開始される。その後も発熱等も無く4/6に退院される。</t>
  </si>
  <si>
    <t>15:24に食べたおやつ(ミキサー食:フルーチェのバイン味)がサクションで引けている事から、むせ込む事なく摂取されているも嚥下状態不良となり誤嚥された可能性が高い。</t>
  </si>
  <si>
    <t>食事摂取中見守り行い、小分け提供、ゆっくり食べる様促す声掛け、見守りの強化を行ってゆく。</t>
  </si>
  <si>
    <t>事故報告書（特養４）_077.pdf</t>
  </si>
  <si>
    <t>朝食前に亀ユニット食堂のソファー左側に座られていたが、食事直前に食席へ案内しようとした際、右瞼周辺に腫れがあるのを発見する。</t>
  </si>
  <si>
    <t>触れると痛みあり、クーリング行う。バイタル測定(KT36.4℃、BP127/83。P63)行い看護師へ電話連絡、朝食は召し上がれそうなら提供可の指示あり、朝食は通常通りに召し上がる。9:30腫れ強く百合の会病院に受診され頭部CT問題ないが右瞼の腫れ継続してあり、終日クーリングの指示あり。看護師で1週間血圧観察を行う事となる。</t>
  </si>
  <si>
    <t>頭部CT施行L問題無し。終日クーリングの指示あり。看護師で1週間血圧観察。</t>
  </si>
  <si>
    <t>痛みの訴えは無いも、腫れと変色がありクーリング対応を行っている。ソファーの左側に座って頂くと患部を下にして眠られてしまう為、右側に座って頂くなど見守りを行っている。</t>
  </si>
  <si>
    <t>起床介助後にトイレ誘導を行った際に、トイレに向かって左掴まりの手摺りのトイレを使用して頂いたが、下衣の上げ下げ時に気を付けていたものの立位をとって頂いた際に壁に患部が当たっていた可能性がある。また、食堂にてソファー上にて右側を下に横になられていた際に、どこかにぶつけてしまった可能性がある。</t>
  </si>
  <si>
    <t>トイレ誘導時立位不安定な状態が少しでもある際は、無理せず2名にて介助行う。また、食堂にてお一人で過ごされている場合も、ご本人に危険が無いかしっかりと見守りを行っていく。</t>
  </si>
  <si>
    <t>事故報告書（特養４）_079.pdf</t>
  </si>
  <si>
    <t>夕食後、の内服介助を行う為に他の職員に名前確認をしてトロミ入りの小皿と薬ケースを受け皿に乗せて持って行きの前で名前確認しました。その後、薬の袋を開けトロミと混ぜる。スプーンで一口入れて様でなく様に内服させた事に気づいた。</t>
  </si>
  <si>
    <t>血圧測定行い123/73p67 看護士に報告し経過観察。</t>
  </si>
  <si>
    <t>体調不良等もなく経過している。</t>
  </si>
  <si>
    <t>・夕食時、ホールで同じテーブルに横並びで食事介助行っていた為、同じ時間帯に食事も終了していた。・下の名前が様と似ており勘違いし内服させてしまった。スプーンで一口入れた際に違うと気がつく。・他の職員に変事介助の事で話され薬に集中していなかった為。</t>
  </si>
  <si>
    <t>・間違い防止の為にご本人の顔写真と名前を薬ケースに貼る。・同生等の理由がなければ名前で呼ばず名字で呼ぶように徹底する。・薬を内服している時は、集中し飲み終え口の中に残っていないか確認するまで、集中する。他の職員にも話しかけない様に待って頂く。</t>
  </si>
  <si>
    <t>事故報告書（特養４）_081.pdf</t>
  </si>
  <si>
    <t>4時50分頃センサーがなった為居室に訪室したところベットとポータブルトイレに足を向けて床に長座位になっていた。</t>
  </si>
  <si>
    <t>バイタル測定LBT119/81 P70 ボディーチェックを行ったが赤みや変色はない。本人にどこか痛いところがないか聞いたところ「痛くない、もう寝かせて」とおっしゃっていた。</t>
  </si>
  <si>
    <t>靭帯の伸び</t>
  </si>
  <si>
    <t>足にサポーターを使用する</t>
  </si>
  <si>
    <t>・足にサポータを付けている為、ベットから立ち上がった際に、ふらつかれ転倒した可能性が考えられる。・センサーマットを使用しているが日頃からセンサーマットが鳴ってからすぐに居室に訪問するが、本人ポータブルトイレに座られていることが多くあり、排泄時に携われることが少ない。</t>
  </si>
  <si>
    <t>・現在本人が足にサポーターを付けるて立つと立位が不安定なため、サポータが外せる2～3日ほどポータブルトイレを居室から外し、ベットサイドの床にベットマットを設置その上にセンサーマットの設置。また前方に転んでも怪我ないようにベットサイド前方へのクッションの設置を行う。</t>
  </si>
  <si>
    <t>事故報告書（特養４）_111.pdf</t>
  </si>
  <si>
    <t>・昼食後に他入居者が本人の車椅子を押し、居室に戻られる。その後、車椅子を押していた入居者から職員に声をかけられ、「部屋まできてほしい」とのことで訪室すると、本人が車椅子から転倒しており、体は左側臥位の状態でベッドとキャビネット(衣装棚)の間にあった。・</t>
  </si>
  <si>
    <t>職員2名介助でベッドに移動する。その際に左大腿部から付け根にかけて痛みの訴えあり、嘱託医の診察を受け、病院受診の指示となり、通院の調整を行った。</t>
  </si>
  <si>
    <t>左大腿部頭部骨折</t>
  </si>
  <si>
    <t>左大腿骨</t>
  </si>
  <si>
    <t>レントゲン摂影施行</t>
  </si>
  <si>
    <t>左大腿部に痛みがあり、安静状態で経過観察している。</t>
  </si>
  <si>
    <t>外来受診した結果、入院となった。今後手術が必要となり、術後の経過や退院の調整が必要になった際に、追加連絡行う予定。</t>
  </si>
  <si>
    <t>・本人は車椅子で移動する際、日常的に他入居者に車椅子を押してもらっていた。当該事故においても他入居者に車椅子を押してもらい部屋まで移動していた。べッドとサイドボード(衣装棚)の幅は狭く、間に入ろうとした時に引っ掛かり、その反動で車椅子から転倒したのではないかと考えられる。・他入居者が本人の車椅子を日常的に押していることから、ベッドに誘導する可能性が十分に考えられた。また、ベッドとサイドボード(衣装棚)の幅が狭いことを職員が把握出来ていなかった。他入居者が車椅子を押すことで事故のリスクを高めること、そしで事故を起こす可能性があることを職員が認識していなかったことが原因と考えられる。</t>
  </si>
  <si>
    <t>・他入居者が車椅子を押している場面では介護士が交代する、もしくは付き添いを行う。本人は職員に声掛けすることが可能であり、移動する際は職員に声をかけてもらうように都度声掛けする。</t>
  </si>
  <si>
    <t>事故報告書（特養４）_113.pdf</t>
  </si>
  <si>
    <t>・本人から「床に薬が落ちている。俺のかもしれない。いらないわ」と介護士に話があった。</t>
  </si>
  <si>
    <t>・看護師に報告する。血圧の薬と判明し、看護師の指示により薬を破衰している。</t>
  </si>
  <si>
    <t>・氏は薬杯を使用し、自ら服薬しており飲み損ねてしまったと考えられる。</t>
  </si>
  <si>
    <t>・氏は薬杯に入れた薬を自ら服薬しているため、薬杯を渡す際に気を付けて服薬するように声掛けを行う。</t>
  </si>
  <si>
    <t>・服薬する際の声掛けを行う。また、今後も飲み損ねが起きた場合には服薬方法の変更を検討していくことを職員間で話し合った。</t>
  </si>
  <si>
    <t>事故報告書（特養４）_115.pdf</t>
  </si>
  <si>
    <t>京区</t>
  </si>
  <si>
    <t>・床センサーが作動し、向かっている途中に居室内から「ガタン」と物音が聞こえる。ドアを開けると通路側のベッド柵を背にして長座位の状態で発見する。本人からは「歩こうとして転んだ」とのこと。</t>
  </si>
  <si>
    <t>・介護士2名でベッドへ移乗介助実施。身体確認。変色や外傷、痛みの訴えはなし。・20:45 バイタル測定実施。KT36.8℃ BP127/71 P57 SPO2-97%</t>
  </si>
  <si>
    <t>腰部の打撲</t>
  </si>
  <si>
    <t>レントゲン撮影施行。骨折の所見なく、経過観察の指示。</t>
  </si>
  <si>
    <t>・3/16(水)6時から腰痛の症状あり。</t>
  </si>
  <si>
    <t>今後、痛みが続き再度通院が必要となった場合は連絡を行う予定。</t>
  </si>
  <si>
    <t>・ベッドで端座位になった後、車椅子に掴まりながら歩こうとした時にバランスを崩し、転倒したと考えられる。</t>
  </si>
  <si>
    <t>・動き出しの動作が早い為、ベッドセンサーを使用し、センサー作動時には直ぐに駆け付ける。・スタッフムールから本人の居室まで距離があるため、スタッフルームに近い居室への移動を行う。・ベッドから離床する際は車椅子センサーを使用する。</t>
  </si>
  <si>
    <t>・フロアでの取り組みとしてベッドセンサーと車椅子センサーを使用し、センサー作動時は速やかに駆け付けることを話し合った。</t>
  </si>
  <si>
    <t>事故報告書（特養４）_117.pdf</t>
  </si>
  <si>
    <t>・何かを叩く音が聞こえたため、訪室するとベッド横の床で車椅子を背にし、長座位で転倒している所を発見する。介護士2名にてベッドに移乗介助実施。大腿骨部の痛みが強く、少し動かしただけでも強い痛みがある。オムツ使用。身体確認行い、変色や腫脹はなし。KT37.0℃ BP132/80 P123</t>
  </si>
  <si>
    <t>・事故発見後、看護師に報告する。・23:20看護師到着する。・23:35救急車で大野記念病院に搬送</t>
  </si>
  <si>
    <t>右大腿部の打撲</t>
  </si>
  <si>
    <t>CT撮影施行</t>
  </si>
  <si>
    <t>右大腿部の痛みが強く、少し動かすだけでも痛みが出る状況。</t>
  </si>
  <si>
    <t>今後、痛みが続き通院等が必要となった場合、連絡行う予定。</t>
  </si>
  <si>
    <t>・本人がトイレに行くためベッドから車椅子への移動を行った。移動時に車椅子を自ら引き寄せたが、車椅子が動かなかったため、座れずに転んでしまった(本人要因)。</t>
  </si>
  <si>
    <t>・微熱があったことから、体調が悪い時や不安な時はナースコールを押していただくように伝える。・自動ストッパー付き車椅子の使用を継続するため、床に設置していたイヤフォンコードカバーを除去して、段差をなくして様子を見る。</t>
  </si>
  <si>
    <t>・フロアでの取り組みとして、本人は収集癖があり、トイレットペーパーやハンドペーパーを棚やベッド周辺に集めている。居室の整理整頓を行い、床にイヤフォンを這わすために設置していたコードカバーを除去し、段差をなくして様子を見る。下肢に痛みがあるため、夜間のみ離床キャッチ(端座位モード)を使用して様子観察することをフロアで話し合った</t>
  </si>
  <si>
    <t>事故報告書（特養４）_119.pdf</t>
  </si>
  <si>
    <t>自施設で 経過観察</t>
  </si>
  <si>
    <t>恵庭市</t>
  </si>
  <si>
    <t>・スタッフルームに来られ「何が詰まった感じがする」との話があり、居室の洗面所へ誘導すると空の義歯洗浄剤が置いてあった。話を伺うと、薬と間違って義歯洗浄剤を飲んでしまった様子。</t>
  </si>
  <si>
    <t>・青部タッピング後、うがい、飲水行う。バイタル測定実施 BP132/72 P85 KT35.9℃ 顔色は良好。・19:40 看護師に状況報告する。必要に応じて飲水とうがいを行い、経過観察を行うようにとの指示あり。</t>
  </si>
  <si>
    <t>・口腔ケアと義歯洗浄は自ら行っており、介護士は声掛けと口腔ケア後の確認をしていた。義歯洗浄剤は本人の手の届く場所に置いてあり、誤って飲む行為を想定出来ていなかったことが原因と考えられる。</t>
  </si>
  <si>
    <t>・養歯洗浄剤は居室に置かず、スタッフルーム内で保管する。</t>
  </si>
  <si>
    <t>事故報告書（特養４）_121.pdf</t>
  </si>
  <si>
    <t>・ダイニングで紙のバズルを行っていたが、手で細かくちぎり、破片を口に入れたところを職員が見つける。</t>
  </si>
  <si>
    <t>・すぐに吐き出していただき、看護師に報告する。</t>
  </si>
  <si>
    <t>・超高齢で認知症も進んでおりパズルを食べられる物と勘違いし、異食してしまったと考えられる。</t>
  </si>
  <si>
    <t>・手でちぎれるような物や食べ物と勘違いしそうな物を周りに置かないように配慮する。</t>
  </si>
  <si>
    <t>事故報告書（特養４）_123.pdf</t>
  </si>
  <si>
    <t>・15:35他入居者の対応中に氏の車椅子センサーが作動する。すぐ居室に駆け付けると頭を窓側に向け、ベッドを背にした状態で右側臥位で転倒しているのを見つける。その際に氏が右目の上を手で押さえているため、確認すると右眉上2.5cm〜3.0cmの裂傷と出血あり。</t>
  </si>
  <si>
    <t>・出血部を圧迫し、止血を確認後、患部をガーゼ保護する。職資2名でベッドに移乗介助し、身体確認行う。身体の痛みや裂傷部以外の外傷は見られない。バイタル測定実施KT36.7℃・BP130/78　P66　・15:50看護師に連絡。・16:30看護師来園・16:55禎心会病院に通院となる。</t>
  </si>
  <si>
    <t>右眉上の裂傷</t>
  </si>
  <si>
    <t>CT撮影施行。右眉上にステリーテープ6枚貼付・担当医師から頭部裂傷による硬膜下血腫の症状に注意して下さいとのこと。・次回4/25(月)診察、CT施行。</t>
  </si>
  <si>
    <t>・身体の痛みの訴えなし。</t>
  </si>
  <si>
    <t>・頭痛・嘔気・嘔吐や片麻痺（半身の脱力）や認知症が進行したような症状が出現した時はすぐに追加で連絡予定。</t>
  </si>
  <si>
    <t>・居室のチェスト前でテーブルを使用し、手紙や書類を見ていたが自ら車椅子のブレーキを外し、テーブルから離れた。その際に見ていた書類が床に落ち、拾おうとしたが車椅子の座りが浅かったことや車椅子のブレーキがかかっていなかったことでバランスを崩し、転倒したと考えられる。</t>
  </si>
  <si>
    <t>・車椅子乗車時は定期的に訪室し、浅く腰掛けていないかの確認を行う。・座りが浅い場面を見た時は深く座るように声掛けし、座り直しの介助を行う。・使用中の座布団は腰に当たる部分に厚みがあり、姿勢が浅くなりやすいため、座布団を変更する。</t>
  </si>
  <si>
    <t>事故報告書（特養４）_125.pdf</t>
  </si>
  <si>
    <t>自施設経過観案</t>
  </si>
  <si>
    <t>・15:00居室前に氏の薬(セチロ配合鍵)が落ちているのを見つける。他の入居者でセチロ配合錠を服薬している人がいないため、発見した薬は氏の薬で間違いない。一日3回で2錠ずつ服薬しているため、いつの薬かは不明で、薬自体が乾いており、口腔内に入った形跡はなし。</t>
  </si>
  <si>
    <t>・16:30 看護師に連絡する。看護師が排便状況を確認した上で薬は破棄している。</t>
  </si>
  <si>
    <t>・体調に変化があった場合に追加で長女に連絡行う予定。</t>
  </si>
  <si>
    <t>・介護士に服薬方法を確認したところ、介護士によって服薬方法が異なり、口腔内に介助する職員もいれば手渡しで服薬確認を行う職員もおり、服薬方法が統一されていなかったことが飲み損じの原因になったと考えられる(職員要因)。・薬を発見した時は乾いており、薬の形状も変わっていなかったことから、口腔内に入った可能性は低いと考えられる。</t>
  </si>
  <si>
    <t>・服薬方法を口腔内介助に統一する。・食後、片づけをする際、床に薬が落ちていないことも都度確認する。</t>
  </si>
  <si>
    <t>・フロアでの取り組みとして、再発防止策と同様に口腔内介助の統一や食後の下膳時に薬が落ちていないことを確認し、飲み損じが発生しないように徹底することを職員間で話し合った。</t>
  </si>
  <si>
    <t>事故報告書（特養４）_127.pdf</t>
  </si>
  <si>
    <t>・21:35リピングの食卓椅子に本人が座っている、台所にいた職員から本人の立ち上がる姿が見え、急いで駆け付けるが途中で転倒してしまう。右側臥位で転倒し、自力で端座位まで起き上がる。</t>
  </si>
  <si>
    <t>・介護士介助でソファーに移動する。・21:40バイタル測定実施BP125/89　P85 額に4cm×4cmの腫脹と変色。右上腕に1cm×1cmの変色あり、看護師に報告。・22:10看護師到着し、禎心会病院に連絡。・22:30禎心会病院に通院する。</t>
  </si>
  <si>
    <t>右額部と右肘の打撲。</t>
  </si>
  <si>
    <t>頭部CT施行。脳に異常なく、アセトアミノフェン200mg一日一回分処方される。</t>
  </si>
  <si>
    <t>・右額部と右上腕部の痛みを訴えられる。</t>
  </si>
  <si>
    <t>今後痛みが強くなり、通院が必要となった場合は追加連絡行う予定。</t>
  </si>
  <si>
    <t>・食卓の椅子から立ち上がった際にバランスを崩し、転倒したと考えられる。・本人は日頃からフロア内の食堂と廊下を自由に歩行され、食卓の椅子に座ることがあった。食卓椅子に座った際の移動時は転倒防止のため、歩行器の使用を促していたが、使用されていなかった。</t>
  </si>
  <si>
    <t>・フロア内を歩行される際はこまめに見守りを行う。・日によってふらつきや前傾姿勢が強く見られる日があるため、その際は歩行器使用の促しや職員と一緒に行動し、対応していく。</t>
  </si>
  <si>
    <t>・フロアでの取り組みとして、本人がフロア内を行動する時間帯をある程度把握しているため、他入居者を対応している時間以外はできる限り氏の近くで見守りを行う。</t>
  </si>
  <si>
    <t>事故報告書（特養４）_129.pdf</t>
  </si>
  <si>
    <t>自施設で経過観案</t>
  </si>
  <si>
    <t>・他入居者様を処置中の看護師がビニールのかけらを噛んでいる氏を見つける。</t>
  </si>
  <si>
    <t>・すぐに口腔内より除去する。口腔内確認し、異常はなし。</t>
  </si>
  <si>
    <t>・以前より本人が紙類を収集し、口に入れる行為を見つけた時は、飴を提供し、紙類を回収していた。ここ最近ではトイレ内のゴミ箱から収集する様子も見られ、トイレのゴミ箱には使用済みのディスボ手袋も捨ててあり、ビニール類も収集するようになっていした。異食することがないように定期的な見守りとその都度、所在の確認を行っていたが、本人が自由に歩くこともあり、常時の見守りができずに異食に至ってしまった(本人要因)(職員要因)。</t>
  </si>
  <si>
    <t>・北側の居室内洗面所付近のゴミ箱を撤去する。・食事や水分補給時の使い捨ておしぼりは居室のゴミ箱には捨てず、ワゴン等の袋に入れて回収する。・氏の行動観察をこまめに行う。</t>
  </si>
  <si>
    <t>事故報告書（特養４）_131.pdf</t>
  </si>
  <si>
    <t>・11:10食堂にいる氏を見ると何かを広げていたため、近づくと使用済みのバッドをちぎり、口に入れようとしていたところを発見する。</t>
  </si>
  <si>
    <t>・声掛けしてバッドを回収する。口腔内を確認するとバッドとポリマーが口腔内にあったため、すぐに吐き出してもらった。</t>
  </si>
  <si>
    <t>・本人が歩いている姿を職員は把握しておらず、詳細は不明だが、職員が食堂に不在の時にトイレ内のゴミ箱からパッドを持ち出し、異食してしまったと考えられる。</t>
  </si>
  <si>
    <t>・トイレのゴミ箱に使用済みパッドを捨てない。・こまめに行動観察を行う。</t>
  </si>
  <si>
    <t>・フロアでの取り組みとして、氏の行動観察をこまめに行い、できるだけトイレのゴミ箱を使用せず、ゴミはまとめて本人の手の届かない環境作りをしていくことを職員間で話し合った。</t>
  </si>
  <si>
    <t>事故報告書（特養４）_133.pdf</t>
  </si>
  <si>
    <t>・6Fの洗濯室近くの廊下より物音がしたため、確認すると左側臥位で転倒している所を発見する。下肢は紙パンツのみ着用し、靴と靴下は脱いでいた。介護士2名で立位介助し、身体確認行う。左頬3cm大の変色、4cm大の腫脹、熱感あり、左頬と頭の痛みを訴えられる。</t>
  </si>
  <si>
    <t>KT36.9℃　BP103-74　P64。患部の冷却実施・18:55に看護師に連絡行う。19:05に家族に連絡行うも不在の為、留守番電話に状況を残す。20:20に禎心会病院に通院する。</t>
  </si>
  <si>
    <t>左頬骨の骨折。</t>
  </si>
  <si>
    <t>CT撮影施行。</t>
  </si>
  <si>
    <t>・転倒後に左頬と頭の痛みを訴えられる。</t>
  </si>
  <si>
    <t>・禎心会病院の担当医より、左頬が骨折しているため、札幌進部病院の形成外科を受診するようにとの指示あり。通院後に連絡行う予定。</t>
  </si>
  <si>
    <t>・夕食後から多動な様子でフロア内を歩いていたため、介護士が見守りを行っていた。他入居者の排泄介助を行うために一旦その場を離れ、その際に本人が洗濯室のドアを開けようとした音を確認している。・事故の原因としてドアを開けようと試みたが開かず、食堂に戻ろうとして方向転換をした時にバランスを崩し、転倒したと考えられる。</t>
  </si>
  <si>
    <t>・フロア内を歩行する際はこまめに見守りを行う。・本人の気持ちが落ち着かずにフロア内を頻繁に行動する時は、歩行器を使用する。また、職員と常時行動し、見守りする時間を増やす。</t>
  </si>
  <si>
    <t>・フロアでの取り組みとして、多職種と連携し、ヘッドギアや衝撃緩和用の衣類(福祉用具)のレンタルまたは購入を検討する。</t>
  </si>
  <si>
    <t>事故報告書（特養４）_135.pdf</t>
  </si>
  <si>
    <t>・12:30トイレ誘導時、車椅子を移動した時にお茶がこぼれており、掃除すると薬2錠が見つかる。薬を確認すると朝食後薬だったことが判明する。</t>
  </si>
  <si>
    <t>・看護師に報告し、発見した薬は破棄している。</t>
  </si>
  <si>
    <t>・薬を吐き出したことに気が付かずにその場を離れてしまったことが原因と考えられる(職員要因)。</t>
  </si>
  <si>
    <t>・薬を服薬する時は飲み込むまで見守りを行う。・薬を服案できなかった時は看護師や他の職員に引継ぎを行う。</t>
  </si>
  <si>
    <t>・薬を服薬できない時は時間を置いてから再度介助を行う。・介助の際は薬を飲み込むまで確認する。・服薬介助時に薬を吐き飛ばしたり、服薬を断る行為があり、服薬しやすいように薬の形状について看護師に検討していただく。</t>
  </si>
  <si>
    <t>事故報告書（特養４）_137.pdf</t>
  </si>
  <si>
    <t>・水分介助のため、体勢を直す時に、ベッド上に薬が一錠落ちていたことに気付く。</t>
  </si>
  <si>
    <t>・落ちていた薬は朝食後薬(エナラプリルマレン酸)だったことが判明する。看護師に確認し、直ぐに服薬するようにとの指示あり、服薬介助行う。</t>
  </si>
  <si>
    <t>・体調に変化があった場合は三女に連絡行う。</t>
  </si>
  <si>
    <t>・投薬介・浮ﾍ口腔内に介助したが、1錠のみ口腔内に入らず、ベッドに落としてしまった(職員要因)。</t>
  </si>
  <si>
    <t>・投薬介助はゆっくり落ち着いて確実に投薬する。・氏は投薬介助時に手が出てしまうことがあるため、薬を落とさないように気を配っていく。</t>
  </si>
  <si>
    <t>・フロアでの取り組みとして再発防止策を徹底し、薬の飲み損じがないように対応することをフロア内で話し合った。</t>
  </si>
  <si>
    <t>事故報告書（特養４）_139.pdf</t>
  </si>
  <si>
    <t>・看護師に報告する。血圧の薬と判明し、看護師の指示により薬を破棄している。</t>
  </si>
  <si>
    <t>事故報告書（特養４）_141.pdf</t>
  </si>
  <si>
    <t>・昼食後に他入居者が本人の車椅子を押し、居室に戻られる。その後、車椅子を押していた入居者から職員に声をかけられ、「部屋まできてほしい」とのことで訪室すると、本人が車椅子から転倒しており、体は左側臥位の状態でベッドとキャビネット(衣装棚)の間にあった。</t>
  </si>
  <si>
    <t>・職員2名介助でベッドに移動する。その際に左大腿部から付け根にかけで痛みの訴えあり。嘱託医の診察を受け、病院受診の指示となり、通院の調整を行った。</t>
  </si>
  <si>
    <t>左大腿部頬部骨折</t>
  </si>
  <si>
    <t>レントゲン撮影施行。</t>
  </si>
  <si>
    <t>・左大腿部に痛みがあり、安静状態で経過観察している。</t>
  </si>
  <si>
    <t>外来受診した結果、入院となった。今後手術が必要となり、術後の経過や退院の調整が必要になった際に、つい連絡行う予定。</t>
  </si>
  <si>
    <t>・本人は車椅子で移動する際、日常的に他入居者に車椅子を押してもらっていた。当該事故においても他入居者に車椅子を押してもらい部屋まで移動していた。ベッドとサイドボード(衣装棚)の幅は狭く、間に入ろうとした時に引っ掛かり、その反動で車椅子から転倒したのではないかと考えられる。・他入居者が本人の車椅子を日常的に押していることから、ベッドに誘導する可能性が十分に考えられた。また、ベッドとサイドボード(衣装棚)の幅が狭いことを職員が把握出来ていなかった。他入居者が車椅子を押すことで事故のリスクを高めること、そして事故を起こす可能性があることを職員が認識していなかったことが原因と考えられる。</t>
  </si>
  <si>
    <t>・他入居者が車椅子を押している場面では介護士が交代する、もしくは付き添いを行う。・本人は職員に声掛けすることが可能であり、移動する際は職員に声をかけてもらうように都度声掛けする。</t>
  </si>
  <si>
    <t>事故報告書（特養４）_143.pdf</t>
  </si>
  <si>
    <t>・何かを叩く音が聞こえたため、訪宣するとべッド横の床で車椅子を背にし、長座位で転倒している所を発見する。介護士2名にてベッドに移乗介助実施。大腿骨部の痛みが強く、少し動かしただけでも強い痛みがある。オムツ使用、身体確認行い、変色や腫脹はなし。KT37.0°C　BP132/80　P123</t>
  </si>
  <si>
    <t>・事欲発見後、看護師に報告する。・23:20看護師到着する。・23:35救急車で大野記念病院に搬送。</t>
  </si>
  <si>
    <t>今後も痛みが続き通院等の対応が必要になった場合、連絡行う予定。</t>
  </si>
  <si>
    <t>フロアでの取り組みとして、本人は収集癖があり、トイレットペーパーやハンドペーパーを棚やベッド周辺に集めている。居室の整理整頓を行い、床にイヤフォンを這わすために設置していたコードカバーを除去し、段差をなくして様子を見る。下肢に痛みがあるため、夜間のみ離床キャッチ(端座位モード)を使用して様子観察することをフロアで話し合った。</t>
  </si>
  <si>
    <t>事故報告書（特養４）_145.pdf</t>
  </si>
  <si>
    <t>・床センサーが作勤し、向かっている途中に居室内から「ガタン」と物音が聞こえる。ドアを開けると通路側のべッド柵を背にして長座位の状態で発見する。本人からは「歩こうとして転んだ」とのこと。</t>
  </si>
  <si>
    <t>・介護士2名でベッドへ移乗介助実施、身体確認。変色や外傷、痛みの訴えはなし。・20:45　バイタル測定実施。KT36.8°C　BP127/71　P57　SPO2-97%</t>
  </si>
  <si>
    <t>腰部の打撲。</t>
  </si>
  <si>
    <t>今後、痛みが続き再度通院が必要になった場合は連絡行う予定。</t>
  </si>
  <si>
    <t>事故報告書（特養４）_147.pdf</t>
  </si>
  <si>
    <t>・車椅子からべッドに移乗する際、左手第2指付け根から指先にかけて3×4cmの変色と軽度の腫脹を見つける。</t>
  </si>
  <si>
    <t>・左手第2指付け根から指先の変色と腫脹を看護師に報告する。看護師と相談し、変色と腫脹は麻痺側の部分であり、本人が麻痺により痛みをが感じていない可能性もあるため、通院調整することとなった。</t>
  </si>
  <si>
    <t>レントゲン撮影施行。湿布貼付にて経過観察。</t>
  </si>
  <si>
    <t>・変色と腫脹部の痛みはなし。</t>
  </si>
  <si>
    <t>経過観察行い、痛みや腫脹が強くなった場合はに連絡する予定。</t>
  </si>
  <si>
    <t>・当該事故前に左腕を骨折し、左上腕から前腕にかけて常時装具を使用していた。ベッド上で多動になることがあるため、ベッド上でサイドレールにぶつけたり、左側臥位になった際に麻痺側の指を巻き込んでしまった可能性が考えられる。</t>
  </si>
  <si>
    <t>・アームサスペンダーを常時使用し、左側臥位になった時にも腕が巻き込まないように注意する。・ベッド上で多動な様子が見られた時はこまめに訪室し、行動観察を行う。</t>
  </si>
  <si>
    <t>事故報告書（特養４）_149.pdf</t>
  </si>
  <si>
    <t>自施設で経過視察</t>
  </si>
  <si>
    <t>・11:40昼食の配膳中に本人を見るとおしぼり置きのおしぼりを手に取り、先端を何度も噛んでいる姿を見つける。</t>
  </si>
  <si>
    <t>・直ぐに声掛けし、異食行為を止めていただく、おしぼりを噛んでいた理由を尋ねると「何だか美味しくって」と笑いながら離される。その後、様子観察を続けるが再度口に入れる行為は見られていない。</t>
  </si>
  <si>
    <t>・認知症の進行により、おしぼりと食べ物を勘違いしたことが原因と考えられる。</t>
  </si>
  <si>
    <t>おしぼりは食事を提供する際に配置する。・使用後は速やかに回収する。</t>
  </si>
  <si>
    <t>事故報告書（特養４）_151.pdf</t>
  </si>
  <si>
    <t>介強老入福祉施設</t>
  </si>
  <si>
    <t>・排泄介助を行う際に、床センター上に薬が1錠落ちていることに気付く。看護節に確認すると氏の朝食後薬(胃薬)だったことが判明する。</t>
  </si>
  <si>
    <t>・体調確認の実施。朝食後薬は看護師に確認後、破棄している。</t>
  </si>
  <si>
    <t>・本人の口の開き具合が十分ではなかった。また、職員の業務量が多く、忙しい状況の中で落ち着いて投薬介助を行わ・ﾈかったことが原因と考えられる。</t>
  </si>
  <si>
    <t>・今後の再発防止策として、投薬介助時はゆっくりと落ち着いて確実に投薬を行う。具体例として、口の開きが良くない方や上を向けない方に対しては、今後も飲み損じの可能性が考えられるため、その際はスプーンに薬を乗せて確実に介助を行う。</t>
  </si>
  <si>
    <t>・業務が多く忙しい時でも落ち着いて口腔内に投薬し、飲み込むまで確認することをフロア内で話し合った。</t>
  </si>
  <si>
    <t>事故報告書（特養４）_153.pdf</t>
  </si>
  <si>
    <t>・看護師が氏の自席下に錠剤が1錠落ちていることに気付く、看護師に薬の内容を確認すると、足の痺れを取る薬(メコバラミン錠50Dg)だったことが判明する。</t>
  </si>
  <si>
    <t>・体調確認の実施。自席下で発見した薬は朝食後薬であり、看護師に確認後、破棄している。</t>
  </si>
  <si>
    <t>・体調に変化があった場合は次女に連絡行う。</t>
  </si>
  <si>
    <t>・本人の口の開き具合が十分ではなかった。また、職員の業務量が多く、忙しい状況の中で落ち着いて投薬介助を行わなかったことが原因と考えられる。</t>
  </si>
  <si>
    <t>事故報告書（特養４）_155.pdf</t>
  </si>
  <si>
    <t>自施設で超過観察</t>
  </si>
  <si>
    <t>・食堂のキッチン前にあるワゴン上に、薬が2錠落ちでいた。環の内容は血糖の薬(ジャヌビア錠)と下剤(カマ)だった。数分前にワゴンの傍にいた入居者の特定及び服薬リストから氏の朝食後薬と判明する。</t>
  </si>
  <si>
    <t>・体調を確認すると「変わりない」との返事あり、判明した朝食後薬は看護師に確認後、破棄している。</t>
  </si>
  <si>
    <t>・体調に変化があった場合は妻に連絡行う。</t>
  </si>
  <si>
    <t>・事故原因として、朝食後薬を手渡しした際に、薬を飲み込むまでの確認を怠ってしまったことが原因と考えられる。</t>
  </si>
  <si>
    <t>・今後の再発予防策として、手渡しで投薬介助をする時は、確実に服薬したかどうか確認することを徹底する。</t>
  </si>
  <si>
    <t>事故報告書（特養４）_157.pdf</t>
  </si>
  <si>
    <t>(6Fステーション)</t>
  </si>
  <si>
    <t>・夕食後薬を準備する際、薬ケースの中に昼食後薬が入っているのを見つけ、看護師に報告する。</t>
  </si>
  <si>
    <t>・薬の飲み損じを確認後、看護師に報告する。看護師から「昼食後薬をすぐに服業し、夕食後薬は就寝薬と一緒に服薬するように」との指示あり、指示通り服薬介助を行う。</t>
  </si>
  <si>
    <t>・服薬後、体調に変化があった場合、長女様に連絡を行う。</t>
  </si>
  <si>
    <t>・事故原因として、薬ケースを片付ける時は薬がケース内に残っていないことを確認することになっていたが、その確認を怠ってしまったことが原因と考えられる。</t>
  </si>
  <si>
    <t>・食後薬を確実に服用したことの確認を怠らず、飲み終わった薬の空袋も確認する。</t>
  </si>
  <si>
    <t>・今後のフロアでの取り組みとして、薬ケースを片付ける際は、薬ケースが空になったことを確認してから所定の位置に戻すことを職員間で話し合った。</t>
  </si>
  <si>
    <t>事故報告書（特養４）_159.pdf</t>
  </si>
  <si>
    <t>・食事を配膳し、薬を口腔内に介助した。その後、他入居者様の食事を配膳する際にお膳上にの薬があり、誤って氏に他入居者様の薬を投薬してしまったことに気付く。</t>
  </si>
  <si>
    <t>・茶100cｃと水200ccを摂取し、他入居者の介助終了後、看護師に報告する、看護師から他入居者が服用している排便と血栓以外の薬を服薬するようにとの指示があり、服薬する。嘱託医からは水分を多く摂取し、様子観察するようにとの指示を受ける。</t>
  </si>
  <si>
    <t>・食事を配膳した時に薬の記名を確認せずに配膳し、投薬介助者は氏の薬と思い込んで介助してしまった。また、コロナ感染対策を実施しながらの介助だったことで、気持ちに余裕がなく焦ってしまったことが原因と考えられる。</t>
  </si>
  <si>
    <t>・薬を口腔内に介助する時には必ず記名を確認してから介助することを徹底し、再発を防く。・気持ちに焦りを感じた時は一呼吸置き、気持ちを落ち着かせてから介助を行う。</t>
  </si>
  <si>
    <t>・口腔内に介助する際は、必ず記名の確認と名前を声に出して呼ぶダブルチェックを実施し、誤配がないか再度確認することをフロア内で話し合った。</t>
  </si>
  <si>
    <t>事故報告書（特養４）_163.pdf</t>
  </si>
  <si>
    <t>起床のため居室に行くと、ベッドから転落し顔が血まみれになっているのを発見する。</t>
  </si>
  <si>
    <t>発見者が来園した看護職員を呼び、本人の居室へ行く、本人を抱えてベッドに移動するが、体を起こした際、口腔内の血の塊が詰まったのかチアノーゼがみられサクションを施行、義歯が口腔内にあり。06:40バイタル測定、BP175/104　P118　SPO2　95%、下唇1cm・左上唇1.5cmの切傷、鼻腫張あり、06:58救急車を要請し、07:30札幌麻生脳神経外科病院へ救急搬送される。</t>
  </si>
  <si>
    <t>打撲・裂傷・切傷</t>
  </si>
  <si>
    <t>救急搬送先の病院にて、CT検査し傷口を縫う。脳・骨ともに異常なしも鼻骨が少し曲がっている。9:20帰園される。帰園後確認すると左膝に0.5cm大の剥離と左手1指に変色あり。</t>
  </si>
  <si>
    <t>6/16頃、抜糸予定。</t>
  </si>
  <si>
    <t>・ナースコールマットの入れ忘れ。ケア手順忘れ。</t>
  </si>
  <si>
    <t>・居室を出る際は、必ずナースコールマットを踏み、ライトの点灯とPHSが反応しているかを確認する。・本人の行動確認のため、居室のドアを閉め切らないようにする。・口腔ケア及び養歯の確認を夜間巡回時に行うこととする。</t>
  </si>
  <si>
    <t>事故報告書（特養４）_167.pdf</t>
  </si>
  <si>
    <t>306号室前のトイレに介助にて座った後、他利用者への対応に一度離れ、見守りに戻ってくる時にトイレから倒れて来る氏を発見、正面頭から転倒。額から頭頂部にかけて裂傷、出血(+)「パットを自分であてようとしてふらついた。」と話される。</t>
  </si>
  <si>
    <t>タオルで裂傷部圧迫し、23時43分待機の看護師へ連絡。看護師の指示にて裂傷部をガーゼとネットで保護。二人介助にてストレッチャーへ移乗し、医務室ベッドにて臥床。0時45分看証師同乗にて救急搬送、動医協中央病院にて13針縫合、足の痛み強く入院となる。</t>
  </si>
  <si>
    <t>前頭部裂傷・左大転子部打撲</t>
  </si>
  <si>
    <t>前頭部裂傷の針固定と止血・頭部CT・股関節CT・MRI</t>
  </si>
  <si>
    <t>ＢP131/79　P65　KT36.2゜C　SP02:95%頭部のみ痛み訴え(+)左手甲に変色見られる。呂律の異常や手のしびれ等無し。本人への聞き取りの最中に左股関節から膝にかけての痛み出て来るも左足上げてみるよう声掛けすると動かせる様子。救急搬送の際には左足動かせないとえ有り。</t>
  </si>
  <si>
    <t>骨折等は認められず、4月11日退院となる。</t>
  </si>
  <si>
    <t>※発生状況に同じ</t>
  </si>
  <si>
    <t>・排泄後は立ち上がる前にボタンを押すよう声掛けを徹底する。・排泄後、出来るだけその場で見守れるようにする。</t>
  </si>
  <si>
    <t>事故報告書（特養４）_171.pdf</t>
  </si>
  <si>
    <t>居室から「おにいさん、ちょっと。下のタンスにパンツがあるから」と声がする。布団を剥いで確認すると、下衣とオムツを脱衣されており、その中にバルーンカテーテルも一緒に外れているのを発見した。どうして脱いでしまったのかお聞きするが「それが分からないの。ボケたのかな」と説明される。更衣し、ほどなく眠られる。</t>
  </si>
  <si>
    <t>出血や痛みの確認行い、出血もなく、痛みの訴えも聞かれない。朝まで様子観察を行い、出勤した看護師へバルーンカテーテル抜去について報告を行う。6/210:25看護師確認バルンカテーテル抜去後、自尿あり。再挿入せずに経過を見る。</t>
  </si>
  <si>
    <t>痛み、出血なし。</t>
  </si>
  <si>
    <t>22時半に「そこにご飯が置いてあると思うの、食べたいわ」と空腹の訴えが聞かれ、プリンを介助した。ほか、「電気つけて」等聞かれ眠りは浅かった。ご本人は「ぼけたのかな」と笑いながら説明している。脱衣の理由は不明だが、下衣を下げた際に、管留めがされていなかったためか、①衣類に引っ掛かり②手で引っ張り③足で引っ掛けるように抜去してしまった。</t>
  </si>
  <si>
    <t>管留めをしっかり行うこと。また、最近の倦怠感が強い様子からバルーンの必要性についてユニット内で検討する。評価日 令和4年6月9日 頻尿や認知症による混乱や理解力低下によりバルーン抜去を繰り返しており、左足骨折後の経過も順調な為、看護・PTに相談しバルーン留置を終了とする。今後はパット交換と訴えが頻回な場合、人員確保出来る時に2名介助でトイレ誘導を行う。</t>
  </si>
  <si>
    <t>事故報告書（特養４）_173.pdf</t>
  </si>
  <si>
    <t>入浴後、浴室からリビングのテレビ前にある食席まで歩行器を使用し誘導する。その時職員は氏の右側から支え誘導していた。歩行器を机の右横にブレーキをかけて止め、職員が氏の座る椅子を引く為、氏に歩行器に掴まっていてもらいたいことお伝えし返があった為、氏の右側腰の辺りを職員が右手で支え左手で椅子を引いた時に氏が歩行器から手を離し机に移動しようとされ、右側に大きくバランスを崩し歩行器と一緒に右臀部から勢いよく転倒される。</t>
  </si>
  <si>
    <t>ユニット内に看護師がいたため報告、右足を挙上・外転時いずれも右大腿部〜内股の痛みを訴えられる立つことを促すが痛みが出るため立てないとのことで受診調整をおこなう。バイタル測定、BP143/82p88 KT36.9 Spo2 98% すこやかクリニックへ報告し先生が病院を探してくれて禎心会病院へ救急搬送とする。</t>
  </si>
  <si>
    <t>右大腿骨頚部骨折の疑いの為、CT・レントゲン撮影を行う。</t>
  </si>
  <si>
    <t>右大腿骨頚部骨折の為入院。手術は週明けとなるとの事。追記:5/31に手術を受け、リハビリ開始となっている。</t>
  </si>
  <si>
    <t>①職員が椅子を引くため氏から職員の身体が離れてしまいバランスを崩されて直ぐに氏を支える事が出来ず転倒に至ってしまった。②入浴時今日は寒いからと話されており40℃のお湯に8分ほど浸かられ、のぼせてしまった可能性があり。ふらついてしまい転倒に至ってしまった。③食席を最近変えたばかりで机の脚の形が今までの机の物と違い、氏もいつもと違うから気を付けないとぶつかりそうと話されており移動している時に足元が気になり上半身のバランスを崩してしまった可能性がある。</t>
  </si>
  <si>
    <t>①氏より最近足が動かなくなってきたと話される事も増えてきており氏の歩行時は付き添い、氏の身体を支え椅子を引く時も氏から離れないように支援する。②以前よりお風呂が好きと話されており熱めのお湯で長風呂を好まれているが、お湯の温度と5分程で出浴の声掛け行い長風呂にならないようにする。③氏から上記の内容の発言が聞かれていた為食席の検討や、机の検討を行う。評価 入院中のため再発防止策の実践にはいたっていない。退院時の状況に合わせて、再発防止策については再度検討していく。</t>
  </si>
  <si>
    <t>事故報告書（特養４）_175.pdf</t>
  </si>
  <si>
    <t>清拭行う為、ベッド上で下衣を脱いでいるとカフが膨らんだ状態で外れているのを発見する。痛みや漏れ等なし。</t>
  </si>
  <si>
    <t>発見後、看護に報告し新しいものを使用している。</t>
  </si>
  <si>
    <t>・強く引っ張った感触は無かったが、外れた可能性がある。・午前中、トイレの訴えが多くトイレ誘導を行っており排便もあり腹圧が掛かっていた為外れやすくなっていた可能性がある。・自身でカテーテルを抜去し事故が発生した過去がある為、介助以前に自身で抜去していた可能性がある。</t>
  </si>
  <si>
    <t>・更衣時は引っ張らない様注意して介助を行う。・看護よりバルーンの必要性を再度検討する様言われており、ユニット内で検討する。評価:令和4年5月14日 自身での起き上がり等の自立動作が活発なこともあり、カテーテルが抜去しやすい可能性は現在も継続している。適切なオムツの装着や細目なカテーテル周辺の確認を行いながら、事故の再発防止に努めていく。</t>
  </si>
  <si>
    <t>事故報告書（特養４）_177.pdf</t>
  </si>
  <si>
    <t>チューブ抜去</t>
  </si>
  <si>
    <t>朝食前に職員2名でトイレ誘導を行う。ズボンを降ろして便座に座るが、膝を内側に圧着させている為ズボンがしっかりと下がらず、下げ直した際に、バルーンカテーテルが抜けてしまった。</t>
  </si>
  <si>
    <t>看護に報告、対応を依頼する。</t>
  </si>
  <si>
    <t>①バルーンカテーテルが足の内側に通っており、両膝が内側に非常に強い力で圧着しているため、ズボンが上手く下がらなかった。そのため、勢いよく下げた際に、服と膝との間の摩擦に寄り抜けてしまった。</t>
  </si>
  <si>
    <t>追記:バルーンカテーテルを下着のの上から通すと自己抜去されてしまい、下着の下からスポンの裾にかけて通すと降ろした際に両膝を強く閉じてしまう。今一度、バルーンを抜いて排尿が出るか観察し、排尿が出るようであればバルーンカテーテルは抜いて対応する事とする。排尿確認の為にも、トイレ誘導時・パット交換時共に尿測を行う。評価: バルーンを抜いた状態でも自排尿あり。バルーンカテーテルを抜いた状態でトイレ誘導、パット交換を実施ししていく。</t>
  </si>
  <si>
    <t>事故報告書（特養４）_179.pdf</t>
  </si>
  <si>
    <t>定期バルーンカテーテル交換し2時間後に抜けているチューブが発見される。挿入時カフの蒸留水は10ml入り抜けてこないか確認はした。抜去されたカテーテルの先端のカフは膨らんでない状態。</t>
  </si>
  <si>
    <t>再度水を注入したがカフ部が破損していたため、膨らまず。入浴後に新しいものへ交換する。</t>
  </si>
  <si>
    <t>抜去時昼食前であり、食事を優先し、入浴直後に再挿入した。</t>
  </si>
  <si>
    <t>①定期カテーテル交換後バルーンが割れてしまい抜けてしまったのかもしれない。②定期カテーテル交換時にキット一式装備されており、カフの確認しないまま挿入したため破損に気づけなかった。③定期交換日を過ぎており、本来平日行っていたが休日に施行になってしまった。</t>
  </si>
  <si>
    <t>①体格や体位よりバルーンが破損してしまったかもしれず、チューブの位置や排泄ケア時に注意する②バルーンカテーテル一式でも、不良品が考えられ、挿入前にカフが破れていないか確認が必要である。③平日に余裕をもって処置を行うことで、確認しながら行えたと思われる 令和4年4月30日:評価 再発防止策実施することにより、同様の事故は発生していない。今後もバルーンカテーテル交換時は、カフに破れがないか等随時確認していく。</t>
  </si>
  <si>
    <t>事故報告書（特養４）_181.pdf</t>
  </si>
  <si>
    <t>居室にて臥床し休まれている際、センサー作動し訪室。氏は端座位になろうとしており、ベッド頭部横にバルーンカテーテルが落ちているのを発見する。</t>
  </si>
  <si>
    <t>看護へカテーテル自己抜去したことを報告。看護処置にて再度挿入している。</t>
  </si>
  <si>
    <t>痛みや出血なく上機嫌に話をされている。</t>
  </si>
  <si>
    <t>・カテーテルが気になり引っ張ってしまい抜去した可能性。・自ら起きようとした際にカテーテルが引っ掛かり抜けてしまった可能性。・起きようとした際にカテーテル、もしくは接続部を不快に感じ抜去した可能性。</t>
  </si>
  <si>
    <t>・カテーテルをテープで固定し、動いた時にも抜けにくいようにしている足元から出す・接続部にもガーゼ保護を施している。評価5/3上記の対策を実施してから事故は起きていない。引き続き対応を継続し、問題点が浮上した際には随時検討していく。</t>
  </si>
  <si>
    <t>事故報告書（特養４）_183.pdf</t>
  </si>
  <si>
    <t>リビングで過ごされている際、体重測定の為声掛けし誘導すると食席の右下の床に錠剤が4錠落ちているのを発見する。若干溶けかかっていたが形はきれいに残っていた。朝食後薬と思われる。</t>
  </si>
  <si>
    <t>看護に報告し様子観察となる。氏の体調不良等はない。</t>
  </si>
  <si>
    <t>朝食後より体調不良等は見られていない。</t>
  </si>
  <si>
    <t>・服薬時、飲み込みの確認はしたが口腔内までは確認していなかった。・申し送りで吐き出しがあったと聞いており、十分に注意するべきであった。・これまで吐き出すことがなかった為、予測できおらず慣れが生じていた。</t>
  </si>
  <si>
    <t>・服薬時は飲み込み・口腔内の確認を徹底する。・吐き出しが何度かあり、原因を追究し看護と相談しながら粉砕も検討する。・服薬方法を再度確認し、改めて徹底していく。※ご家族様連絡後、看護に粉砕できるか確認している。評価日4月28日、看護より往診時に粉砕の依頼は可能との事だが、現在の薬は粉剤出来るものと出来ないものがある為写真を撮っています。ユニット内で粉砕して良いとの事だが、判断が難しい為、ユニットでの粉砕は実施せず、口腔内の飲み込み確認を必ず実施していく事を徹底する。</t>
  </si>
  <si>
    <t>事故報告書（特養４）_185.pdf</t>
  </si>
  <si>
    <t>パート職員から「机を拭こうとしたら、氏の食席横の窓の縁に薬と思われるものが、2錠、床に1錠落ちているのを発見した。拾い上げると縁にあった白い大きめの1錠は手に取って口に入れました」と報告を受ける。他2錠を確認すると、1錠はエディロールカプセル1錠、他は溶けており判別できなかった。</t>
  </si>
  <si>
    <t>ご本人にお聞きすると「私知らないよー」と。看護師に上記内容説明し、破棄する様に指示を受ける。</t>
  </si>
  <si>
    <t>念の為、バイタル測定(BP146/80 P69 SPO2 98% KT36.4)するが、変わりはなく、本人も「なんでもないよ」とのこと。</t>
  </si>
  <si>
    <t>発見時の薬の状況は、溶けた形跡があった。またエディロールカプセルは朝食後薬のみだが、他の溶けかけた白い錠剤については夕薬の可能性もある。本日の朝の薬かどうかは断定できない。本人要因 ・口の中の物を叶き出す能力がある。・薬に対して不信がり抵抗がある時がある。納得がいかないまま薬を口に入れたため、吐き出してしまった。・飲み込みにくかったので吐き出した。職員要因 ・服薬の際、細部まで口腔内の確認を怠った。</t>
  </si>
  <si>
    <t>・服薬のルールに則り正確に服薬介助を行う事。・服薬に対して不信な様子がある時は、無理に服薬せず時間を置く事。・服薬の順番を、「錠剤から口に入れ、お茶を飲んで頂く。舌を動かし、口内確認する。次に抑肝散を服薬し、お茶で流す。最後に口内、残薬ない事しっかり確認する」など、ユニットで検討し続一する。飲みやすい様に粉砕にいても検討する。評価日 4年4月28日・看護指示通り粉砕出来る薬と出来ない薬を把握(写真確認)し服薬を行う。</t>
  </si>
  <si>
    <t>ご家族様反応「吐き出したんでしょうね。わかりました。宜しくお願いします」</t>
  </si>
  <si>
    <t>事故報告書（特養４）_187.pdf</t>
  </si>
  <si>
    <t>6時頃トイレに起きられた際に下衣とシーツ汚染されており氏も起きると話される。更衣、口腔ケア、洗面行い車椅子にてリビングへご案内する。シーツ汚染されたことを大変気にされ「自分が情けない」「本当にごめんなさい」と涙を流されていた為、背中をさすり声掛けを行っていたが他入居者様からナースコールがあり、その場を離れる。3分程してドンと音がしリビングへ向かうと食席から2メートル歩かれた先で転倒されていた。「どんだけ汚したのか気になって」「見たいの」と何度も話される。左膝をさすられており痛みがあると話され看護に報告する。</t>
  </si>
  <si>
    <t>ご本人の様子を確認しバイタル測定する。血圧が高かった為、車椅子で居室へ向かいベッドギャッジアップし臥床していただく。看護に報告する。</t>
  </si>
  <si>
    <t>左膝蓋骨骨折</t>
  </si>
  <si>
    <t>左膝蓋骨</t>
  </si>
  <si>
    <t>ニーブレス固定し鎮痛剤内服し経過観察</t>
  </si>
  <si>
    <t>トイレ使用の訴えが頻回だが、立位等による幹部への負担が懸念されバルーンカテーテル留置行い負担を行う。軽減を行う。自身が骨折されていること等の理解が出来ていない様子で、動作は活発的。</t>
  </si>
  <si>
    <t>・シーツを汚してしまったことがショックであり「どんだけ汚したのか気になって」と話されていた為、ご自身で汚れた場所を確認したかった可能性。・夜勤明けの時間帯のため、氏の動作を見守りする職員が不在(当時の職員は他入居者対応にあたっていた)しており、動作に気付くことが出来ず転倒してしまった。・これまでは車椅子でリビングまで誘導しており、自立動作の際には車椅子を自操して移動されていたが、今回は車椅子からの立ち上がりと歩行をされており、ふらつきによる不安定さから独歩によって転倒してしまった。</t>
  </si>
  <si>
    <t>・氏の傍を離れる際には、しっかりと声掛けや状況を確認し傍を離れる。・リビングにいる際はこまめに様子観察を行う。・氏の動作が活発で職員による見守りが困難な場合には、職員の他入居者介助の近くまで本人に車椅子で付き添いをして頂き、見守りを行える環境にする。評価:4/19 :転倒・骨折後もトイレの希望などから車椅子の自操の自立動作活発的。足やバルーンカテーテルについての説明を都度行うも自身の身体状況への理解は難しく、細目な見守りを行い再度の事故発生に注意を払う必要がある。</t>
  </si>
  <si>
    <t>事故報告書（特養４）_189.pdf</t>
  </si>
  <si>
    <t>便処置の為10:00頃SP挿入後、上記時刻に訪室した際にはバルーンカテーテルが氏のベット材元に置いてある所を発見する。カフは膨らんだ状態で抜けており、出血・痛み等は聞かれていなかった。</t>
  </si>
  <si>
    <t>看護に報告する。</t>
  </si>
  <si>
    <t>・SP挿入によってお尻に違和感があり、バルーンカテーテルを抜いてしまった。・以前から尿意を感じると陰部に手を入れる行為があった。・カフ5mlにて固定していた為、外れやすい状態にあった。</t>
  </si>
  <si>
    <t>・カテーテルを前から出さず、下から出し様子をみる。・カフを10mlで固定し対応する。・便意を感じた際はトイレへお連れし、不安の解消に繋げる。評価:4/21 :主に排泄への希望が強く、陰部に手を入れる等の様子は現在も継続している。カテーテルの固定と留置方法を変更することで抜けにくい状態となり、再度の抜去の様子は見られていない。便意によるトイレ希望の際には、氏の足に負担が掛からないよう注意を払いながら、不安解消に繋げられるようケアを行っていく。</t>
  </si>
  <si>
    <t>ご家族様の反応「私が昨日行った時も、トイレに行きたいと言っていたので、骨折しているからトイレには行けないよって言い聞かすしかないと思うんです」と仰られる。</t>
  </si>
  <si>
    <t>事故報告書（特養５）_001.pdf</t>
  </si>
  <si>
    <t>4:02本人の居室(421号室)より「助けて」と声がしたため夜勤職員が訪室すると、窓の前で倒れた歩行器の上でうつ伏せに倒れている姿を発見。本人は「明るくなってきたのでカーテンを聞けようしたら転んだ」と話した。</t>
  </si>
  <si>
    <t>転倒時に身体状況確認すると右腕の痛み訴えるが、腫れや変色等はなく本人の希望で右肩と右わき腹に湿布を貼用して様子観察し、看護師へ状況を報告、家族にも状況を伝えたが痛みが続いていたことから整形外科を受診した。</t>
  </si>
  <si>
    <t>右肩関節脱臼骨折</t>
  </si>
  <si>
    <t>右肩</t>
  </si>
  <si>
    <t>右肩のレントゲン振影実施し、骨折部位を三角巾とパストバンドで固定</t>
  </si>
  <si>
    <t>骨折部位を固定しながら施設にて過ごしており、今後も定期的に受診して経過をみていく(手術するかは未定)</t>
  </si>
  <si>
    <t>今後も家族と連携して整形外科への受診対応を行い、本人の経過をみていく。</t>
  </si>
  <si>
    <t>・本人は日常的に自力で朝カーテンを開ける習慣があり動作面でも安定していた為、特に職員が巡回して様子観察を行っていなかっ・早朝であった為、本人が十分に覚醒していなくふらついた。・部屋がうす暗く、ベットから窓までの動線上に障害物はなかったが、周囲が見づらかった可能性がある。</t>
  </si>
  <si>
    <t>・今後も本人が自力でカーテンを開けるという日課を継続できるよう、ベットや歩行器の位置などを機能訓練指導員(OT)と連携し再検討する。夜勤職員は明け方の居室巡回を強化して本人の様子観察を行う。また体調等本人の様子に変化があれば安全面を考慮して職員がカーテンを開けるなどの対応を行う。</t>
  </si>
  <si>
    <t>現在本人は手術の為入院中(2週間程度の見込み)であり、退院後施設へ戻られた際は状態に応じて再アセスメントを行う予定。</t>
  </si>
  <si>
    <t>事故報告書（特養５）_003.pdf</t>
  </si>
  <si>
    <t>2階Bユニットのキッチンにて昼食後に職員が食器洗いをしていると、食堂から物音がしたので確認すると自席の接方で本人がうつ伏せで転倒しているのを発見。声掛けし咄嗟に職員が本人の身体を仰向けすると右眼周辺が腫れており、痙攣している様子にて直ちに看護師に状況を報告。</t>
  </si>
  <si>
    <t>痙攣続いている為、看護師の判断で救急搬送する。</t>
  </si>
  <si>
    <t>失神による転倒</t>
  </si>
  <si>
    <t>MRI.心電図検査を実施（著変なし）</t>
  </si>
  <si>
    <t>検査後はその日のうちに施設へ戻り、以前と特に変わりなく過ごされている。</t>
  </si>
  <si>
    <t>①これまでの生活の中で痙攣症状等は一切見られず、直前の昼食時もいつもと変わらない様子であったため、体調の変化が予測できなかった。②職員が台所で洗い物をしていたため、咄嗟の状況変化に対応できず本人を転倒させてしまった。</t>
  </si>
  <si>
    <t>①本人の日々の体調や言葉、表情の変化等にも注意を払い、異変があれば早期に対応できるように努める。②急な状態変化に備え、職員が見守りやすく、すぐに駆け付けられる位置に食堂の席を変更する。</t>
  </si>
  <si>
    <t>事故報告書（特養５）_009.pdf</t>
  </si>
  <si>
    <t>2階のAユニットの床に落ちている錠剤を職員が発見(リスベリドン錠1mg)、本人の他にフロア内で服用している利用者がいなく、夕食後の服用するものと判明する。</t>
  </si>
  <si>
    <t>看護師に報告、案は抗精神病薬であり本人の状態落ち着ていることから無理服用させずに経過観察とした。</t>
  </si>
  <si>
    <t>特に変わりなく過ごされている。</t>
  </si>
  <si>
    <t>服薬介助で職員が袋を開けた際、もしくは口元に運んだ時に落下したことに気付かなかったと推測される。</t>
  </si>
  <si>
    <t>服薬介助の際は利用者がすべての薬を飲みこんだことを確認するまで、職員はその場を離れない。</t>
  </si>
  <si>
    <t>事故報告書（特養５）_029.pdf</t>
  </si>
  <si>
    <t>起床の声掛けをしに訪室した際、ベッドに端坐位になっていた、居室カーテンを開けていると右大腿部をもんでおり、痛いと訴えられる。他に痛いところがあるか聞くと足だけとの事、訪室時、居室内生切りのカーテンは閉まっており、歩行器は床頭台横でブレーキがかかっていなかった。靴は履かれていた。居室扉は聞いており、洗面台の電気はついていた。</t>
  </si>
  <si>
    <t>介護員5月25日8:00身体チェックすると右肘外側に3cmほどの変色あり、大腿部には変色及び腫れはなし、他■呼ぶ。介護士8:15ご本人立てないとの事、医務室に報告に行く。介護土8:20バイタル測定182/80 KT37.2℃ 看護師8:20連絡受け訪室する、体動時、大腿部痛と右肘変色あり、骨折の可能性。看護師9:00札幌徳洲会病院電話し受診となる。介護土9:10受診の為、2人介助にてタオルケットで移乗介助しリクライニング車いすに乗車。看護師9:10 KT37.7℃.ご家族へ電話連絡。9:25看護師付き添い札幌徳洲会病院受診。看護師11:00病院看護師より連絡あり、右大腿骨骨折のため入院となる。ご家族札幌に夕方戻られる、3回程電話するも繋からず。元町総合クリニック(嘱託医)へ診療情報提供書依頼する。</t>
  </si>
  <si>
    <t>右大腿骨骨折</t>
  </si>
  <si>
    <t>本人は体動時に大腿部痛の訴えあり、右肘に変色みられた。骨折の可能性あり、札幌徳洲会病院へ電話し看護師付き添い受診となる。</t>
  </si>
  <si>
    <t>介護者の要因・居室内を歩いている際に転倒された可能性(元々小脳の多発出血があり、平衡間隔の低下によりバランスを崩した可能性がある)。・タンスの中を触り、後ろん下がる時に回転し、転倒された可能性がある。・前日朝食を10時頃に召し上がった後、昼食と夕食を拒否さ・黶A空腹でふらついた可能性がある。・歩行時に右側に自然に寄ってしまう事があり、右半身の力がうまく入らず、バランスを崩しやすかった可能性がある。介護者の要因・什切りのカーテンが閉まっており、起床介助中で転倒されても気付く事が出来なかった。環境の要因・窓のカーテンと仕切りのカーテンが閉まっており、薄暗かった可能性。・タンスの中を触る事が多かったが、タンスがベッドから遠く、歩行器のまま近づきにくいため、独歩で移動される事が多かった。・歩行器が大型の物で、居室内では扱いにくかった可能性がある。</t>
  </si>
  <si>
    <t>・タンスをベッドのすぐ近くに移動し、座ったまま触れるようにする。・車椅子で戻られた場合は、床頭台の位置をタンスの横に移動する。・歩行器のタイプを再検討し、ご本人が扱いやすい物に変更する。車椅子で戻られた場合は、新型ベッド又はセンサーの設置を検討する。</t>
  </si>
  <si>
    <t>事故報告書（特養５）_031.pdf</t>
  </si>
  <si>
    <t>16:30、トイレ誘導後、食堂の本人席に戻った際、車いすのブレーキをかける際に本人テーブルの足元近くの壁際に白い薬が落ちているのを発見する。錠剤の印字はほとんど溶けておらず読み取れる状態だった。同じテーブルには斜め向かいにしか入苑者はおらず、同じ薬は飲んでいない。フロセミド錠20g(朝食時のみ服用)(尿の量を増やして血圧を下げる。むくみを改善する)</t>
  </si>
  <si>
    <t>介護員:4月19日16:30〜16:45、食堂の本人席の足元に落ちていた薬を発見し、薬を回収し薬情を確認して看護師に報告する。看護師:4月19日16:45、尿の出が悪くなる可能性があるが、様子を見るよう指示。</t>
  </si>
  <si>
    <t>食事、水分は普段と変わらず摂取できている。トイレ誘導し普段と変わりなく排泄できている。体調変化等はなかった。</t>
  </si>
  <si>
    <t>入苑者の要因:服薬時、吐き出した可能性介護者の要因:服薬時、確実に口に入ったかどうか見えていなかった。服薬後、飲み込んだ様子だったため、口を開けて見せてもらっていなかった。(服薬に時間がかかると不穏になることがある)環境要因:特になし</t>
  </si>
  <si>
    <t>・薬を粉状での処方に変更し、10m1程の甘いジュース等にとろみを強めにつけ溶かす。スプーンで直接口に入れて、飲み込みを口腔内をみて確認する。</t>
  </si>
  <si>
    <t>事故報告書（特養５）_035.pdf</t>
  </si>
  <si>
    <t>4月14日5:20、居室前を通ると同室者のブライベートカーテンの仕切りのあたりで両足の踵を踏み、右足は半分くらいしか履いていない状態の本人がドア側を向いて立っていた。訪室し近づこうとした直後にバランスを崩し、同室者のベッドに後頭部をぶつけ右側臥位になる形で倒れている。</t>
  </si>
  <si>
    <t>介護員:4月14日5:20、転倒した本人を発見、隣のグループの職員を呼び待機NSに連絡、頭部に7-8cmほどの裂傷あり圧追止血する。その間、本人より[排尿したい」訴えある。左足のつけ根に痛みがあり、動かせない様子だった、パット交換にて対応している。介護員:4月14日5:40、BP138/56 P74看護師:4月14日6:10、連絡受け苑に到着する、左側頭部の裂傷は既に止血されており、洗浄後サージンパットにで保護する、体動時に左下肢関節痛訴えあり、腫れ熱感は軽度であり湿布を貼っている。変色はなし、その後シーツ移乗にてべッドに臥床している。意識レベルに問題なく、朝一番の受診を検討する。看護師:4月14日8:30、札幌徳洲会病院に救急受診、長男様に連絡し来院する。CT施行し脳出血はなし、左大腿骨転子部骨折の診断受け手術の必要あり、そのまま入院となる。</t>
  </si>
  <si>
    <t>左側頭部裂傷</t>
  </si>
  <si>
    <t>CT検査、左大腿骨転子部骨折のため左骨折観血的手術施行。頭部の傷はホチキスの様なもので止める処置を行い、入院中に外すとのこと。</t>
  </si>
  <si>
    <t>右側臥位になる形で倒れている。頭部に7~8cmの裂傷あり出血している。本人から排尿したいと訴える。左足つけ根に痛みがあり動かせない状態。意識レベルに問題ない状態。</t>
  </si>
  <si>
    <t>本人の要因:同室者の様子を見に行き、その後トイレに行こうと回転動作をした際にバランスを崩した可能性がある。起き上がった際に靴が同室者のベッド側に転がり、それを取りに行って履いた直後にバランスを崩した可能性がある。転倒後の本人の訴えから、排尿したく焦っていた。職員の要因:本人が靴のかかとを踏んで歩いていることがあり、声かけもしていたが、歩行状態が安定していることから、都度の声かけはできていなかった。環境要因:床の滑りが悪く、踵も踏んでいたため、つっかかってしまった。靴のかかとの部分が船形で高く、右足は半分しか履いてない状態だったため、バランスを崩してしまった。</t>
  </si>
  <si>
    <t>・本人が靴のかかとを踏んでいる様子がある場合はしっかり履いていただけるように声かけする。・靴は別の物を購入する。・歩行時は付き添いを行う。・夜間はセンサーを使用する。</t>
  </si>
  <si>
    <t>事故報告書（特養５）_059.pdf</t>
  </si>
  <si>
    <t>6:10頃、他利用者様の起床介助中に、ガタンと音がして、自室から「おーい」と声が関こえ、訪室すると、床に仰向けになって転倒し、出血しているところを発息する。頭頂部後方に、2cmほどの裂傷あり。</t>
  </si>
  <si>
    <t>6:20タオルで止血し、両脇を抱えて、椅子に移承し休んでいただく。6:30バイタル測定し、看護師に報告をする。(血圧173/107 脈拍72 SPO2 97％体温36.4℃)9:05様へ連絡をする。9:30白石記念病院に受診をする。</t>
  </si>
  <si>
    <t>受診無し</t>
  </si>
  <si>
    <t>打撲による頭部裂傷</t>
  </si>
  <si>
    <t>CT検査施行。脳内出血、骨折等の所見は無かったが、裂傷部分の傷が深かったため、ステープラ縫合（4針）を行う。</t>
  </si>
  <si>
    <t>裂傷部分はガーゼ保護にて、大きな痛みなく経過。吐き気、頭痛等無く、バイタルもお変わりなく過ごされている。</t>
  </si>
  <si>
    <t>本人より、何かを取ろうとして躓き転倒したとのこと。ベッドセンサーを設置しているが、本人より「スイッチを切ってくれ。」と話があり、入れていなかった。</t>
  </si>
  <si>
    <t>ベッドセンサーから端座位センサーへ変更し、臥床時はスイッチを入れる。センサースイッチは手の届かないところに設置する。ズボンやコップ等、本人が使用するものは手の届く位置に置くようにする。センサー変更後、スイッチをを切ってほしいという要望はなく、またご自分でスイッチを切る様子もないため、立ち上がった際は付き添いが行えている。何かを取ろうとされたり、危険と思われる行動もないため、今後も対応を継続していく。(評価期間3月18日～3月30日)</t>
  </si>
  <si>
    <t>事故報告書（特養５）_073.pdf</t>
  </si>
  <si>
    <t>北広島市</t>
  </si>
  <si>
    <t>2022年6月9日8:30食堂で介護職員がケースから薬杯のみ持ち出し、氏の内服介助を行った。介護職員が服薬介助後にケースを確認したところ、氏の薬ではなく違う方(A様)薬を内服させてしまったことに気づいた。(スピロノラクトン錠・ルプラック錠・チラーデンS錠・マグミット製薬)新しい薬包を看護師が用意し内服するべき方(A様)への服薬介助は実施した。</t>
  </si>
  <si>
    <t>2022年6月9日8:35介護職員が看護師に誤薬事実を報告した。9:10看護師が施設医師に誤薬事実を報告した。氏の薬であるアムロジピンは中止、デバケンのみ服薬し、内服後の体調観察の指示を受ける。（尿量の増加、血圧注意)</t>
  </si>
  <si>
    <t>6月9日　9:10　KT36.3℃　BP104/42　P60　　　SPＯ2=98%　14:20　KT36.4℃　BP112/54　P65　SPO2-99%　変わり見られない。21:00　BP147/81。　特変無し。</t>
  </si>
  <si>
    <t>・マニュアル通りに実施しなかった。(施設マニュアル)①薬包に記載してある名前と、薬が入っているケースに記載している名前が一致しているか確認する。②ケースごと持ち出し、本人の前で記載してある名前を呼称確認し本人である事を確認する。③服薬介助を行う。(懸濁して内服する場合)①薬包を開け、薬を薬杯に移す。②薬杯に水を入れて薬を溶かす。③薬包の名前が記載してある部分は薬包と一緒にケースに戻す。④上記マニュアル通り服薬介助を行う。</t>
  </si>
  <si>
    <t>・服薬マニュアルの徹底</t>
  </si>
  <si>
    <t>事故報告書（特養５）_077.pdf</t>
  </si>
  <si>
    <t>5月22日16:00介護職員が排便の記録にミスがないかダブルチェックを実施した。17:20看護師が内服介助を実施した。(薬名:ピコスルファートナトリウム)17:30看護節が排便管理表に下剤内服の記載をする際に既に正の字(排便があった)で記載があり、排便があったのに下剤を内般させた事に気づいた。</t>
  </si>
  <si>
    <t>5月22日9:00トイレ誘導時に排便あり、対応した職員は実施記録入力、別紙の「排便管理表」に正の字で排便が1回あった事を記入したが、その日の未排便者への対応が書かれた「排便対応者表」に記載されていた氏の名前を消すのを忘れた。</t>
  </si>
  <si>
    <t>発生直後17:30看護師が介護職員に状況を報告し、経過観察とした。</t>
  </si>
  <si>
    <t>5月22日　19:30　ピコスルファートを飲んだことで腹部症状ないか問うが「ない」とのこと。体調不良や下痢の症状もなく経過される。</t>
  </si>
  <si>
    <t>・排便を確認した職員が、排便対応者表に記載された氏の名前を消し忘れた。・ダブルチェックの手順を(下記)3→1→2の順で行った結果、一覧表と排便対応者表の照らし合わせの際に、すでに赤字で囲っていた為、名前が消されていない事を見落としてしまった。&lt;業務手順&gt;　排便の記録は介助時に排便を確認した職員がパソコンの実施記録を入力→排便管理表に正の字で記入→排便対応者表に記載されている入居者の名前を消す。遅番の申し送り担当者が16時に上記の手順にミスがないかダブルチェックをする。①パソコンの実施記録と排便管理表に差異がないか確認する。②実施記録で一覧表を表示し、一覧表と排便対応表を照らし合わせ、差異がないか確認する。③排便対応表の下剤内服者の名前を赤丸で囲む。</t>
  </si>
  <si>
    <t>排便の記録手順の徹底・ダブルチェックの手順の徹底</t>
  </si>
  <si>
    <t>事故報告書（特養５）_079.pdf</t>
  </si>
  <si>
    <t>5月20日11:30ベッド上右側臥位で痛みを訴えているのを介護職員が発見した。17:00離床介助実施時、軽度の腫れや熟惑の出現を介護職員2名が確認した。</t>
  </si>
  <si>
    <t>5月20日12:50発見者が痛がっている事実を介護主任へ報告、理学療法士と共に、身体観察実施、腫れや熱感ない為経過観案とした。5月21日8:00介護職員が電運師に痛み、熱感、腫れがある事実を報告した。9:15看護師が腫れが出て痛みも継続しているので受診が必要な事を報告した。5月21日13:00羊ケ丘病院へ痛み継続している為、看護師と受診した結果、右上腕骨近位端骨折の診断であった。</t>
  </si>
  <si>
    <t>右上腕近位骨折</t>
  </si>
  <si>
    <t>右上腕骨近位端</t>
  </si>
  <si>
    <t>三週間三角巾固定 次回5月31日受診予定</t>
  </si>
  <si>
    <t>5月23日 6:00 オムツ交換時痛みの訴えあるが0時から2時までの不眠時、自ら右手動かしている。</t>
  </si>
  <si>
    <t>医療費、自己負担分は法人補償とする旨の連絡をする。</t>
  </si>
  <si>
    <t>・数週間の間で、原因の可能性となる記録、申し送りはなく不明である。</t>
  </si>
  <si>
    <t>・現状のADLに合わせた対応を行う。右側臥位禁止 食事席の移乗禁止 右脇に手を入れての移乗禁止 更衣、入浴、トイレ誘導禁止 常時、三角巾着用 痛み止め1日3回 通院の継続と経過観察</t>
  </si>
  <si>
    <t>5月23日 10:00 右上腕骨骨折のため三角巾を使用していたが、固定が不十分なため、バストバンドも併用し使用。理学療法士の指導あり、三角巾で肘の角度を保ち、円背があるため右背部の隙間にタオルを挿入しその後バストバンドで上腕の固定。清拭時以外は外さず対応。毎日、処置時に看護師も確認していく。</t>
  </si>
  <si>
    <t>事故報告書（特養５）_081.pdf</t>
  </si>
  <si>
    <t>4月30日18：50 頭を床に付け四つん這いになっているのを介護士が発見する。(KT37.2 BP158/74 P76 SPO2 98%)</t>
  </si>
  <si>
    <t>4月30日18:50見守り出来る場所での対応とし個室移動とした。19:30尿意訴えあるが立ち上がれないため、車椅子移動とした。23:45膝折れが著明、下肢の浮題み著明、下瞼裏真っ白であるため、移乗介助を二人介助とした。</t>
  </si>
  <si>
    <t>骨盤骨折</t>
  </si>
  <si>
    <t>5月1日 2:00 KT38.0 BP144/88 P88 SPO2 99%寒気と倦意感あり 10:00 コロナ抗原検査陰性 KT38.1 P71 SPO2 97% 浮腫みやや軽減 眼瞼結膜蒼白 21:00 KT36.6 BP114/42 P68 SPO2 97%</t>
  </si>
  <si>
    <t>5月2日9:45師長が両下肢の浮腫が著明、身体変化がある可能性について相談と報告し経過観察の指示5月6日9:00師長が腹部の膨満、腸蠕動音聴取できない事について相談と報告し勤医協札幌病院受診の指示</t>
  </si>
  <si>
    <t>転倒原因は不明です。自立しており、フロア内もフリーで過ごしていました。歩行時は、独歩で適宜歩行状態の観察を実施していました。</t>
  </si>
  <si>
    <t>骨折後のADLに変化が予測されるので、多職種で評価し安全に配慮した環境整備を行います。</t>
  </si>
  <si>
    <t>事故報告書（特養５）_083.pdf</t>
  </si>
  <si>
    <t>2022年4月14日8:00居室のナースコールが鳴り職員が防室、居室床でベッド側を向き、床に正座となっている状態の氏を発見。</t>
  </si>
  <si>
    <t>8:05看護飾報告を受け、状態確認、右上眼瞼切り傷、右下眼瞼皮膚剥離と出血あり右目周囲軽度腫脹おり。頭痛・気分不快・眩量なく、額面の強い疼痛なし、他の部位の疼痛もなし。9:30朝食後、トイレ誘導し口腔ケア時、洗面所内に朝食の副食が多量に嘔吐、本人、気分悪いとのことで臥床する。9:50KT35.7℃ BP160/78 P 50 SP02=99%、右眼瞼に腫脹、変色強くあり。</t>
  </si>
  <si>
    <t>右眼窩内側に骨折</t>
  </si>
  <si>
    <t>右眼窩内側</t>
  </si>
  <si>
    <t>頭部レントゲン、CT撮影</t>
  </si>
  <si>
    <t>4月15日10:00 バイタル変化なし。右手背の腫脹、発赤、熱感あり。動かせている。右眼瞼周囲の腫れは昨日より軽減しているが、内出血は濃くなっている。食事摂取もできている。経過問題ないが、入浴は中止し本人に説明。清拭対応に変更する。右手背には湿布を貼用する。14:30 特養 医師診察、右手背の腫れ・疼痛は湿布使用で経過観察とする。</t>
  </si>
  <si>
    <t>臥床後、巡回時に車椅子のブレーキがかかっているか、車椅子はベッドに向かって垂直に、ポータブルトイレはベッドに対して水平に設置しているか、職員が確認をすることとなっており、実際に行っている。環境整備を行う事で排泄動作や、移乗動作は自立している。職員が車椅子の位置を直しブレーキを都度かけているが自分で車いすをずらす事やブレーキを外す行動がある。転倒原因は不明である。本人への転倒時の聞き取りを実施「トイレしようと思って立たったら足が滑って顔から転んだの。」「床にぶつけたの。痛かったよー。でももうだいぶ痛みとれた。」その後、自分では立ちあがれず、ベッドまで還って移動し、ナースコールを押したのか問うと頷く。立ちあがった際に靴の踵は踏んでいたか問うと「裸足で立ったのさ。したら滑って転んだの、ははは、」車椅子がチェストの方を向いていたが、何故か問うと「邪魔だから退けたの。」との事。コーヒーを渡したときは車椅子に座っていたと思うが、自分でベッドに移動した後、ポータブルトイレを使用したのか問うと。「そう。」と話している。</t>
  </si>
  <si>
    <t>ケア対応に変更はなし。今後もケア継続をする。</t>
  </si>
  <si>
    <t>4月19日脳神経外科に骨折の経過で受診するかどうか本人と相談する。痛みはなく、特に視力の変化もなし。硬膜下血腫の症状は1～2か月後に出現するので、今回はあくまでも骨折の経過を確認する目的だと伝える。「それならいいか。別にどこも痛くないし.」何かあれば受診する事とし、再診は予定しない事とする。</t>
  </si>
  <si>
    <t>事故報告書（特養５）_085.pdf</t>
  </si>
  <si>
    <t>食堂のテーブル下に溶けかかったゾビクロン錠が落ちていたのを介護士が発見した。</t>
  </si>
  <si>
    <t>薬を発見した時は看護師が不在の時間帯であり、誰の薬かわからなかったため翌日に看護師に報告した、報告を受けた看護師が薬の形状からゾピクロン錠であることを判断し、服薬している利用者を特定し、医師、家族に報告した。</t>
  </si>
  <si>
    <t>服薬できなかった事による氏への影響はなかった。</t>
  </si>
  <si>
    <t>本人要因:薬を拒否する事もある。自分で飲む事にこだわりがある。口を大きく開ける事に協力的ではない。職員要因:開口して確認しているが、見落としがあった。</t>
  </si>
  <si>
    <t>服薬後の確認が難しければ、簡易懸濁にする。</t>
  </si>
  <si>
    <t>事故報告書（特養５）_089.pdf</t>
  </si>
  <si>
    <t>下剤量の調整は排便状況に応じて介護福祉士と確認しながら看護師が行っている。いつもは夕食後に1袋アローゼンを服用する。排便が3日なかったため、追加の下剤(アローゼン)を用意した所すでに2袋ついているのを発見した。</t>
  </si>
  <si>
    <t>薬情を確認すると下剤は夕食後に2袋服用するようになっていた。カルテの処方箋ではアローゼン(0.5g)1p×タ食後と記されており、薬局に問い合わせた結果、薬局の間違いがわかった。</t>
  </si>
  <si>
    <t>事故発生前の2日間、夕食後にアローゼン2袋を服用していたが、便秘が続いており、体調に影響はなかった。</t>
  </si>
  <si>
    <t>アローゼン(0.5g)1P×夕食後と処方箋は記載されていたが、薬局が間違えてアローゼン(0.5g)2P×夕食後と薬を出した事。</t>
  </si>
  <si>
    <t>薬局に事実を伝えた。</t>
  </si>
  <si>
    <t>事故報告書（特養５）_091.pdf</t>
  </si>
  <si>
    <t>2022年3月18日8:10食堂で介護職員が1口量の粥を食事介助すると飲み込みが確認できなく空嚥下を施行、飲み込み確認ができず、顔色悪くなった。</t>
  </si>
  <si>
    <t>食事介助は食事とMA-Rプリンを交互に介助し飲み込み確認を実施していた。</t>
  </si>
  <si>
    <t>口の中の食事を出すが唾波のみであり口唇にチアノーゼ出たの為、サクション施行し少量の残渣と唾液ひける。看護師報告し看護師により鼻腔よりサクションしチアノーゼ改善した。居室へ戻り臥床し、5リットルの酸素投与しSPO2が上昇した。</t>
  </si>
  <si>
    <t>8:25 SPO2が97%となり、酸素2リットルとする。11:00 SPO2が80%前半まで下がりSC施行し白色痰ひけるがSPO2上昇せず、酸素5リットルとする。15:20 SPO2が99%にて酸素2リットルとし、15:25 酸素中止し経過観察とする。16:30SPO2が89～92% 呼吸変化なし、色の不良なし 経過観察継続とする。3月19日 
 15:00 KT36.6℃ P 79 SPO2=99%バイタル安定 3月20日 朝食より食事再開。</t>
  </si>
  <si>
    <t>高齢、衰弱による嚥下機能の低下が原因と考えられる。</t>
  </si>
  <si>
    <t>・交互嚥下の継続・都度姿勢の確認と必要に応じて食形態変更の検討。(主食はミキサー粥へ変更)</t>
  </si>
  <si>
    <t>事故報告書（特養５）_101.pdf</t>
  </si>
  <si>
    <t>昼食時ご木人様が席に座ろうとリピングに来たところいつもの席に他者がおり、いつもとは違う反対側から移動しテーブルに手を着いた時に滑った。その際に目じりをテーブルにぶつけてしまい、右に回転するように転倒した。左頬に血種と腫脹あり、午後の主治医往診の際に脳神経外料受診の指示あり。新さっぽろ脳神経外科病院受診、骨には異常なし、1か月後の再診とのことで施設に戻られました。</t>
  </si>
  <si>
    <t>転倒後看護師により身体確認、午後往診時主治医の指示のもと、脳外科受診となりました。ご家族に報告、受診後の経過も併せて連絡しております。</t>
  </si>
  <si>
    <t>左頬打撲</t>
  </si>
  <si>
    <t>頭部レントゲン・頭部CT・脳波、鎮痛剤(カロナール錠)処方</t>
  </si>
  <si>
    <t>転倒直後の昼食もご自分で食べられています。夕食時も嘔気も見られず召し上がっています、左上腕部等に変色が見られていますが、「ここもぶつけたのね」とおっしゃられています。食欲も意識もお変わりありません。</t>
  </si>
  <si>
    <t>・自分がいつも座る食卓席に職員が座っていたので、座っていた職員に声を掛けようとした。・毎回食卓席の右側から入り、椅子へ座るが、椅子に職員が座っていたので来た事を伝える為左側へ回り込んだ。・テーブルに掴まろうとしたが憶測を見誤った。・本人へ席を譲る為、椅子を引いて座って頂く準備をするため、一瞬本人から目を離した。</t>
  </si>
  <si>
    <t>・必ず右側から食卓席へ座ることが出来る様、誘導を行う。・本人が安全に座るまでは、目を離さず支えられる位置で見守る。</t>
  </si>
  <si>
    <t>事故報告書（特養５）_103.pdf</t>
  </si>
  <si>
    <t>8:48服薬終わり振り向くと床濡れていない血圧降下剤(アムロビチン)1錠が床に落ちていました。ユニットに来ていた看護師に渡し、ユニット入居者様の薬情報を確認しています。この時点で朝食薬に同じ降下剤を服用されている方は2名おりますが、もう一人はスプーンで介助の為必ず口の中に入り錠剤は濡れるはずですので、この錠剤は様のものと判断しました。</t>
  </si>
  <si>
    <t>【体温】36.3℃【血圧(高)】152mmHg【血圧(低)】96mmHg【脈拍】87回/分【SPO2】97% 自覚症状なく特変ありません。その後主治医に報告し、追薬せず経過観察継続の指示もらっています。</t>
  </si>
  <si>
    <t>11:00 OTと共にリハビリ実施していますが、お変わりありません。昼食前、今後の服薬方法を本人様に相談し、手の平に乗せることは落薬の可能性があるため薬杯を使用することにしました。</t>
  </si>
  <si>
    <t>・以前も落薬事故があり薬杯を使用することにしたが、本人より「いやだ」と訴えあり手の平に乗せて飲むことに戻していた。・手のひらに乗せた1錠が、口に運ぶ手前で滑り落ちており、口の中を確認したときには1錠しか入っていなかったと予想される。・高齢者・ﾌ手のひらは丸くくぼみを作ることが出来なくなっており、ほぼ平面状態である。・その都度飲み込み確認したが、手のひらの2錠が確実に口の中に入ったのかは確認できていない。・手のひらに2錠ずつ乗せ飲み込み確認をしていたが、次の薬を乗せるため一瞬目をそらせた時に落ちた可能性はある。</t>
  </si>
  <si>
    <t>・薬杯を使用し飲み込み確認を行う。</t>
  </si>
  <si>
    <t>事故報告書（特養５）_105.pdf</t>
  </si>
  <si>
    <t>朝食後薬服薬介助後、ご本人より「これ、私の薬だと思うんだけど」と言われ確認すると、毎食後服用している「ユビデカレノン1錠](心臓の働きを改善する薬)が床に落ちていました。主治医に報告し再投薬せず経過観察の指示ありました。</t>
  </si>
  <si>
    <t>バイタル測定し、体調にお変わりないことを確認しています。主治医に報告し経過観察の指示もらっています。</t>
  </si>
  <si>
    <t>体調にお変わりありません。</t>
  </si>
  <si>
    <t>・薬の服薬方法の統一が出来ていなかった。・口の中に含んでもらったが、飲み込み確認が不十分だった。・飲み終わった後椅子周辺の確認が出来ていなかった。</t>
  </si>
  <si>
    <t>・服薬方法は、袋を開けスプーンで2～3錠ずつ口に入れる、そのあと飲み込み確認をおこなう。・座っている周辺の確認を行う。</t>
  </si>
  <si>
    <t>事故報告書（特養５）_107.pdf</t>
  </si>
  <si>
    <t>5/6 AM4:40ベッド下で転倒しているところを発見、車いすに座り損ねたと思われます。鎮痛剤服用しましたが、痛み強くAm9:30札幌里塚病院整形外科受診されています。結果左大転子部骨折との診断あり手術・リハビリ目的でそのまま入院となりました。</t>
  </si>
  <si>
    <t>転倒後本人からの痛みの訴えあり看護師に連絡し鎮痛剤(トラマールOD錠)を服用していただいています。Am9:30里塚病院整形外科受診してます。</t>
  </si>
  <si>
    <t>左大転子部骨折</t>
  </si>
  <si>
    <t>左大転子部</t>
  </si>
  <si>
    <t>転倒後は痛みの訴えありました、鎮痛剤を服用していただき、整形外科受診することをお伝えしています。病院にいく事をお伝えすると安心されていました。「これは折れてるね、ただの痛みじゃないもの」と話されています。</t>
  </si>
  <si>
    <t>・覚醒されており更衣や整容の事が気になり、車椅子やポータブルトイレへ繰り返し移乗されていた。・コールマットを使用しているが、ご自分で車椅子を自走されベッド⇔車椅子間もご自分で移乗可能だった。・自由に動かれていたため、コールマットを外すかどうか検討中だった。・車椅子のブレーキ(左側)の効きが悪く、タイヤの空気圧の確認も不十分だった。・隣ユニット入居者様の排泄介助中だったため、コールマットが作動したが直ぐに訪室出来なかった。</t>
  </si>
  <si>
    <t>・車椅子の点検を定期的に行う。・コールマットが作動した際は、できるだけ速やかに訪室する。・覚醒されている際は、気になることや起きるのかなどを確認する。</t>
  </si>
  <si>
    <t>5/11様より電話連絡あり、昨日無事に手術が終わりました。血が足りなく輸血を行っている様で改善後にリハビリを行っていく予定との内容でした。</t>
  </si>
  <si>
    <t>事故報告書（特養５）_111.pdf</t>
  </si>
  <si>
    <t>3/25入居される、乾性咳救喘息様のため、シムヒコートタービュヘイラー60収入製剤を1回2吸入することになっていた。使用方法の説明書もあったが、カチッと音を聞くだけで残表示の部分を確認せず、4/10～4/20の10日間、薬のないものを吸っていた結果となった。24/20看護師が薬剤補充のため在庫を見ると予定よりも多く残っていたため与薬事故に気付いた。</t>
  </si>
  <si>
    <t>再度吸入方法の説明書と、残救確認部分を関わる職員で確認し周知し合った。</t>
  </si>
  <si>
    <t>10日間吸入剤の投与がなかったことになるが、呼吸苦もなく問題なく過ごされていた。</t>
  </si>
  <si>
    <t>初めての吸入器の為残数が小窓に出ていることや、薬が無くなった時点で赤くなることを知らなかった。1吸入ごとにカチカチと音が鳴り、その音とともに薬が出ていると思い込んでいた。吸入剤は何日分なのかを把握していなかった。看護師は介護職員に説明書を渡したので、問題がないと思っていた。</t>
  </si>
  <si>
    <t>吸入剤本体に、開始と終了日を記載する。チェック表を活用する。</t>
  </si>
  <si>
    <t>事故報告書（特養５）_113.pdf</t>
  </si>
  <si>
    <t>4/28に入所されています。4/29昼食前薬として下剤「グーフイス」処方されていましたが、昼食を召し上がっている最中に食前薬があることを思い出したため、看護師に報告し、今回のみ夕食前に服用するように指示出ました。</t>
  </si>
  <si>
    <t>気づいてすぐに看護師に報告、指示仰いでいます。</t>
  </si>
  <si>
    <t>4/28入所した時点で排便が5日無。4/29のAmに下剤レシカル坐剤を使用したが排便がなく、本来なら昼食前の薬ではありますが、夕食前に服用し排便を促すことにしました。その後、毎食下剤を飲まれましたが結果排便が7日間なく4/30浣腸使用し排便ありました。</t>
  </si>
  <si>
    <t>・4/28入所し4/29勤務の職員は初めて関わる方であった、申し送りノートを読み食前薬があることは把握していたが新人職員の指導もあり気が焦って食前薬を忘れてしまった。・昼食薬の準備を忘れていたため、食前薬の有無に気付くのが遅れた。</t>
  </si>
  <si>
    <t>・新入居者様を初めて関わる前には情報を把握するためにも申し送りノートの確認を必ず行う。・昼食準備前にチェック表を確認する。・昼食前薬をパソコンにはる。</t>
  </si>
  <si>
    <t>事故報告書（特養５）_115.pdf</t>
  </si>
  <si>
    <t>3.21Am9:35居室にて車椅子より転落事故あり、本人からの痛みの訴えなく意議清明、左手第4趾第2関節周辺に少量の出血ありましたが、その他腫れ変色もなく経過していました。4.4右足を曲げると痛がり、大腿から膝裏、ふくらはぎにかけて浮腫みによる硬結確認しています。翌日も痛み軽減せず4/7主治医の定期回診にて明日整形外科受診との指示出ました。R4.4.8札幌里塚病院整形外科受診、右大腿事遠位端骨折(右膝上)との診断ありギプス装着にて戻られています。</t>
  </si>
  <si>
    <t>3/21の転落後、車いすに敷いていたすべり止めシートの劣化が見られたため、新しいものに取り換えています。3.21車いすからの転落後ご本人からの痛みの訴えもなく、数日間様子観察を行っていました。痛みもなく変色腫脹もなかったため通常通りの生活を送って頂いておりました。4/4より右ひざ下の硬結や本人からの痛みの訴え、動かすたびに苦痛の表情等あり主治医の指示のもと4/8整形外科病院を受診しています。右大腿遠位端骨折との診断にてギプス装着し施設に戻られました。普段の生活可能とのことで車椅子を変更し食事等はリピングにて召し上がって頂いております</t>
  </si>
  <si>
    <t>右大腿骨遠位端骨折</t>
  </si>
  <si>
    <t>部位 右大腿骨遠位端骨折</t>
  </si>
  <si>
    <t>レントゲン検査 ギプス装着 痛み止め内服指示</t>
  </si>
  <si>
    <t>整形外科受診後は、痛み止めを内服し痛みは軽減されています。食事の際は足上げ可能な車いずに移乗しています。</t>
  </si>
  <si>
    <t>R4.4.7　16:10　奥様へ経過報告し明日整形外科を受診することをお伝えしています。</t>
  </si>
  <si>
    <t>3/21の転落事故の原因は滑り止めシートの劣化のため、ご本人様の座位が崩れそのままずり落ちたことが原因と予測できます。3/21の転落後はご本人からの痛みの訴えも身体的に変色や腫脹もなく経過されていました。3/21から4/4の痛みの発症までの間、転倒や転落事故はありません。今回の骨折に関して3/21から4/4まで症状がなかったため、車いすからのずり落ちの関連性を考えていませんでした。ずり落ちした際に患側の足に負担がかかり、その後普段と変わりのない生活を送っていたため、患側に荷重がかかり骨折につながったのかもしれません。</t>
  </si>
  <si>
    <t>・車椅子に敷いていた滑り止めマットが劣化していたため新しいものに交換する。・車いすに移乗する際は、座位を確認をする。・患側の足の位置を確認する。・転倒や転落後も痛みが出た場合は、以前の事故の経過上にあるかもしれないと考える。</t>
  </si>
  <si>
    <t>事故報告書（特養５）_117.pdf</t>
  </si>
  <si>
    <t>医師処方栄養補助食品に関して</t>
  </si>
  <si>
    <t>4月1日より医師処方栄養補助食品「イノラス」1バックを提供することになっていましたが、4月2日20:00就寝介助後連絡ノート確認中に提供していないことに気付く。4月3日からの提供となりました。</t>
  </si>
  <si>
    <t>4月3日からの提供となりました。</t>
  </si>
  <si>
    <t>ご本人からの訴えはなく、、4月3日から提供しました。</t>
  </si>
  <si>
    <t>・連絡ノートで提供の件は知っていたが、忘れてしまった。・提供した際にチェックを入れることなどを決めていなかった。</t>
  </si>
  <si>
    <t>・必ず連絡ノートの確認をし、職員間の申し送りがないようにする。・チェック表を用いて提供忘れがないようにする。</t>
  </si>
  <si>
    <t>事故報告書（特養５）_119.pdf</t>
  </si>
  <si>
    <t>介護老入福社施設</t>
  </si>
  <si>
    <t>札幌市庫別区</t>
  </si>
  <si>
    <t>火傷</t>
  </si>
  <si>
    <t>度々腹部に温めたタオルをあてることがあります。4/9、9:00頃いつものようにタオルを希望されたので渡していますが9:45もう一度温めてほしいとのこと、レンジ700W20秒で温め直しています。もう一枚タオルで包もうとしましたが、ご本人より「早くほしい」と強く希望されたため火傷に注意をするように伝え渡しました。10:15本人より痛いと言われ確認すると腹部ではなく鼠径部にタオルがあり、紅斑が出来ています。本人より何か塗ってくれと言われワセリンを塗っています。報告を受けた看護師がクーリングしましたが、11:20皮膚料を受診した時点で患部は水泡となっていました。</t>
  </si>
  <si>
    <t>鼠径部に紅斑ありクーリングし皮膚科受診しています。</t>
  </si>
  <si>
    <t>熱傷程度は2～3度。全治までは3週間程度かかるとの事、次回以降の診察は皮膚科往診時。</t>
  </si>
  <si>
    <t>処置方法はフィブラストスプレー噴霧、リンデロン軟膏塗布＋ガーゼ保護、今後1月1回処置。</t>
  </si>
  <si>
    <t>職員を呼び患部を見せて頂いたときには痛みを訴えていましたが、皮膚科から戻られた後は「痛くない」と言われています。4/11皮膚科往診、軟膏等の処置は継続、シャワー浴可能となりました。</t>
  </si>
  <si>
    <t>4/11日置様へ連絡火傷の件について再度謝罪を行っております。また、事故原因は職員側の過失であることから皮膚科受診等の火傷に関する費用は施設で負担することを伝えました。今後の再発防止に取り組むことを再度お伝えし、本人の自覚症状がなくても火傷の経過観察・治療を行っていくことを説明し了解を得ています。</t>
  </si>
  <si>
    <t>・以前よりおなかの調子が悪い時は温めたタオルを希望されご自分でおなかに当てており今回鼠径部に当てたのは初めてだった。・熱いので、タオルにくるんで使用するように勧めたが、本人の希望に任せてしま・ﾁた。・火傷の応急処置は冷やすことであったが、軟膏を塗った。</t>
  </si>
  <si>
    <t>・温タオル使用時は温めの際は熱くなりすぎないようにし温め方(電子レンジのワット数と秒数)温度を統一し、温め後は中心の温度も確認し本人が嫌がってもタオルに包んで使用して頂く。⇒500W20秒とした。・認知機能の低下で判断意識も下がっている事が考えられるので、タオルを使用せず保温シートや安全に使える蓄熱式の湯たんぽの使用も検討する。・皮膚状態に変化があった際や外傷があった際は職員判断で処置を行わず先ず看護師に連絡する。4/14医務指示にて、今後は電気毛布での対応とする。</t>
  </si>
  <si>
    <t>事故報告書（特養５）_121.pdf</t>
  </si>
  <si>
    <t>医節処方エンシュアを多く提供</t>
  </si>
  <si>
    <t>体重減少にて栄養補助食品エンシュアリキッドが処方されてる。3/30タ、他者のエンシュアゼリーが厨房から上がってきており対応職員が様の分と思い込み提供した。処方では毎日1本飲用することになっているが、処方より1/2分多く摂った。</t>
  </si>
  <si>
    <t>栄養補助食品として召し上がったため、経過観察することとなりました。</t>
  </si>
  <si>
    <t>いつもはリキッドで飲用しているが、ゼリー状のものもすべてご自分で召し上がられており、その後お変わりありません。</t>
  </si>
  <si>
    <t>・3/30遅番者はエンシュアゼリーが2個の器で上がってきたため様の分と思い込み提供し、エンシュアゼリーが2個の器に入ってくることも知らなかった。・3/30遅番者は様の分がリキッド状で来るのに、今回ゼリーで上がってきていることに疑問を持つことができなかった。・3/30遅番者はエンシュアゼリーが2個の器で上がってきたための分と思い込み提供し、エンシュアゼリーが2個の器に入ってくることも知らなかった。・3/30遅番者はの分がリキッド状で来るのに、今回ゼリーで上がってきていることに疑問を持つことができなかった。・3/30遅番者は入職期間が短く先輩職員から伝達が行われていなかったため、翌日のエンシュアゼリーとの認識がなかった。</t>
  </si>
  <si>
    <t>・エンシュアの形状が違う時には他職員に確認をする。・新人職員が間違わないように、栄養補助食品一覧を表などにまとめ把握出来るようにする。</t>
  </si>
  <si>
    <t>事故報告書（特養５）_123.pdf</t>
  </si>
  <si>
    <t>医師処方エンシュアを多く提供</t>
  </si>
  <si>
    <t>3/31より特療が改善しなく栄養補助食品「エンシュア」が処方となった、液体では咽ることが予想されるため形態をゼリーに変更している。厨房より3/30夕食ワゴンにゼリーになったエンシュアがユニットに運ばれてきたが、受け取った職員は翌日分のものと思わずご本人様に提供した(当施設ではゼリー状のエンシュアは厨房に作ってもらい前夜に届くことになっている)。3/31勤務の職員がご本人様に提供しようと確認すると冷蔵庫になく、昨タユニットに上げたことが判明する。3/30勤務の職員に確認すると翌日分と知らず昨夕食べてもらったとの事。予定では3/31であったが3/30からの開始となった。1日分不足となるため、3/31はエンシュアをリキッドのまま提供した。</t>
  </si>
  <si>
    <t>3/31エンシュアゼリーの代わりにリキッドであったが補助食品を飲用することが出来ている。栄養補助食品として召し上がったため、経過観察することとなりました。</t>
  </si>
  <si>
    <t>エンシュアは栄養補助として処方されていたため、前日からの栄養補助となりお変わりありません。</t>
  </si>
  <si>
    <t>・3月31日からエンシュアゼリーが開始となる事は把握していたが、前日に厨房から届くことは把握していなかった。・3/30遅番者は入職期間が短く先輩職員から伝達が行われていなかったため、翌日分のエンシュアゼリーとの認識がなかった。</t>
  </si>
  <si>
    <t>・エンシュアゼリーは前日に厨房から上がることを職員全員が把握出来るよう伝達と確認を行う。・形態の違うものがユニットに届いた際には、自己判断せず他職員に確認を行う。</t>
  </si>
  <si>
    <t>事故報告書（特養５）_125.pdf</t>
  </si>
  <si>
    <t>3/14床にセンノシド(下剤)が落ちているのを発見する。食卓周辺で服用しているのは金森様のみのため、昨夕に服薬出来ていない可能性が高い。</t>
  </si>
  <si>
    <t>発見後ご本人様に体調確認し「大丈夫」と話されており、看護師に報告しています。</t>
  </si>
  <si>
    <t>お変わりありません。</t>
  </si>
  <si>
    <t>職員が介助している方であり、飲み込み確認が充分ではなかった。</t>
  </si>
  <si>
    <t>①職員介助にて薬を口の中・ﾜで入れる。②内服後は口腔内と衣服・車椅子・床に薬が落ちていないか確認する。その後同様の事故はありません。</t>
  </si>
  <si>
    <t>事故報告書（特養５）_127.pdf</t>
  </si>
  <si>
    <t>ユニット職員は、新人職員を指導している期間中であり、この時は食事介助後服薬(血糖降下剤・下剤)介助を新人職員がしたと思い込みその後の確認をしていません。遅番職員が、昼食後薬がボードに貼ったままになっているのを発見しています。看護師に報告し経過観察となりました。ご本人様の体調はお変わりありません。</t>
  </si>
  <si>
    <t>与薬忘れに気付き看護節に報告しました。服薬はせず経過観察の指示もらっています。</t>
  </si>
  <si>
    <t>・指導期間中の職員と確認をしながら手分けして服薬介助を行っており、服薬は終わったと思っていた。・全員の食事終了後に服薬介助が完了しているか指導した職員が最終確認をしなかった。</t>
  </si>
  <si>
    <t>・食事を終えたタイミングで職員同士声を掛け合い、服薬介助を行う。・全員の食後、引継ぎ、申し送りの前に服薬ボードを確認して、未服用があれば伝達する。その後同様の事故はありません。</t>
  </si>
  <si>
    <t>事故報告書（特養５）_131.pdf</t>
  </si>
  <si>
    <t>右臀部から大腿部の変色</t>
  </si>
  <si>
    <t>13:50排泄の声掛けをしトイレ誘導を行う。失禁あり紙パンツを交換する時に右臀部から大腿部にかけ広範囲の皮膚変色を発見する。どうしたのか聞くと「うん、転んだんだ、よく転ぶんだ」と仰るが、いつ転んだかは覚えていない。</t>
  </si>
  <si>
    <t>4月6日20:00にも自身でトイレを使用されており、介入した時に右臀部に皮膚変色箇所2か所発見している。</t>
  </si>
  <si>
    <t>14:00看護師に報告する。看護師と共に確認し、トイレに着座するが、左に傾き、右臀部は痛みがあり真っ直ぐに座れない様子が見られる。ご本人からも「痛くて(便座に)つけない」と話が聞かれる。熱感はないが右臀部に痛みがあり、受診となる。15:00なかざわ整形外科に受診する。レントゲン所見で骨折や人工関節に変化なく「打撲」と診断される。Drからは、ぶつけた時に内出血し、血液をサラサラにさせる薬を飲んでいる為、広がっただろうとの見解が聞かれた。</t>
  </si>
  <si>
    <t>レントグン</t>
  </si>
  <si>
    <t>受診中は、痛みにより歩行状態が不安定でありフラツキがみられるものの、施設に戻られてからは、クーリングで冷やした影響もあり、通常とお変わりなく生活されている。夜間帯も2度排泄に介入行うが、歩行状態は変わらず。臥床中も右側臥位で眠られている姿も見られていた。</t>
  </si>
  <si>
    <t>事故検討委員会後、要因分析結果、事故対策について伝え事となる。現状では13日予定。</t>
  </si>
  <si>
    <t>・居室と居間を往来する事が多く転倒されたが自分で起き上がった事が予測される。・洗濯物を干す・取り込む動作時に家具にぶつけた可能性が高いと予測される。・抗血栓薬を2種類服用している事や整形受診時に臀部の打撲であると言われた事から、6日に発見された内出血が徐々に広がったと推測される。・緑内障の悪化で視力が低下している(両目0.1)。本人は右側が特に見えいにくい様子で、家具などにぶつかる様子もある。</t>
  </si>
  <si>
    <t>・高さのある物干しポールは撤去し、身長にあったハンガーラックを設置する。・布団を整える事もある為、ベッドの位置は足元ボード壁付けにしスペース確保する。・定期的に眼科受診を行い、眼鏡や点眼などその時の本人に適した支援を継続していく。</t>
  </si>
  <si>
    <t>事故報告書（特養５）_133.pdf</t>
  </si>
  <si>
    <t>4月14日朝食介助後、スプーンに乗せ服薬介助を行う、その後、通常とお変わりなく過ごされている。4月15日8:50看護師が前日の薬包を確認し、朝食後薬の薬包の中にイミダプリル1錠が残っていた。</t>
  </si>
  <si>
    <t>看護師が介護職員に前日の様子、体調面の確認を行う。通常の生活状況とお変わりない事から、14日の物は、時間も経過しているため、破棄している。</t>
  </si>
  <si>
    <t>生活状況にお変わりなし。昼食時は通常よりも覚醒状態もよく、自身で食事を食べられる様子も見られていた。</t>
  </si>
  <si>
    <t>・服薬後、薬包を裏返し、目視で残薬が無いか確認する事を怠っていた。・介助で服薬する時に、スプーンに乗せた時点でチェックしていなかった。・他者の服薬支援や排泄支援などの重複もあり、心理的に焦ってしまった。</t>
  </si>
  <si>
    <t>・薬包を裏返し、お盆の上に並べて最終確認を行う。・介助を行う時に、スプーンに乗っている数を確かめてから服薬する事を最周知を図る。・支援が重複してしまう時には、反対番館にもヘルプを依頼する。</t>
  </si>
  <si>
    <t>事故報告書（特養５）_141.pdf</t>
  </si>
  <si>
    <t>5/10 6:00 起床介助の際、ベッド端座位になっていただこうと介助にて離床しようとすると「いたた・・・」と声を出されている。</t>
  </si>
  <si>
    <t>5/9 6:00 起床の声掛けに訪室。声掛けし、介助にて離床、その際に、若干腰が引けている状態で普段と違い全体重がスタッフにかかっており重たく感じている。どこか痛い箇所ないか尋ねるも「いや、痛くはないよ」と返答聞かれている。そのまま車いすへ移乗行う。*この日の日中帯、夜間帯通し腰部痛は聞かれず。</t>
  </si>
  <si>
    <t>いったんペッドに横になっていただきどこが痛いのか確認する。「腰かな?脇腹かな?」とご本人さまもどこが痛いのかわからず声を出された様子、再度、介助にてべッド端座位になっていただくも、2回目は特に痛みなかった様子。車イスへ移乗介助おこない、そのまま様子みでいる。上記以降腰部～背部にかけて痛みが出ており5/13整形外科受診となる。</t>
  </si>
  <si>
    <t>圧迫骨折痕数ヵ所あり新しい骨折かは不明瞭</t>
  </si>
  <si>
    <t>レントゲン</t>
  </si>
  <si>
    <t>ご家族へ連絡し、数日前から腰部の痛みの訴えがあったため、本日整形外科受診し、レントゲンの検査を行い、古いものか、新しいものかは不明であるが腰椎が3か所つぶれていると医師より診断があったことを報告し、痛み止めと湿布が処方され、5/20再診となったことをお伝えした。ご家族より「わかりました、よろしくお願いします」と不満はない様子で電話終える。</t>
  </si>
  <si>
    <t>5/9起床時の移乗介助の際に普段とは違い遠和感あり。痛みの訴えは聞かれていなかった。5/10起床時より腰部～背部に掛け痛みの訴えあり。看護師指示にて湿布貼付し対応。臥床対応等は行わず、普段通りの生活をしてもらい様子観察実施していた。5/13徐々に腰部痛増悪し形成外科受診。医師より「新しい骨折かは不明瞭であるが、数ヶ所圧迫骨折痕あり。痛み止めを朝昼夕服用し疼痛部位湿布貼付し一週間後再診する様に」とコメントあり。</t>
  </si>
  <si>
    <t>痛みが取れるまではベッドに安静とし、離床する際はバスタオルで2名介助を行う。</t>
  </si>
  <si>
    <t>事故報告書（特養５）_143.pdf</t>
  </si>
  <si>
    <t>16:50 他利用者を誘導していると、後ろでドサッと音がして振り向くと右手が体の下になり、右顔面が床に着いた状況で右側臥位で倒れているのを発見する。</t>
  </si>
  <si>
    <t>手首周辺から出血あり、右手が身体の下敷きになっていたため体を直し、看護師とケアマネに連絡する。看護師到着後、状況を説明し対応を依頼する。発見時、車椅子はフットレストが下がりブレーキはかかったままでテーブルから車椅子の位置は動いていない様子だった。</t>
  </si>
  <si>
    <t>MR・レントダン 頭部アイシング</t>
  </si>
  <si>
    <t>転倒した旨と明日の脳神経外科受診について報告している。病院へは10時半～11時の間に来て頂けることとなる。ご本人の状況に変化があったら再度連絡すること伝えている。特に施設の対応に関しては不満等は聞かれていない。</t>
  </si>
  <si>
    <t>①突発的な立ち上がりが普段からあり、目視での動向確認を行っていたが、今回は他入居者様の介助前に確認を行っていたが、音もなく動かれ気付く事が出来ず、フットレストを跨ごうとした際にひっかけて転倒したと思われる。②排尿間隔をみてトイレ誘導を行っていた(今回は16時前)が、無排便の日が続くと、トイレのために立ち上がる事が頻回にある状況があり(トイレに行っても直ぐに立ち上がったり落ち落ち着かなくなる等)当日は一3日目であった。</t>
  </si>
  <si>
    <t>①安静対応のため、毎食前(確実に見守り出来る状況)まで臥床して頂く。食事後、他入居者様より優先して臥床対応行う。離床中に他入居者の訴えが突発的にあった時は、スタッフの側に移動して頂き、対応行う。②排便コントロールの見直しを行い、2日以内に排便が出るようにコントロールする。</t>
  </si>
  <si>
    <t>事故報告書（特養５）_145.pdf</t>
  </si>
  <si>
    <t>河東郡音更町</t>
  </si>
  <si>
    <t>19:10センサー作動の為訪室すると、ベット上で端座位になり、ズボンを半分下げられ、ご本人の後ろに外れているバルーンカテーテル確認する。状況についてご本人に確認すると、「自分で抜いた」「娘に会いに行くと話される」その後、看護師に報告行う。</t>
  </si>
  <si>
    <t>バルンカテーテルを自己抜去したとユニット職員よりオンコールあり。バルンは破裂しておらず膨らんだままで抜去されていた。抜去した際に膣口付近が傷ついたようで出血あり、バルンカテーテル14Fr再挿入。膣口付近の傷にアズノール軟膏塗布し、右大腿部にカテーテル再固定する。</t>
  </si>
  <si>
    <t>様にバルーン抜去した件をお伝えしている。様からは「異物だから違和感があったんだろうね」「バルーン外してくれても良いよ」と話されているが尿管結石でステントも入っているので4/27の三樹会病院受診の際に主治医と相談して欲しいこと伝えている。</t>
  </si>
  <si>
    <t>①持病のパーキンソン症状により、認知機能に日内変動あり、時折、帰宅願望や錯覚、妄想などの症状が見られている。3/4の退院後より徐々にADLが回復傾向にあり、陰部の違和感から引き抜いてしまったものと思われる。</t>
  </si>
  <si>
    <t>①就寝介助時にバルンカテーテルを抜かないよう伝える。不穏時、夜間帯の覚醒時はこまめに見守り行う。②4/27の受診時に医師へ相談。</t>
  </si>
  <si>
    <t>事故報告書（特養５）_147.pdf</t>
  </si>
  <si>
    <t>6時50分頃、「痛い痛い」と声出しおり訪室、臥床中だが布団を剥いで「トイレ行きたいんだけど、足が動かない」右足の痛みの訴え強く動せず。</t>
  </si>
  <si>
    <t>6:50看護師にオンコー。8P164/88/69 7:10看護師と共に確認、変色は見られない。9:00 ケアマネに報告。</t>
  </si>
  <si>
    <t>右大腿部転子部骨折</t>
  </si>
  <si>
    <t>9:10ご家族()へ連絡し、本日早朝より右足の痛みの訴え強く、ベッドから離床が困難なため、救急搬送を行うことをお伝えし、搬送先が決まり次第再度連絡することとなる。9:32ご家族()へ連絡し、札幌徳洲会病院へ救急搬送する旨をお伝えし、病院へ向かっていただくよう依頼する。</t>
  </si>
  <si>
    <t>3:15分のセンサー反応時はトイレから臥床まで確認しており、その際には痛みの訴え等なく歩かれている。5時35分のセンサー反応時は他利用者介助で直ぐには居室に行けず、20分程度経過してから居室内を確認するとベッド上に居るのを確認している。このときに一度ベッドから離床して再度ベッドに戻られていると考えられる。6時50分居室より「痛い、痛い」と聞こえ訪室した際にはベッドで臥床されており、訪室するまでの間はセンサー反応はなかった。7時10分に看護師とともに全身を確認を行う。右足の強い痛みは継続してあり、変色等は見当たらなかった。結果として痛みの訴え時は臥床されていたため、直接的な原因はわからないが他者の対応で訪室が遅くなったた際に強くぶつけたか、転倒されベッドへ戻ったがその後痛みで動けなくなっているところを職員が訪室した際に痛みの訴えがあったと考えられる。</t>
  </si>
  <si>
    <t>①退院後のADL状況に合わせて対策を検討する。</t>
  </si>
  <si>
    <t>事故報告書（特養５）_149.pdf</t>
  </si>
  <si>
    <t>12:50食事の声掛けに頷き見られ離床しようと足を降ろすと「いたたた〜」と下肢か腰の痛み聞かれる。看護師へ状況報告する。変色や腫れは無い様子。左右に身体を動かすと痛み聞かれ、膝を曲げ伸ばしには痛み聞かれず。痛みの部位を確認するがご本人はどこと訴えることは難しく、部位は不明。</t>
  </si>
  <si>
    <t>15:00左大腿部の痛みを訴え、仰臥位になれない状態。触れるだけでも痛みあり。左下肢は動かせない状態のため、ケアマネと相談し、整形外科受診を進めていくこととする。15:30看護師より左下肢の疼痛が強いとの報告あり。整形外科受診の調整行う。厚別通り整形に通常受診する為に連絡するが発熱あるとのことで受診不可との返答。次に札幌徳洲会病院に連絡。通常受診は不可で緊急搬送の指示あり。ただ札幌徳洲会病院外傷センターで受け入れということは確約できない、救急隊と外傷センターの医師とでやりとりして欲しいと返答あり。看護師にその旨報告して緊急搬送要請となる。15:55救急車要請し、KKR札幌医療センターへの搬送となる。</t>
  </si>
  <si>
    <t>左大腿骨頚部骨折</t>
  </si>
  <si>
    <t>レントゲン CT</t>
  </si>
  <si>
    <t>15:45様に電話連絡。左下肢の疼痛あり、これから搬送する事を伝えている。「今は仕事だから直ぐはいけない」「行けるとしても夜中になる」と返答あり。搬送先が決定したらまた連絡して相談させて頂く事を伝えている。17:00様に搬送先がKKR札幌医療センターになったこと伝えている。いつ頃病院に向かえるか聞くも「今日は難しいと思う」と返答あり。同意が必要なことがあれば病院より連絡があること伝えている。</t>
  </si>
  <si>
    <t>18:45KKR札幌医療センター医師より説明あり。レントゲン、CTの検査結果、左大腿骨頚部骨折しており、骨がかなりずれている状態。骨がずれてくると座位すら保てなくなるほどの痛みが出現してくるとの事。4/2の転倒が原因かどうかは転倒の瞬問を見ているわけではないので何とも言えないが、骨折した時に骨のずれが小さければ動ける人もいる。動いているうちにさらに骨がずれてきて、今になって痛みや熱が出る事は十分にあり得る。との見解があるため、4/3～現在までに転倒や転落した経緯はないため、4/2の時点で左大腿部に異常があった可能性がある。4/2の転倒後より経過観察していたが、痛みの訴えや腫脹、変色は見られなかったため発見は難しい状態であった。</t>
  </si>
  <si>
    <t>退院時のご本人のADL状況に合わせて対応策検討する。</t>
  </si>
  <si>
    <t>18:45KKR札幌医療センター医師より説明あり。レントゲン、CTの検査結果、左大腿骨頚部骨折しており、骨がかなりずれている状態。骨がずれてくると座位すら保てなくなるほどの痛みが出現してくるとの事。手術しないと寝たきりになり、さらには命の危険もある為、人工骨頭を入れる手術が必要になる。なるべく早くに手術してリハビリを進めていきたい。4/2の転倒が原因かどうかは転倒の瞬間を見ているわけではないので何とも言えないが、骨折した時に骨のずれが小さければ動ける人もいる。動いているうちにさらに骨がずれてきて、今になって痛みや熱が出る事は十分にあり得る。と話される。入院期間は2週間の予定。PCR検査行い、結果は陰性にて8階病棟に入院となる。</t>
  </si>
  <si>
    <t>事故報告書（特養５）_151.pdf</t>
  </si>
  <si>
    <t>処置なし</t>
  </si>
  <si>
    <t>擦過傷</t>
  </si>
  <si>
    <t>入浴後、車椅子からベッドに横になるため立ち上がった際に右足陘をフットレストにぶつけてしまい、1.5cm程度の皮剥けが出来る。</t>
  </si>
  <si>
    <t>3/18接触当初は小さな擦り傷であったが、徐々に傷口が広がってきており3/23大麻皮膚科受診となる。</t>
  </si>
  <si>
    <t>足浴後に軟膏塗付して下さい。浸出液多いときはガーゼ変更や、ガーゼはがしずらい時は軟膏多めに塗布するなど対応して下さい。次回2週間後前後。</t>
  </si>
  <si>
    <t>受診後に来園された息子様に事故の経緯を報告している。車椅子のフットレストにぶつけ可能性あり謝罪している。様は「介助には気を付けて下さい」と仰っている。対応事態に不満は聞かれていない。</t>
  </si>
  <si>
    <t>①車椅子からベッドへ移乗する際にフットレストを上げる介助は介護員で行っており、フットレストを上げた際に目視せず、手の感覚だけでしっかりと上がったと思い込みフットレストがしっかり上がりきっていなかったためベッドへ移動した際に接触してしまった。</t>
  </si>
  <si>
    <t>①フットレストが上がりきっている事を確認してから移乗の声かけをする。</t>
  </si>
  <si>
    <t>事故報告書（特養５）_153.pdf</t>
  </si>
  <si>
    <t>江別市</t>
  </si>
  <si>
    <t>7条6丁目様居室にて対応中、8条1丁目様と連動してセンサー反応あり。ステーション通過の際、8条リビング扉からご本人様を確認。職員が8条リビングに着くと、ご本人様は自室に施錠されている。開錠すると流血状態で、視点も合い会話異常ないがやや興奮状態。</t>
  </si>
  <si>
    <t>23:28 9条職員へ応援依頼。ベット端座位で状況確認、吐気等ない様子。額からの出血を確認。端座位保持、ベット誘導時の歩行状態は両手引きで実施し、ふらつき等なし、両手引きの際、職員の手の掴んで頂いた際にも、握力確認できている。23:30臥床介助、オンコール実施BT/161/95.P78.K T36.3看護よりガーゼ保護指示受け実施。処置拒否なく閉眼し声掛けに時折返答あり、額縦4cm弱の傷以外に大きな外傷は見える範囲で現状はなし。裸足、上衣はタンスの上にあり。靴はベット内で発見。床血痕多数、洗面台のふちに1か所・トイレ内床にはないが、便座とトイレットペーパーホルダーに血液付着あり。居室ドアにも付着あるが、壁やタンス、べット柵周辺などには発見できず。安静状態(以降、閉眼臥床)でバイタル再測23:45 BT149/81.P65.K T36.3 23:57看護着、以降指示受け対応する</t>
  </si>
  <si>
    <t>打撲 裂傷</t>
  </si>
  <si>
    <t>頭部レントゲン、頭部C-T検査施行。脳の萎縮強く数ヶ月後に血液が溜まる可能性ある、骨折等ないが何か変化あれば連絡受診してください。額3針ホチキス留め後に軟膏塗付しガーゼ保護しテープ固定した。毎日、消毒し次回3月12日に抜糸予定。</t>
  </si>
  <si>
    <t>ご家族へ連絡し、昨夜の右側額部の裂傷についてお伝えし、朝一で新札幌脳神経外科へ受診する旨をお伝えした。ご家族様より車を持っていないため、場所がわからないとのことで、緊急でご家族へ連絡が必要な場合には再度連絡することとなる</t>
  </si>
  <si>
    <t>①23時巡回時に常夜灯、トイレ内照明確認済み。ご本人様入眠確認後に7条6丁目様対応は行っている。センサーマットを使用しているが、センサー作動してからのご本人様動作速いため、すでに動き出していることもあった。②顔以外に痛みや変色等がみられておらず、転倒したのではなく壁等へぶつかったことで、外傷に至ったと考えられる。接触した場所の特定としては、傷が鋭利に裂傷していることから、トイレ横の壁の角または洗面台横の壁の角に接触した可能性がある。</t>
  </si>
  <si>
    <t>①夜間帯は両ユニット対応のため、排泄交換などの時間を要する際には、ご本人の動向を確認し、動きがみられる場合は時間をずらして介助を行う。②トイレと洗面台の壁の角を保護する。</t>
  </si>
  <si>
    <t>事故報告書（特養５）_155.pdf</t>
  </si>
  <si>
    <t>14:00頃 右第5指の第2関節から付け根まで皮下出血あり薄く紫色の変色あり。付け根も腫脹し薄く変色見られる。また、指は第二関節からまがったままで戻らず、手を握ったり伸ばしたり出来るが第5指は曲がったまま。患部に熱感はないが本人に痛み確認してもはっきりせず。</t>
  </si>
  <si>
    <t>新さっぽろ整形受診。右第5指の基節骨折の診断あり(きせつこつ→小指のつけ根の骨折)、指の曲りはもともとではないかとのこと。骨がずれていないためシーネ+包帯固定にて経過観察し来週3/11(金)再診となる。</t>
  </si>
  <si>
    <t>右第5指の基節骨折</t>
  </si>
  <si>
    <t>シーネ+包帯固定。本人の認知症状から、シーネを外してしまう行為あり、後日再度受信し、Drより、外したまま経過観察の指示あり。</t>
  </si>
  <si>
    <t>後日再度ご家族へ連絡済み。</t>
  </si>
  <si>
    <t>本人・・・①普段から他居室への出入りや、箪笥などの物品を触る行動が見られており、怪我に繋がった可能性あるが、要因となった行動や場所は確認できていない為、骨折の要因見当たらず。※右手第5指の基節骨折であることから、食事席の右端の壁に座った状態で椅子を前に出した際に、手すりに手をのせた状態であるなら接触した可能性が考えられる。②普段よりテーブルや椅子の手摺りを叩く行動が入居時より見られ、その行動により骨折した可能性。職員・・・夜勤者より送りがあった7:00～10:00迄の間では既に食事席に座っており、介助行っていない。また、発見後の後にトイレ誘導している為、(トイレ時は左上腕に介助者</t>
  </si>
  <si>
    <t>【事故対策】①物を叩く行動の減少を働きかけるため手摺りなしの椅子へ変更する。②柱に手指をぶつけた時に衝撃の緩和ができるようにスポンジなどを柱に設置する。③食事席(カウンター)の人数が多く物や人の距離が近くぶつかる可能性あるため食事提供時間をずらす事や食事席変更をおこない距離間を一定にする。【事故評価】①物を叩く行動の減少を働きかけるため手摺りなしの椅子へ変更したことで、強い衝撃で物を叩くなど行為は見られていない。②③柱に手指をぶつけた時に衝撃の緩和ができるようにスポンジなどを柱に設置したことと、食事席であるカウンターの使用人数を最大で3名にすることで、柱からも距離を取れ</t>
  </si>
  <si>
    <t>事故報告書（特養５）_157.pdf</t>
  </si>
  <si>
    <t>8:00、起床の声掛けのため訪室。若干の覚醒あり、「ご飯」との単語に自ら起床し、端座位の状態で靴を履き、その状態で濡れタオルを氏に渡す。しかし整容動作に繋がらず仕上げし、終了後タオルを洗面台にかけるため氏に背中を向けた瞬間後方でドン!と大きな音がなり、振り返ると氏が壁に前頭部を打ち付けそのまま左側臥位で床に倒れてしまう。</t>
  </si>
  <si>
    <t>出血や嘔気などなく、焦点も合っているのを確認し手引きにて立ち上がり支援。全身観察するも変色や外傷無く経過。</t>
  </si>
  <si>
    <t>トイレ誘導し歩行状態については足を引きずることもなくそのまま朝食を食べ始める。9時NSラウンド時状況報告し再度状態観察実施。左記時点では左額部の膨張のみである。バイタル</t>
  </si>
  <si>
    <t>①本人:しっかりと覚醒せずに立ち上がり、ふらついた可能性②職員:覚醒状態しっかりと確認せず起床(整容)支援行い、「ご飯」との単語を記憶していた・整容で覚醒に繋がった可能性あり、氏の次の行動を予測できず背中を向けてしの分析まった。③環境:なし</t>
  </si>
  <si>
    <t>①②共に夜間通して寝入っていた状態からすぐに起床(立ち上がり・起き上がり)動作となると、下肢に力が入りきっていない・しっかりとした覚醒に繋がっていないことによる転倒の可能性が大きい為、下記の対策実施する。①しっかりと覚醒した状態で起床支援実施②起床後足馴らしの意味も兼ねて、「整容」を認識してもらうため、整容時洗面所前まで案内し、椅子(居室内の)に座ってから整容開始。以上を元に再発防止に努める。【事故評価】28日起床時の転倒に伴い、氏の覚醒状態に合わせた支援、整容時は「起床」の意識付けのため洗面前の椅子に着座し整容の促しを行ってきた。起床時は覚醒が曖昧な</t>
  </si>
  <si>
    <t>事故報告書（特養５）_159.pdf</t>
  </si>
  <si>
    <t>介護者人福祉施設</t>
  </si>
  <si>
    <t>夕食後薬提供時、器にトロミを入れてスプーンににて介助行う。その後、キッチンの上に本人の内服薬が置かれていることを発見し、誤薬に気付く。</t>
  </si>
  <si>
    <t>すぐにリーダー報告し、本人には水分多めに提供し、臥床せずに様子観察を行う。緑愛病院に電話をし、指示を頂く。</t>
  </si>
  <si>
    <t>協力病院Dr報告</t>
  </si>
  <si>
    <t>緑愛病院に電話をし、指示を頂く。氏の夕食後薬はそのまま服用の指示。その後の確認としバイタルの測定。3時間後にハイタルの測定の指示有り。上の血圧が80以下の場合は、緑愛病院へ連裸絡。氏の内服に向精神薬があったことで傾眠がちになるだろうとのこと。</t>
  </si>
  <si>
    <t>・薬ファイルから薬を出した際に日時、配薬する入居者様の名前確認を怠った。(職員)・配薬時の本人と双方の薬確認を怠った。(職員)・配薬時の双方確認を必ず行うことの指導を行えていなかった(職員)・配薬時に2名の薬を同時に出してしまった。</t>
  </si>
  <si>
    <t>【事故対策】配薬前にファイルから出した際の確認の徹底。配薬前に、入居者へいつの薬なのか、名前に間違いはないかを説明することを徹底する。また、内服ファイルから同時に2名の薬を出さない。【事故評価】事故後、服薬袋の名前を入居者と確認し配薬することが定着してきている。カンファレンス内では医務でもファイルの見やすさを改善するために服薬位置を離してセットする対策を取って頂いている。また、粉薬の入居者に関しては、名前の記載が小さいことと見間違いのリスクが高から職員が二人いる際にはダブルチェックをすることと、1名づつの配薬を再度徹底する</t>
  </si>
  <si>
    <t>事故報告書（特養５）_161.pdf</t>
  </si>
  <si>
    <t>前日に泥状便3回あり定期のピコと夕のマグミット中止を検討していた所。夕分にマグミット1錠のところ2錠付いた居たことに気付く。また21日に薬作成時、朝も臨時分のマグミット1錠多くついており2錠内服していたことに気付く。</t>
  </si>
  <si>
    <t>昼に泥状便普通量あり昼薬のマグミット中止。緑愛病院金井医師に報告、便の性状にマグミット調整すること指示あり。15時半軟便普通量あり。夕の定期のピコとマグミット中止とする。明日の朝はマグミット内服しその後の状況で調整きめることとする</t>
  </si>
  <si>
    <t>2月20日～21日排便はみられていない。</t>
  </si>
  <si>
    <t>薬が薬局から来た際、薬情にて臨時なのか定期なのかの確認の怠りがあった。前回までの薬とてらし合わせて行くのが基本だが、一包化された薬のマグミットの記載を見落としていた</t>
  </si>
  <si>
    <t>【対策】薬作成の際、一包化されたものはきちんと照らし合わせてみる・謔､にする。今後薬の薬包に日付が入ったり負担がへるため、薬つくりの際は集中して専念する。【評価】薬が来た際は臨時か定期かの確認を怠らない様注意を続けている。また薬の作成時の薬情の照らし合わせも基本に忠実に行うようにしている。対応また定期の薬に日付が入る様になったり、他科の薬が同じ院外処方のなったことから薬の作成の負担感や、焦りは確実に減ったと思われる</t>
  </si>
  <si>
    <t>事故報告書（特養５）_163.pdf</t>
  </si>
  <si>
    <t>職員他者介助中居室より声がするので訪室。窓側に頭を向け長座位で床に仰向けに横たわっている氏を発見。靴は両方しっかりと履いている。歩行器は洗面台近くまで動いている。他番館待機職員と一緒に二人介助にてベットに移動。</t>
  </si>
  <si>
    <t>看護師と一緒に身体確認現在の時点で変色等も無く立ち上がり、歩行等も確認するが問題なく歩行できえちる。本人「小腹が空いて」と話している。</t>
  </si>
  <si>
    <t>日中転倒されたが、夜間いつもと大きな変化ない様子で歩行されている。</t>
  </si>
  <si>
    <t>本人:小腹が空いたのでリビングに行こうと思い歩き出したが滑ってバランスを崩し尻餅を付いたか?職員:特になし環境:ルームシュースシインの靴着用。滑りやすい。</t>
  </si>
  <si>
    <t>本人:なし 職員:なし 環境:リハビリシューズ購入を検討する。※リハビリシューズ購入前に入院され評価行えず。</t>
  </si>
  <si>
    <t>事故報告書（特養５）_165.pdf</t>
  </si>
  <si>
    <t>21:30頃に居室から「ドン」と音が聞こえたので訪室。氏が居室のドア側に頭を向けて洗面台前で歩行器と共に右側臥位で倒れているのを発見する。</t>
  </si>
  <si>
    <t>介助にて起き上がって頂きベッドへ案内する。氏に痛む場所を聞くと頭を押さえている。他痛む箇所や嘔気などの症状は無いとの事。37.8℃ 血圧115/95 脈拍72 SPO2 94%</t>
  </si>
  <si>
    <t>中前中より高熱あり、前日にコロナワクチン接種しているため、副作用の可能性。本人は端座位になり読書されたり普段と変わらず穏やかに過ごされている。受け答えもはっきりしており「ありがとう」と発語もある。</t>
  </si>
  <si>
    <t>①(本人)今朝からワクチン接種が原因と思われる38～39度台の熱発みられていた。②(職員)熱発していた以外は普段と様子が変わらない様に見えたので、熱発による居室対応以外は普段と変わらない対応を行っていた。③(環境)今朝から熱発見られていたので、極力居室で過ごして頂くように対応していた。</t>
  </si>
  <si>
    <t>【事故対策】①熱発などの体調不良時、歩行状態を様子観察と引継ぎ時にその様子を伝える。②熱発等の体調不良が見られた際には普段よりこまめに巡回・巡視を行う。③居室に氏がいる際は5cm程ドアを開けた状態にし、氏の居室前を通る度に様子を確認する。【事故評価】①歩行状態などの様子観察と引継ぎ時にその様子を伝える事で、見守り強化につながった。②③こまめに巡回する事で歩行器使用していない際に、使用するように促す事が出来ている。</t>
  </si>
  <si>
    <t>事故報告書（特養５）_167.pdf</t>
  </si>
  <si>
    <t>就寝前に付けたラジオを消すために訪室すると氏がベッドと平行な状態で床に手足伸びた状態で転んでいるのを発見する。</t>
  </si>
  <si>
    <t>1番館待機職員を呼び一緒に身体確認を行いながら痛みを確認する。痛みはないとのこと。頭も打っていない。変色等はないためゆっくり転倒したのだと推察。痛みの確認後にベッドに座って頂く。バイタル【125/78 P61 36.6℃】</t>
  </si>
  <si>
    <t>転倒直後は、気分の高揚見られた。その後は、変色もなく、お変わりなく入眠され朝食もいつもとお変わりなく召し上がられる。</t>
  </si>
  <si>
    <t>①センサー起動忘れ(職員)②午後の時間帯からお金のことを気にされていた。その影響から自立行動が2回あった。職員近くにいたため声掛けで独歩での行動には至らなかったが、落ち着かない様子が見られていた。③歩行器に対して本人は「これは苦手、嫌い」という認識があり、自身から歩行器を使用して職員を呼びに行くという選択はなかったのではないかと推察。</t>
  </si>
  <si>
    <t>【対策】①センサー起動の確認を行う。②気持ちが高揚、落ち着きがない様子が見られた際には巡回を細目に行う。③ベッドサイドには車椅子を設置する。【評価】①②センサーの起動とこまめな確認継続。③ベッドサイドに車椅子の設置継続。</t>
  </si>
  <si>
    <t>事故報告書（特養５）_169.pdf</t>
  </si>
  <si>
    <t>右手首に変色が出来ていると申し送りを受けていた為、居室にて状況確認を行うと本人より「部屋で転んだの」と報告を受ける。その際、ベット下に置いてあった靴は普段使用している室内シューズではなく靴底のグリップが強い外履きであった。</t>
  </si>
  <si>
    <t>看護師が確認。右前腕3cm大の変色あり部屋で転んだと話される。いつのものか不明。変色部位も周りが黄色くなっているため経過観察しています。</t>
  </si>
  <si>
    <t>打撲 様子観察</t>
  </si>
  <si>
    <t>痛みの有無伺うと「痛いの・・」と話されるが転倒日時や場所については「分からないの」と話されている。変色は直径3cm程度の薄紫色。日常動作には普段と変化ないことや、あくまで本人より転倒したとの報</t>
  </si>
  <si>
    <t>本人・・・①普段がた小走りになることがあるため、居室内で自立行動をとった際に、バランスを崩L転倒した可能性がある。②普段使用している室内シューズではなく、外履きシューズが置いてあったため、そちらを着用したことで転倒、もしくは右前腕をぶつけた可能性が考えられる。③以前より室内にある物品位置を変更したり、靴や衣類を頻繁に交換したりするなど見られており、その時の気分や想いで行動するが、認知障害や短期記憶から自身の行動をすぐに忘れてしまい、本来着用している衣類や靴とは異なったまま過ごしてしまうことも、事故要因に少なからず影響していると考えられる。</t>
  </si>
  <si>
    <t>≪事故対策≫今回、使い慣れた室内シューズではなく靴底のグリップが強い外履きシューズを着用していたことが要因の可能性があるため、居間にいる際や起床、就寝対応時に異変がないか確対応認行う。※今回が適切なシューズが着用されているか都度確認するが、歩行不安定など転倒リスクが評価期間中に高いと判断する場合はシルエットセンサーの活用も要検討とする。【事故対策評価】1/25より対策実施しているが、1/27に事故当時同様の黒い外履きを履いていることあり。職員にて毎日確認しているため、気が付いた際にはすぐに普段使用している室内シューズ</t>
  </si>
  <si>
    <t>事故報告書（特養５）_171.pdf</t>
  </si>
  <si>
    <t>入浴介助よりユニットへ戻ってきた際に、氏の部屋を見ると柵より下に右側臥位にて眠られていた。既に見た時には、落ちそうになっており職員手を出そうと動いたときには落ちてしまった。落ちる瞬間にご自身にて受け身を取ろうと左側臥位にて転倒された為、左目頭・左上腕腫れている。</t>
  </si>
  <si>
    <t>左目頭が腫れている為、頭を打っている可能性があり頭を動かさない様に、2名介助にてベッド上へ移乗する。NS来た際に状態確認を行い、腕が上がる事や強い力を感じられたため、所見から骨折の疑いが見られないとの事。受診せず様子みとなる。</t>
  </si>
  <si>
    <t>左眉の下がピンポン玉半分くらい膨れ上がり、左肩は変色と薄っすら腫脹ある。2時間後には、左眼上の腫脹大きくなっている、肩は変わらず。17時、眼瞼腫脹さらに広がり変色強い、目も1わりほどしか開いていないが夕食問題なく自力摂取している。</t>
  </si>
  <si>
    <t>①本人 排便-3日目にて、トイレに行きたかった可能性がある。②職員 13時頃の臥床後、14時に一度巡回したが1時間おきだった為巡回時間が足りなかった。③環境 特になし</t>
  </si>
  <si>
    <t>【事故対策】①本人 特になし ②職員 臥床後の30分おきの巡回を行い、体動、ベッド上での位置確認行う。その際に覚醒状態良ければ離床し、傾眠強いようであればベッド上にて過ごして頂く。③環境【事故対策評価】事故後、臥床後の30分置きの巡回を行っている。</t>
  </si>
  <si>
    <t>事故報告書（特養５）_173.pdf</t>
  </si>
  <si>
    <t>1:20、3番トイレで小さく「ドン」と音がした為確認する。トイレへ入ると床に膝と手をつかれている「こうなったら起き上がれないの」と言われる。介助にて便座に座って頂く。</t>
  </si>
  <si>
    <t>確認すると「自排尿後下衣を両手で上げようとしてバランスを崩して膝をついた」との事。痛みの訴えなし。膝下は薄ら赤いが、膝をついた為かは不明。少し興奮しており多弁。KT35.8℃、BD156/80 P55。車椅子にて居室へ誘導、ベッド臥床になる。</t>
  </si>
  <si>
    <t>6:00コールありトイレへ、下衣を上げられ手も洗った上でコールをされている。「自分でできたの」との事。・膝下うっすら赤い、痛みの訴えはなし。</t>
  </si>
  <si>
    <t>①コールへの声掛けは随時行っているが、下衣を上げて、車椅子に座った状態でコールを押すことは声掛けのみでは促しきれなかった(本人)②左足への加重の際によろめいてしまうとご本人より話されている。(本人)③居室内を独歩で歩くこと等自発行動が多い(本人)</t>
  </si>
  <si>
    <t>【事故対策】①②トイレ誘導時、下衣を上げる前にコールを押して欲しいとお伝えする。立ち上がる時があったら手摺から・閧ﾍ離さずに、と伝える。③自発行動が多いため今後の転倒も予測される。居室の環境整備を行い、氏の自操を促し自分で動ける範囲を広げていける様に声掛けしていく。【事故評価】①②自発的行動が多い事から、トイレ使用時コールを押し、職員を待たずに立ち上がり衣を上げることが多い、自身でできることは尊重し、今後も足に力が入らない、足の冷えが強い、痺れ、疲労感に留意し声掛けを継続していく。左足への加重の際には手摺を離さない様に声掛けをする。</t>
  </si>
  <si>
    <t>事故報告書（特養５）_175.pdf</t>
  </si>
  <si>
    <t>移動販売の声掛けにて訪室すると、氏がL字サイドレールを背に床に座布団を敷いた状態で座って居る様子あり。</t>
  </si>
  <si>
    <t>本人様へ痛み確認するも「何でもない」との話有、ボディチェック後、介助にて床からベッド上へ移乗する。動作時も痛みの訴えなく、再度、全身確認するも変色や腫れは見られなかった。その後、事故時の様子を確認する。「Pトイレを使って戻ろうとした」「座り損ねてゆっくり座ってしまった」とのお話有、ベッド上に置いてあった座布団が下に敷いてあった為、ベッド上からずり落ちた可能性はないか確認するも「わからない」と詳細については曖昧な部分あり。【血圧】153/72【脈拍】77【体温】36.6</t>
  </si>
  <si>
    <t>転倒後の夕食はお変わりなく体調変化などなく食事食べられている。食後、トイレに向かおうとされ、1番トイレ勧めブレーキの声掛けしている。移譲動作に問題見られず</t>
  </si>
  <si>
    <t>①本人要因 ベッドとポータブルトイレの間に車椅子がブレーキを掛けた状態で置いてあり、本氏のお話よりポータブルトイレ使用後、ベッドへ戻ろうとされた際、車椅子が置いてあった為、避けようとした時にバランスを崩し転倒されたと推測される。②職員要因 起床時、就寝時の事故が続いており、日中帯での事故がなかった為、確認不足があったと思われる。③環境要因 ポータブルトイレとベッドの間に車椅子が置かれていなければ、転倒されずにベッドまで歩けていた可能性も考えられる。</t>
  </si>
  <si>
    <t>【事故対策】①・③ 日中帯のポータブルトイレの位置、自室内での車椅子の使い方(ポータブルトイレ使用時の車椅子位置等)等、本氏と共に再検討する。②入院前は日中帯はトイレを使用されることが多くみられた。退院後、身体状況をふまえて日中帯も自室にてポータブルトイレ使用を促していたが、現在身体状況は安定されている為、食後の前後にトイレ使用の声掛けを行い、日中帯自室でのポータブルトイレ使用回数を減らして頂く。なるべく夜間帯のみの使用を促す。【事故評価】</t>
  </si>
  <si>
    <t>事故報告書（特養５）_177.pdf</t>
  </si>
  <si>
    <t>00:00夜勤専従のCWより、夕食後薬ファイルに未与薬の就寝薬があるとの報告がある。</t>
  </si>
  <si>
    <t>医務の台車に未与薬の就寝薬を返却している。また、服薬されていないが特にお変わりなく入眠されている。</t>
  </si>
  <si>
    <t>服用せず</t>
  </si>
  <si>
    <t>就寝薬を服用しなかったが、夜間特変なく眠られていた。</t>
  </si>
  <si>
    <t>本人・・・なし。職員・.引継ぎの際に準夜職員が夜勤職員と服薬ファイル内をを確認する事は統一事項であるが普段より確服薬ファイル内を確認する事が習慣化されておらず、今日確認する事を忘れてしまい事故に至ってしまった。環境・・・なし。</t>
  </si>
  <si>
    <t>【事故対策】引継ぎ時、準夜職員と夜勤職員の際は服薬ファイル内を一緒に確認する。【事故評価】評価期間内に未薬事故はなかった。今後の服薬事故再発防止のため、遅番・準夜勤・深夜勤務者に引継ぎ時の際に、服薬ファイルを確認しているか確認した結果、各々で確認している職員もいれば確認しないまま退勤してしまう職員もいることが判明。今一度、薬の重要性を理解し引継ぎ時に服薬ファイルを遅番と準夜・準夜と深夜勤務者でダブルチェックを行い、又、未薬がある場合はしっかりと未薬状況をケースや引継ぎ時に共有をしていく。</t>
  </si>
  <si>
    <t>事故報告書（特養５）_179.pdf</t>
  </si>
  <si>
    <t>00:00に夜勤専従のCWより、夕食後薬ファイルに未与薬の就寝薬があるとの報告がある。</t>
  </si>
  <si>
    <t>未服用の薬は入眠導入剤だったが、夜間は特変なく眠られていた。</t>
  </si>
  <si>
    <t>本人・・・なし。職員・・・引継ぎの際に準夜職員が夜勤職員と服薬ファイル内を確認する事は統一事項であるが普段より服薬ファイル内を確認する事が習慣化されておらず、今日確認する事を忘れてしまい事故に至ってしまった。環境・・なし。</t>
  </si>
  <si>
    <t>【事故対策】準夜職員と夜勤職員の際は服薬ファイル内を一緒に確認する。【事故評価】評価期間内に未薬事故はなかった。今後の服薬事故再発防止のため、遅番・準夜勤・深夜勤務者に引継ぎ時の際に、服薬ファイルを確認しているか確認した結果、各々で確認している職員もいれば確認しないまま退勤してしまう職員もいることが判明。今一度、薬の重要性を理解し引継ぎ時に服薬ファイルを遅番と準夜・準夜と深夜勤務者でダブルチェックを行い、又、未薬がある場合はしっかりと未薬状況をケースや引継ぎで共有をしていく。</t>
  </si>
  <si>
    <t>事故報告書（特養５）_181.pdf</t>
  </si>
  <si>
    <t>声出しあり居室伺うとベットに寄りかかり長座位の状態で床に座って居る氏を発見する。発見時すでに長座位になっておりどの様に転倒されたかは不明。車椅子は氏の斜め横にあり左のブレーキは掛かっていなかつ</t>
  </si>
  <si>
    <t>転倒直後、痛みの訴えなく、トイレに行きたいと言われ車椅子に移乗、トイレへ誘導する。立位いつもと変わりなく動作時、痛みなし。変色、腫れなどは見られない。1時間後トイレ希望の為端座位になろうとしたら「腰が痛い」と言われる。5人目夜勤者に応援依頼、Pトイレに座って頂き排尿される。その後もトイレに行きたい、どうしたら良いの、と6時頃まで続く【血圧】127/66 P91【体温】36.5℃</t>
  </si>
  <si>
    <t>第4腰椎圧迫骨折</t>
  </si>
  <si>
    <t>コルセット作成による固定治療</t>
  </si>
  <si>
    <t>ご自分で起き上がろうとされる様子もあるが、途中まで上半身を起こすと「痛い」と腰部辺りを痛がられ、起き上がれず。下肢は臥床した状態で膝を曲げたり、右足を左足に乗せるような状態で組んだりとご自分で動かせるよ</t>
  </si>
  <si>
    <t>病院受診の報告。病院結果の報告を行う。</t>
  </si>
  <si>
    <t>①、トイレに行こうとご自分で動かれるも、車椅子の使い方を理解しておらず、片方のブレーキを外した状態で移乗しようとされ、転倒に至ったと推測される。また、以前骨折された左肩、左股関節はまだ完治はしておらず、左腕はバンドにて固定した状態であった為、移乗動作も上手く行えず転倒された可能性も考えられる。②、以前骨折された左肩・左関節の状態が良くなってきており、ご自分で起き上がりが出来るようになってきたことは把握していたが、ご自分で移乗するまでは行わないと思い。夜間の対応策をきちんと決めていなかった。③ベッド横に車椅子を設置しており、車椅子が視界に入った事でご自分で移乗しトイレに</t>
  </si>
  <si>
    <t>【事故対策】現状として、第4腰椎圧迫骨折の為、ご自分で起き上がりや移乗が出来ない状況である。今後、コルセット作成・使用、骨折の状態により、本氏の痛みの状態や動作の変化がみられると予測される。本氏の状態が改善されご自分で動けるようになってから、改めて対策検討を行うとする。【事故評価】転倒翌日より介助にて立ち上がり、移乗等は可能である。25日にコルセット完成し装着開始。・ｻの後、動作時の痛みも軽減されており、転倒前の状態に戻りつつある。痛み止めも30日朝で終了とし頓用となる。</t>
  </si>
  <si>
    <t>事故報告書（特養５）_183.pdf</t>
  </si>
  <si>
    <t>12:20頃、ご家族様より本日持参のカットされた出来あいの梨を提供する。提供後は他者介入のため、その場を離れる。居間へ戻ると、食事席にて顔を真っ赤にして苦しそうにしている氏を発見。</t>
  </si>
  <si>
    <t>すぐにタッピングし口腔内の残渣物掻き出し義歯外して頂く。タッピングしながら咳き込み促し数回咳こまれると次第に呼吸落ち着かれるが、その後嘔吐され、喉から出し切れない様子あり、NSにも報告し吸引施行し刺激で吐き出してもらっている。残渣物からは大き目の梨は出てこず。その後、頭部ギャッジアップし臥床。</t>
  </si>
  <si>
    <t>本人ボーっとしており覇気ないが、1時間程休まれると活気戻り「さっきは死ぬところだった」とはっきりした発語で話されている。詰まっている様子はなく、普段と変わりなく経過観察とする。夕食提供。昼食時のような様子見られず、全量摂取されている。</t>
  </si>
  <si>
    <t>本人要因・・・・出来あいの梨(一口大)をしっかりと咀嚼せず、飲み込んでしまい誤嚥した可能性がある。・午前中より傾眠傾向だったため、提供時も眠気から覚醒されていない状態で食べていた可能性がある。職員要因・・・・普段の食事で咽込みもなく、誤嚥する可能性について考慮できなかったため、梨も小さくカットはせずそのまま提供行った。</t>
  </si>
  <si>
    <t>【事故対策】21日昼食時、本人より上手く噛めないからお粥が良いとの希望あった事や18日に梨で誤嚥した事を受け現状の食事形態では、再度誤嚥に繋がるリスクが高いと判断。栄養士と相談し23日昼食時から米飯と粥のハーフ+2cm大へ食事形態変更とする。1週間食事の様子や食べにくさなどないかアセスメントし評価とする。【事故評価】18日に誤嚥した事や本人からの希望もあり、主食米飯と粥のハーフ・副食2cm大に変更し1週間様子観察行う。本人からも食べやすくていいなどの言葉聞かれ、咽込む様子や詰まる事もなく召し上がられている為、上記食事形態で今後も継続とする。間食については今月30日17時のケースにあるように、固形物に関してはユニット冷蔵庫で</t>
  </si>
  <si>
    <t>事故報告書（特養５）_185.pdf</t>
  </si>
  <si>
    <t>CWよりトイレを使用した際、錠剤が1錠床に落ちたとの報告あり。確認すると、フロセミド錠という朝2錠内服している降圧利尿剤であり、うち1錠見当たらないため1錠は内服していると考えられる。</t>
  </si>
  <si>
    <t>NSへ事故の状況踏まえ報告実施。錠は内服しており、普段と比べ浮腫みなども増強していないため、薬は破棄しそのまま様子観察する事となる。</t>
  </si>
  <si>
    <t>普段より下肢の浮腫みは強いが、比べ増強している様子も見られない。</t>
  </si>
  <si>
    <t>【本人要因】なし【職員要因】①決まりでは氏の配薬は手渡しとなっていたが、職員が間違って介助にて口腔内に分入れてしまった。そのため小畑氏としてはいつもと違い、飲み込むタイミング等に不都合が生じた可能性が考えられる。②職員からは一見飲み込んだ様子には見えていたが、氏に対して最後まで飲みきれたかどうかの声掛けや口腔内の確認等の行為を取る事無く、その場を離れてしまった。【環境要因】なし</t>
  </si>
  <si>
    <t>【事故対策】今回の服薬ミスは、要因にもある通り、普段と違った服薬方法であった事が要因に挙げられる。まずは服薬方法を、手の平にのせ、本人に認識してもらい、本人に飲んでもらう事の徹底手の平にのせていても落としてしまった事もあるため、水分を摂り、口腔内を確認したのち離れる事の徹底を行う事を対策とする。又、夜勤専従は他ユニットとの行き来にて、把握しなければいけない事の情報量も多いため、不安箇所などの確認を正職員から積極的に行っていく事とする。【評価】現行通り、服薬の際には本人の手の平にのせ内服介助行う事で、本人・職員共に目視でき</t>
  </si>
  <si>
    <t>事故報告書（特養５）_187.pdf</t>
  </si>
  <si>
    <t>剥離</t>
  </si>
  <si>
    <t>食事が進まずにいる為、声掛けやすいカウンター横のテーブル席へ誘導する。誘導した際は、手が挟まらない様にテーブル上へ手を上げていた。その後食事をテーブルへ置き、テーブルと本氏の距離が遠い為テーブルを本氏に近づけた際に、アームレストに手が下りている事を確認せずに、「テーブル近づけますね」と声掛けし行ってしまったため、テーブルとアームレストの間にある手を挟め剥離してしまった。</t>
  </si>
  <si>
    <t>止血し、傷の部分にワセリン塗布。その後絆創膏を貼っている。NSへは後日報告。</t>
  </si>
  <si>
    <t>看護師処置</t>
  </si>
  <si>
    <t>謝罪し、「大丈夫」との事。出血も見られていた為、洗浄後ワセリン塗布し医務ワゴンより絆創膏使用している。食事は主食にふりかけを掛けたり、副食は声掛けにて主食2割・副食4割召し上がられている。</t>
  </si>
  <si>
    <t>①本人特になし ②職員 職員がテーブルを近づける際に声掛けは行っていたが、アームレストに手を置いている事までは確認しておらずテーブルを動かしてしまった。③環境 転倒後ADLが低下し、食事席の椅子への移乗を行わず車椅子で食事をしている。氏に合った食事席はまだ検討中の為、それぞれ職員が考慮した席で提供している。</t>
  </si>
  <si>
    <t>【事故対策】①本人 特になし ②職員 誘導した際に、アームレストの上に手を置いている場面が多くみられている為、目視でず確認を行ってからテーブルに近づける。声掛けを行う際も自分だけではなく相手にもわかる声掛けを行う様に取り組んでいく。③環境 腰の痛みがあるが移乗は可能の為、食事席に合った椅子に移乗し食事を提供する。【事故評価】</t>
  </si>
  <si>
    <t>事故報告書（特養５）_189.pdf</t>
  </si>
  <si>
    <t>ご本人の横を通るとご本人が青色の色鉛筆を食べている所を発見する。全部で3本の色鉛筆の芯先が削られており、口腔内を確認すると口腔内が青色であった。</t>
  </si>
  <si>
    <t>すぐに義歯を外し、うがい、歯磨きを行う。その後口腔内の確認を実施するが、出血はみられていない。体調不良の訴えは聞かれず、バイタル測定ではいつもと大きな変化は無い、施設内の看護師に報告し様子観察となる。</t>
  </si>
  <si>
    <t>特変無く経過されている。</t>
  </si>
  <si>
    <t>認知症の症状進行により食べ物かの判断がつかず、異食が発生。転倒後の疼痛発生、歩行能力の低下によるストレスの増加。職員のPC操作時にご本人の背中しか見えず、異食に気が付きにくい環境。</t>
  </si>
  <si>
    <t>ぬり絵をして頂く際は職員が近くにいる時に行って頂く。ご本人から離れる際は、異食の危険性が生じるものをご本人の近くに置かない。ぬり絵だけでなく、テレビや音楽など別の楽しみも提供する。</t>
  </si>
  <si>
    <t>事故報告書（特養５）_191.pdf</t>
  </si>
  <si>
    <t>赤平市</t>
  </si>
  <si>
    <t>就労継続支援A型利用者から床の清掃中、集が落ちていたと報告を受ける。錠剤は形状と色からセンノシドの可能性が高い。</t>
  </si>
  <si>
    <t>バイタル測定行い看護師に報告、様子観察となる。当時、他に同じ薬を飲んでいる人が居ない事確認済。</t>
  </si>
  <si>
    <t>変化無く経過されている。</t>
  </si>
  <si>
    <t>ご本人の嚥下機能の低下が著しくみられており、錠剤の飲み込みが難しく口腔内に隠す様になってきている。</t>
  </si>
  <si>
    <t>薬を散剤対応としている。</t>
  </si>
  <si>
    <t>事故報告書（特養５）_193.pdf</t>
  </si>
  <si>
    <t>ユニット職員が118号室の居室前のドア付近を通いった際に、床に何か落ちているのを発見している。拾って確認すると、所々溶けている錠剤を発見している。</t>
  </si>
  <si>
    <t>薬情を確認すると、主のみ朝・夕食時に服薬しているニフェジピンL錠10mg(高血圧症、狭心症の効能・効果)であると判明する。いつのものか不明、看護師に報告し、医師に確認してもらい様子観察となる。</t>
  </si>
  <si>
    <t>職員側としては、口腔内の飲み込み確認が不十分だった可能性がある。入居者様の要因としては、口腔内の確認時、拒否をすることもあり、奥の方まで確認できないことがある。薬である認識がなく口腔内に残ってしまった可能性がある。</t>
  </si>
  <si>
    <t>① 薬という認議がない可能性もあるため、全ての薬を散剤に変える(今回の薬のみ錠剤のため、散剤の種類に変更を打診)② 口腔内確認はご本人が嫌がらない程度で確認をし、水分を何口か含んでもらい飲み込み確認を行う</t>
  </si>
  <si>
    <t>事故報告書（特養５）_195.pdf</t>
  </si>
  <si>
    <t>名寄市</t>
  </si>
  <si>
    <t>11:55昼食を配膳する。自力でスプーンを使用しミキサー食を摂取し始める。12:10ご本人確認すると、顔が青白く口を開けたまま食べ物が口と鼻から垂れ流しになっている状態で発見する。呼吸していない事確認。</t>
  </si>
  <si>
    <t>声を掛け体を触るが反応無く、看護師・協力ユニット職員に連絡実施。すぐに協力ユニット職員駆けつけ指にタオル巻き、口腔内食残掻き出し咳促す。すぐに呼吸少し戻り声掛けに開眼される。看護師到着し臥床させSpO2測定も40台、酸素3Lにて送気開始と共にサクションも施行する。口唇色は徐々にではあるがチアノーゼ改善、その後もSpO2は60～70台前半迄しか上昇はしない。</t>
  </si>
  <si>
    <t>搬入直後はリザーバーマスクにて酸素10L送気していたが、徐々にSPO2改善している。</t>
  </si>
  <si>
    <t>意識レベルは問題無し。2週間程度の入院となる。</t>
  </si>
  <si>
    <t>嚥下機能の低下と共に、ミキサー食でも摂取が厳しい状態になってきていた。</t>
  </si>
  <si>
    <t>退院後、嚥下状況の確認を再度行い、適切な食事形態での提供を行う。</t>
  </si>
  <si>
    <t>事故報告書（特養５）_197.pdf</t>
  </si>
  <si>
    <t>就労A型利用者がモップでユニットのリビング、居室内の清掃。一通り終了しようとモップを持ち上げた際に落ちているメマリーOD錠20mg1錠(脳の働きを活発にする薬)を発見しユニット職員へ報告してくれている。錠剤は口腔内で溶けた様子はない。</t>
  </si>
  <si>
    <t>鶴入居者様の薬情を確認し、が夕食後薬に飲んでいる薬と判明、他入居者様の服用はない。その旨を看護師と上司に報告行っている。看護師より医師へ確認行い様子観察となる。</t>
  </si>
  <si>
    <t>職員要因として、服薬マニュアルにある服薬時の飲み込み確認、服薬後の周囲の確認が不足していたと考えられる。本人要因として、服薬を拒否することや、服薬後に薬を吐き出してしまうことがある。</t>
  </si>
  <si>
    <t>まずは、服薬マニュアルにある服薬時の飲み込み確認と周囲の確認を徹底する。その上で、錠剤を粉砕してよいか看護師に確認、粉砕可能な錠剤をリストにして頂いている。服薬拒否があった際に、薬を粉砕しトロミ付きのお茶やスポーツドリンクに混ぜ服薬試みることとする。また、拒否が強いときは時間をおいて試みる。職員が薬包を開ける際は落薬してしまわないようトレイやお皿の上で行う。</t>
  </si>
  <si>
    <t>事故報告書（特養６）_001.pdf</t>
  </si>
  <si>
    <t>6月2日便秘4日目で自然排便あったが、排泄表記入もれがあり、6月3日便秘5日目としてグリセリン浣腸施行されてしまった。</t>
  </si>
  <si>
    <t>他職員の指摘で昨日排便があったことに気づき、NSに確認したところ、浣腸施行後だった。その後、排便2回あったが、体調は、特に変わりなかった。</t>
  </si>
  <si>
    <t>体調に変化なし</t>
  </si>
  <si>
    <t>他職員と共に排泄介助を行なったため、お互いに排泄表を記入されていると思いこんでしまった。</t>
  </si>
  <si>
    <t>・記入されているものと思いこまず、排泄表を確認する。・朝7時に夜勤者と排泄表を確認した時にもう一度確認する。</t>
  </si>
  <si>
    <t>事故報告書（特養６）_003.pdf</t>
  </si>
  <si>
    <t>R4.531ベット臥床時、左大転子〜大腿部にかけて、内出血あり。痛み無し。看護師に報告し様子観察となる.R4.6.2右大転子一臀部付け根にかけて、内出血あり、痛み無し。内出血箇所広がっている様子あり。その際の体位交換時苦痛表情見られることあったが、その後は見られず。R4.6.6.AM看護師確認し、臀部に紫色の変色と左右大転子部一大腿部に紫色の変色が広がっている。変色部分の改善ないためPMリラ整形受診となる。東徳洲会病院紹介され、受診、診察の結果、両側寛骨脱臼・左仙骨・右恥骨骨折の診断受ける。</t>
  </si>
  <si>
    <t>事故報告書（特養６）_005.pdf</t>
  </si>
  <si>
    <t>本氏が挿入していたバルーンは尿炎のため―時的に挿入していたものであり、抜去後の翌日に自力での排尿が行えていた事から再挿入の必要はなくなっていた。</t>
  </si>
  <si>
    <t>令和4年4月23日(土)午後7時40分、看護主任へ状況を報告して、バルーンカテーテルの先端部をピニール袋へ入れて保存し、オムツ対応中であるが、明日朝から本氏よりトイレの訴えがあればトイレ誘導してもよいとの指示を受けた。</t>
  </si>
  <si>
    <t>協力医療機関に状況を雑告</t>
  </si>
  <si>
    <t>事故報告書（特養６）_007.pdf</t>
  </si>
  <si>
    <t>翌日朝に本氏が自身で排尿する事が出・・ｽため、協力医療機関にも状況を報告した上で、バルーンは再挿入せず経過観察する事となった。</t>
  </si>
  <si>
    <t>事故報告書（特養６）_012.pdf</t>
  </si>
  <si>
    <t>宿直者に連絡行い、血圧測定と共に2名介助で一度ベットに移乗し身体確認行う。BP201/142p82KT37.0SPO2　98%右手親指つけ根に1cmの擦過傷、左額に擦り傷、左肩に強い痛みあり。</t>
  </si>
  <si>
    <t>左鎖骨、左肋骨1~4番まで</t>
  </si>
  <si>
    <t>レントゲン検査実施。手術の話も出たが本人保存的治療を希望され、ニューアームサスペンダ一の上にリブバンドを巻いて固定。痛み止め処方。当面週1回通院。</t>
  </si>
  <si>
    <t>整形外科受診時、強い衝撃がないとここまで複雑に骨折にしないと担当医より説明あり。脳神経外科の受診を勧められ翌日受診予定。より「私も保存的治療を望みます。行動でご迷惑をおかけして申し訳ないです」と話あり。脳神経外科受診結果は改めて連絡する形で了承いただく。</t>
  </si>
  <si>
    <t>事故報告書（特養６）_014.pdf</t>
  </si>
  <si>
    <t>トイレ誘導後、職員が車いすのフットレストを下げようと本人の後方より前へ移動している最中、本人前のめりになり車椅子より転落する</t>
  </si>
  <si>
    <t>職員外傷確認し、右額にゴルフポール程度の腫脹・変色みられる。その他、外傷なし。バイタル測定 B D153/81 P 109 
 kt36.5℃ 右額クーリング施行。4：40看護師へ連絡。5：50看護師来園し状態確認し本人意識もはっきりしており不調ない為、様子観察の指示。</t>
  </si>
  <si>
    <t>右額に腫脹・変色はあるが痛み等聞かれず。食事も摂取されている。</t>
  </si>
  <si>
    <t>・ナースコール対応が続き対応途中となっていた利用者がいて焦りが生じ声をかけずに本人から離れてしまった。・本人はフットレストを下げようと思って前かがみとなった</t>
  </si>
  <si>
    <t>・もう一人の夜勤者に声をかけ互いに協力しながら1人ひとりの対応をする。・対応中は声をかける、体に触れ、動いた時に気を付けるようにする等安全に配慮し対応する・本人へ事前の声かけをする</t>
  </si>
  <si>
    <t>事故報告書（特養６）_016.pdf</t>
  </si>
  <si>
    <t>5/28の午前9時、朝食後臥床の際りクライニング車務子の背もたれを下げると腰の痛み訴え聞かれる。看護師へに報告し、腰部湿布貼用する。その後もパット交換時、車椅子の背もたれを上げる際、腰痛の訴えが聞かれたため腰に湿布貼用して様子観察行っていた。痛み持続あり6/8に百合の会病院整形受診しレントゲン施行、第2腰椎圧迫骨折と第11胸椎圧迫骨折の診断にて痛み止めが処方、腰ベルトと湿布で様子観察の指示あり次回1週間後再受診との事。</t>
  </si>
  <si>
    <t>事故報告書（特養６）_018.pdf</t>
  </si>
  <si>
    <t>【詳細】パット交換を終えて、パジャマの下衣を上げている時に、錠剤1錠が出てくる。本人は、軽いイビキをかいて寝ています。錠剤名=ビオスリー配合錠(腸の調子を整える薬)</t>
  </si>
  <si>
    <t>発見時は夜間の巡回兼オムツ交換で発見した。体調不良など見られず朝まで経過観察を行い、早番看護師に報告を行う。</t>
  </si>
  <si>
    <t>＜要因＞口腔ケア時(歯磨き)を行っているが、服薬時、直接口を開けてもらい服薬介助している為、こぼれ落ちたのを見落としたか口腔ケアまでの間に口から吐き出したものと考えられる。</t>
  </si>
  <si>
    <t>内服手順どおりにスプーンで服薬してもらう、口腔からこぼれないように小皿にトロミを作っておき服薬直前にトロミとまとめて服薬、その後飲み込んだのを確認する。</t>
  </si>
  <si>
    <t>事故報告書（特養６）_020.pdf</t>
  </si>
  <si>
    <t>南4条館1号室(自室)</t>
  </si>
  <si>
    <t>その他(カテーテル自己抜去)</t>
  </si>
  <si>
    <t>22:00リーダーが巡回時に自室にて入眠されている氏を確認する。その際尿バックはベッド頭部側の床の上に置いてある。22:50他利用者介助中にセンサーマットコールが鳴り、介助後、氏の居室へ訪室する。氏がベッド上にて端座位になり、手に尿カテーテルの管を持ちながら「何さこれ」と話され、管が抜けた状態であった。どうしたのか伺うも「知らないよ」と話される。陰部確認するが出血はなく、痛みの訴えも無い為、尿取りパットを当て様子を見る。</t>
  </si>
  <si>
    <t>22:55痛みの訴えや出血見られない為、様子観察行う。</t>
  </si>
  <si>
    <t>腎臓・膀胱問題なし。陰部に傷等もなし。</t>
  </si>
  <si>
    <t>CT検査し腎臓・膀胱問題なし尿カテーテルが抜けやすいのは、泌尿器の問題ではないと医師より話がある。</t>
  </si>
  <si>
    <t>5/278:00陰部に傷、出血なし。尿力テーテル抜けることが増えている為、中田泌尿器科受診する。</t>
  </si>
  <si>
    <t>本人側の要因:・認知症の影響により、尿カテーテルが留置されている事が理解できず、説明しても時間が経つと忘れてしまう身体状況である。・目が覚め端座位になられた際に尿カテーテルの管や尿バッグが視界に入り、気になり触っているうちに引っ張り抜けてしまった可能性がある。介護側の要因:なし場(環境の要因):なし</t>
  </si>
  <si>
    <t>・巡回時に尿力テーテルが抜けている様子がないか確認し、抜けていた際の早期発見に繋げる。・就寝時、ズボンの腰上から出していた尿力テーテルの管をズボンの裾から出すようにし、横になっている際に管が目に入りずらい環境にする。またその際氏に尿力テーテルを引っ張ると危険である事を伝える。・就寝時、尿力テーテルの管を引っ張ると管が抜けてしまう事を知らせる掲示物を尿バッグに取り付けて、尿バッグが気になり触ることがあっても文字が目に入る事で注意喚起できる環境にする。</t>
  </si>
  <si>
    <t>事故報告書（特養６）_022.pdf</t>
  </si>
  <si>
    <t>腰椎圧迫骨折発覚</t>
  </si>
  <si>
    <t>5/8(日)6:30起床の為トイレ誘導行うと「歩けない」と訴え、歩行が小刻みな様子あり足が前に出ない様子ある。5/8(日)日勤帯より腰痛訴える。5/12(木)美しが丘病院受診しCT撮影。5/13(金)同病院より連絡あり、腰椎圧迫骨折との診断。</t>
  </si>
  <si>
    <t>美しが丘医師より、腰痛は腰椎圧迫骨折による疼痛との事で痛み止めの内服、湿布の貼用で様子観察との事。</t>
  </si>
  <si>
    <t>強度の腰痛、歩行困難。食事はベッド上にて自力摂取可能。排泄はベッド上パット交換。</t>
  </si>
  <si>
    <t>14:30生活相談員へ、上記について報告行う。「連絡くださりありがとうございます。母には私から伝えます」と話される。</t>
  </si>
  <si>
    <t>受診時に医師より椅子に座る際に勢いよく座るだけでも骨折する事があるとの事で、以前より椅子へ座る際に「ドスン」と勢いよく座る傾向があった為、その事が原因ではないかと考えられる。</t>
  </si>
  <si>
    <t>歩行時は必ず付き添い対応行い、椅子へ座る際には腰を支え、勢いよく座らないよう配慮する。</t>
  </si>
  <si>
    <t>事故報告書（特養６）_024.pdf</t>
  </si>
  <si>
    <t>CT撮影</t>
  </si>
  <si>
    <t>事故報告書（特養６）_026.pdf</t>
  </si>
  <si>
    <t>CWが廊下に錠剤が落薬しているのを発見す。直ちにに報告し確認すると氏の朝食後薬の胃薬であることが判明す。</t>
  </si>
  <si>
    <t>落薬発見後、直ちにNSに報告し確認。時間経過の為、未与薬で良いとの指示受ける。</t>
  </si>
  <si>
    <t>体調変化なし</t>
  </si>
  <si>
    <t>他利用者の与薬介助中、氏が早々と朝食を終え居室方向へ車椅子で自操されていた為、朝食後薬の袋の封を切り手に持ち氏を追いかけ居室にて与薬施行。与薬時に薬の内容は未確認であった。封を切った状態で持ち歩いた為、袋から落薬した。</t>
  </si>
  <si>
    <t>①薬の内容の確認②与薬時まで開封しない</t>
  </si>
  <si>
    <t>事故報告書（特養６）_045.pdf</t>
  </si>
  <si>
    <t>7時5分、居室パパイア■氏の「助けてー!誰かー!」と叫ぶ声聞こえ、職員が駆けつけると居室洗面台の前で右側臥位になっている所を発見し、早番に報告する。歩行器は氏の左上方向にあり靴はしっかりと履いた状態だった。どうされたのか伺うと「上手く方向転換できず転んだ。」との事。最終確認:6時45分頃、フロアトイレ(ウクライナ)に向かわれる氏を確認している。</t>
  </si>
  <si>
    <t>バイタル測定し、名にてタオルケット使用しべッドへ移乗、全身チェック実施、右側後頭部点状(赤色)の変色あり、腫れ・痛みはなし。(BP131/64 P77 KT36.9)</t>
  </si>
  <si>
    <t>宮の沢脳神経外科受診、頭部CT撮影し画像確認するも異常なく、頭部打撲と診断受ける。</t>
  </si>
  <si>
    <t>全身確認 右側後頭部に点状の変色あり。腰の痛みの確認すると変色、腫れ、切り傷無し。宮の沢脳神経外科受診。頭部CT撮影し画像確認するも異常なく、頭部打撲と診断受ける。</t>
  </si>
  <si>
    <t>【本人要因】 障害高齢者の日常生活自立度【B1】 認知症高齢者日常生活自立度【Ila】 普段は、歩行器使用し自立されている。特にふらつく様子などなく歩かれている。又、以前から身体の痛みの訴えはきかれている。6時45分フロアのトイレにて排泄後、歩行器を押し居室洗面台に向かわれる。洗面台手前に歩行器を置き立ったまま整容動作を行ない、洗面終了後に方向転換をしようとしたら「上手く方向転換できず転んだ。」と本人より話しあり。普段の口腔ケアや整容時は、朝のみ立ったまま行い、昼食後と夕食後のみ椅子に座って行なっている。立ったまま行ない、歩行器い掴まろうと方向転換した際、体幹保持が出来ずバランスを崩した可能性がある。【職員要因】 なし。(日々、歩行状態の観察は実施していた)【環境要因】 事故当時、床は濡れておらず、靴のかかとも踏まれていなかった。普段口腔ケア時に使用している椅子が、障害物となり方向転換の妨げになった可能性もある。</t>
  </si>
  <si>
    <t>①整容動作を行う際は、職員に声掛けして頂き、整容を行う際は、立ったまま行わず、椅子に座って行って頂く。②方向転換時や歩行をする際はゆっくりと動いて頂くよう声掛けを行う。又、障害物がないか等、環境の確認もしていく。③身体の痛みが強い際は、ナースコールを使用し職員を呼んで頂く様声掛けを継続。④歩行や、方向転換の状況について評価していく(訓練員)</t>
  </si>
  <si>
    <t>事故報告書（特養６）_047.pdf</t>
  </si>
  <si>
    <t>5月14日9:00 薬箱の回収時、20時薬が残っているのを発見する。薬はラスピック錠1錠5/9～肺炎治療のため20時に服していた。</t>
  </si>
  <si>
    <t>経過観察。KT36.7～36.8℃。SpO2 95～97%</t>
  </si>
  <si>
    <t>通常と変わらない様子で過ごされている。16:00の時点では発熱症状なし。</t>
  </si>
  <si>
    <t>当日薬が届いておらず、夕食直前にセットされており、届いた旨の送りはなかった。就寝前薬は、20:00の薬箱から配薬しやすいように他の薬箱に準備されており、20:00の薬箱を再度確認しなかったため、飲ませ忘れてしまった。</t>
  </si>
  <si>
    <t>・効率的に業務を遂行する為に準備を前もって行なった事によるもので、マニュアルの徹底が必要である。・連携不足による声掛けが不足しており、薬が遅くに届く場合は相手との意思疎通が必要である。</t>
  </si>
  <si>
    <t>事故報告書（特養６）_049.pdf</t>
  </si>
  <si>
    <t>ベッド横に仰臥位の状態で転倒されていた。車イスはベッド横に氏に向かってブレーキがかかった状態であった。左大腿骨を打った、とおっしゃるが、いつもの痛みと一緒で、それ以上の痛みはない、との事、変色はなし。</t>
  </si>
  <si>
    <t>6時前5条他者の起床介助を行いながら、様子伺いに6条に行くと、「お願い～」などと声がし、訪室、転倒されている氏を発見、1人では起こせず、8条夜勤者に協力を求め、車イスに移乗して頂く。バイタル測定、身体状況確認、6時過ぎに看護師に連絡、痛みがない事を確認し、様子観察行う。</t>
  </si>
  <si>
    <t>打撲(左大腿骨骨折有、前回の物で骨がずれている状態)</t>
  </si>
  <si>
    <t>レントゲン検査、問診</t>
  </si>
  <si>
    <t>起床後、自身で着替え洗面などを行い、テレビのチャンネルを変えようとしてリモコンを落とし、ブレーキにささっているラップの芯で手を伸ばし取ろうとしてずり落ちした、とご本人はおっしゃられていた。4時過ぎに起床され、何度か様子を見に訪室していたが、氏の行動をきちんと把握していなかった。</t>
  </si>
  <si>
    <t>リモコン等、取りやすい位置に置く。落ちた物は職員が取るので、必ず声かけをして頂くよう氏に常に話す。また、ベッド上に貼り紙をしてコールを押してもらうようにしてあるが、ドア前など目の届く所に目立つように貼り紙をする。</t>
  </si>
  <si>
    <t>事故報告書（特養６）_051.pdf</t>
  </si>
  <si>
    <t>【年月日】R4/6/16【時間】14:15【種別】事故【内容】【事故、インシデント】誤嚥【場所】居室顎が上がりやすい為、ベッド角度を70度にし、頭部に枕を入れ、ずり下がり防止の為、足元の角度を5度にし、足元に枕を入れてポジショニングする。イオンサポートは寒天よりやや柔らかめの固さであり、提供方法として丸いカレースプーンを使用し、一口量がスプーンの上に半分程の提供量であった。口を窄めて吸い込むように摂取されており、職員は本人の喉と口の動きを確認し飲み込み確認して咽込</t>
  </si>
  <si>
    <t>14:19NSにサクション依頼。NSからSPO2を測っていない事が指摘あり、機器をケアセンターまで取りに行く。14:21　SPO2:97%とれる。NSへ数値の報告。直後、NSが訪室しサクション施行。14:25　鼻腔より白色〜透明粘調性の痰多量い吸引。SC中に顔色不良になり全身チアノーゼ出現し努力呼吸となる。緑愛病院へ連絡し搬送。</t>
  </si>
  <si>
    <t>病院受診</t>
  </si>
  <si>
    <t>【年月日】R4/6/16【時間】14:20【種別】入院【内容】呼吸が止まりそうな浅い呼吸になりｱﾝﾋﾞｭｰ使用。SP02測定できず02、10L送与。</t>
  </si>
  <si>
    <t>【年月日】R4/6/16【時間】18:00【内容】緑愛病院より、昨夜が逝去されたと連絡あり。様へ連絡し弔問の了承を得る。と弔問し緑愛園で過しした写真を家族へお渡しする。『色々</t>
  </si>
  <si>
    <t>【年月日】R4/6/16【時間】14:15【種別】3事故要因【内容】【本人要因】・食事や水分提供時、提供後のムセや咽頭のゴロ音聞かれることもあり5月～ミキサー食へ変更していた。本人の嚥下機能の低下は見られていた。【職員要因】・ポジショニングの際、後屈しやすいことから後頭部に枕を入れて顎の上りを防止していたが、不充分だったと考える。首の拘縮も見られていたことによりベッドのギャッジアップの高さだけではなく、枕の設置位置等が適切ではなかった。</t>
  </si>
  <si>
    <t>【年月日】R4/6/16【時間】14:15【種別】4事故対策【内容】・ベッド上での提供について安全な支援方法の検討を行い全職員が理解できる体制を作る。（勉強会の実施）・本人の体調面の配慮が必要だが、ベッド上でポジショニングが難しい場合には車いすへ移乗し提供することを検討する。・嚥下低下について形態の検討だけではなく、ポジショニングの見直しも同時に行っていく。</t>
  </si>
  <si>
    <t>事故報告書（特養６）_067.pdf</t>
  </si>
  <si>
    <t>【年月日】R4/5/25【時間】08:00【種別】事故錠剤がテーブルの上に落ちているのを発見する。錠剤の印字も溶けており、の薬か確認取れず。朝薬の錠剤を口から出し机の上に置いたと思われるが、本人の薬かどうか分からない。</t>
  </si>
  <si>
    <t>【年月日】R4/5/25【時間】08:00【種別】2事故後の対応【内容】状況を看護師へ報告。薬と確実に分からない以上、服薬できないため本日はそのまま様子を見ることとなる。</t>
  </si>
  <si>
    <t>様子見観察</t>
  </si>
  <si>
    <t>体調の変化は見られずに経過。</t>
  </si>
  <si>
    <t>【年月日】R4/5/25【時間】12:26【種別】家族報告【内容】【服薬事故】に電話連絡を行う。朝食薬が吐き出された状態で発見され服用できていなかった旨を報告し、謝罪</t>
  </si>
  <si>
    <t>【年月日】R4/5/25【時間】08:00【種別】3事故要因【内容】職員要因②・薬の吐き出しがみられるため、錠剤は看護師の指示で粉砕にして介助を行うことになっていたが対応できていなかった。・薬を口の中に入れた後、飲み込みの確認まで行わなかった。</t>
  </si>
  <si>
    <t>【年月日】R4/5/25【時間】08:00【種別】4事故対策【内容】・錠剤は粉砕してから口腔内に入れて服用する→新入職員も入ったため、服薬に関しては24Hシートへ記載し情報の共有を必ず行う。・薬の飲み込みの確認を徹底する。</t>
  </si>
  <si>
    <t>事故報告書（特養６）_075.pdf</t>
  </si>
  <si>
    <t>15:00看護師が夕方の経管栄養準備中、当日の夕薬がなく朝薬が残っていた。その際、朝の経管時に夕薬を与薬していた事に気づく。胃ろう経管栄養は、9:00と15:30の1日2回であり、氏は朝夕に薬の処方があるため経管栄養投与時にカテーテルより注入している。朝薬・アムロシピン(OD)5mg(降圧剤)・カルベジロール錠10mg(降圧剤)・ウルソデオキシコール酸錠(胆汁の流れを良くする)夕薬・ウルソデオキシコール酸錠(胆汁の流れを良くする)</t>
  </si>
  <si>
    <t>バイタル測定血圧118/86脈拍69。特に症状なし。に報告。</t>
  </si>
  <si>
    <t>夕に朝薬を与薬するようにと指示あるも血圧低めの為朝薬は中止し夕薬のウルソデオキシコール酸錠与薬する。</t>
  </si>
  <si>
    <t>15時10分血圧118/86 脈拍69 入浴直後であるが、頭痛、嘔気等の自覚症状みられず。に誤薬について報告。本日は夕に朝薬を与薬するようにと指示あるも、血圧低めだったため朝薬は中止し夕薬のウルソデオキシ■与薬する。</t>
  </si>
  <si>
    <t>【本人要因】なし【職員要因】・当日の朝、ケースの中に朝の経管栄養剤と内服薬が準備されていたが、朝薬ではなく夕薬が準備されていた。(準備した看護師と、いつ準備されたものかは不明である。)・西野ケアセンターでは朝薬袋は黒マーカー、夕薬袋は赤マーカーで印をつけているが、対応した看護師は入職して間もなく、前職で朝薬が赤マーカーで覚えていたため、夕薬を朝薬と思い込んで確認せずに投与してしまった。与薬マニュアルの確認が出来ていなかった。【環境要因】なし</t>
  </si>
  <si>
    <t>・経管栄養実施者は、内服薬の袋に記載されている①利用者氏名②投与時間帯(朝昼夕)③日付④ラインの色が合っているか確認してから溶解する。また、実施後は次に使用する栄養剤と内服薬をケースにセットする。薬をセットする際にも、上記の1～4を再度確認してからセットする。・溶解した薬の袋は捨てずに持っておき、薬投与時に内容が合っているか確認してから投与する。・新人指導にマニュアルを活用して指導する。与薬マニュアルの見直しをする。</t>
  </si>
  <si>
    <t>事故報告書（特養６）_077.pdf</t>
  </si>
  <si>
    <t>トイレ前で仰臥位姿勢にて床におられた。</t>
  </si>
  <si>
    <t>バイタル測定を行い、痛感の有無、身体の腫張を確認し、ナースに報告を行い指示を持つ。</t>
  </si>
  <si>
    <t>右股関節骨折</t>
  </si>
  <si>
    <t>右股関節</t>
  </si>
  <si>
    <t>CT検査、レントゲン検査</t>
  </si>
  <si>
    <t>5月16日 難病の既往を踏まえ医療センターへ入院</t>
  </si>
  <si>
    <t>手に汚染パットを持たれていた為バランズを崩された。</t>
  </si>
  <si>
    <t>夜間のトイレはコールをして頂き、車椅子で誘導する。できるだけ巡回して本人の動向を見守りする。</t>
  </si>
  <si>
    <t>事故報告書（特養６）_079.pdf</t>
  </si>
  <si>
    <t>浴室用いずに氏を乗せ浴室から脱衣所へ椅子を後ろ向きで移動している際に氏の「あっ」という声あり。いすを止め氏の方を見ると右手に抜けたカテーテルを持っているのを発見する。</t>
  </si>
  <si>
    <t>出血、痛みがないか確認し看護師に連絡する。</t>
  </si>
  <si>
    <t>カテーテル挿入</t>
  </si>
  <si>
    <t>・氏がカテーテルを引っ張り抜けた可能性が考えられる。・自然にカテーテルが抜けた可能性が考えられる。</t>
  </si>
  <si>
    <t>個浴で入浴する際は、氏がカテーテルに触れないよう見守りを強化する。</t>
  </si>
  <si>
    <t>事故報告書（特養６）_081.pdf</t>
  </si>
  <si>
    <t>早番者が挨拶をした際に左目(まぶた)に縦に変色しているのを発見し、近くで観察すると右目尻と左類下側にも皮膚変色がみられました。その後徐々に色味が濃く広がっていきました。看護師による全身観察時、更に左右前腕と右下腿の皮膚変色が見つかりました。</t>
  </si>
  <si>
    <t>バイタル測定し、痛みの有無と状況確認を行う。押すと痛みがあるとのこと。発生時のことは覚えていないと話される。</t>
  </si>
  <si>
    <t>夜間頻回に移乗を繰り返されており、ご自身でブレーキをかけることができないため、ベッドから車イスへ移られる際に車イスが動いてしまい、バランスを崩してベッド柵や車イスにぶつけられた可能性がある。</t>
  </si>
  <si>
    <t>日中は極力フロアで見守りを行い、夜間は訪室回数を増やし、物音に注意する等の対応を継続していく。</t>
  </si>
  <si>
    <t>事故報告書（特養６）_083.pdf</t>
  </si>
  <si>
    <t>増毛町</t>
  </si>
  <si>
    <t>甲高い声が閉こえ職員が訪室すると、立位でペッド柵に掴まり左胸の痛みを訴えられているところを発見。本人はおりる時、ベッド欄にぶつかり転んだとおっしゃられた。</t>
  </si>
  <si>
    <t>臥床していただき皮膚の状態と痛みを確認後、看護師に報告する。</t>
  </si>
  <si>
    <t>フロアが明るいのでもったいないから消そうと思って起きたと言われる。以前離床されフロアへ歩いて来られたため居室のドアを開けたままにしているので、明るさが気になったようです。</t>
  </si>
  <si>
    <t>夜間ドアを閉める。巡回を行い、コールしていただくようお願いする。</t>
  </si>
  <si>
    <t>事故報告書（特養６）_085.pdf</t>
  </si>
  <si>
    <t>行事開催場場所 2階廊下</t>
  </si>
  <si>
    <t>行事にて喫茶を実施した際、ソフト食の入居者に対して常食のおやつを提供してしまった。完食後に気づく。</t>
  </si>
  <si>
    <t>摂取後、むせ等みられず。</t>
  </si>
  <si>
    <t>看護師へ報告する。口腔内確認し特変みられず様子観察を行う。</t>
  </si>
  <si>
    <t>その後特変見られず。</t>
  </si>
  <si>
    <t>原因と対策</t>
  </si>
  <si>
    <t>①おやつの提供表は印刷し配膳テーブルの上にあったが、開店時の為入居者の対応が多く、確認を怠ってしまった。②様が普段の食事の喫食状態が良いため、常食と思い込み勘違いしていた。</t>
  </si>
  <si>
    <t>①-1喫茶行事の時は、常食でない方のお皿に名前を書いた付策をはり、声出し確認をしてからおやつを配膳する。①-2配膳時本人の前で食事形態があっているか声に出して確認してから提供する。②行事開始前に喫茶行事を実施する職員と提供表の確認を行い、常食ではない入居者の把握を行う。</t>
  </si>
  <si>
    <t>事故報告書（特養６）_093.pdf</t>
  </si>
  <si>
    <t>ドンと音がしたため見ると、ご自身の席の後方1m付近で尻もちをつき、後頭部を床に打ちつける姿を確認する。新聞を返却しようと歩行器を使用し方向転換した際に転倒したと思われる。</t>
  </si>
  <si>
    <t>痛みの確認後、抱えていすに掛けていただき、バイタル測定をする。ナースに連絡レボディーチェックを行う。</t>
  </si>
  <si>
    <t>CT検査、問診</t>
  </si>
  <si>
    <t>ご本人が転倒されるまで行動が把握できておらず、歩行のふらつきがある方であったが、遠目で見守るという対応が不足しておりフリーの状態であった。入所して間もなく、アセスメント不足によりスタッフ間の対応が統一されてなかった。</t>
  </si>
  <si>
    <t>ご本人の行動を把握し、次の行動を予測し見守りへと繋げていく。方向転換時等は特にふらつきやすいため、予測できるときは、傍らで見守りご本人に制限をかけず安全に過ごして頂くよう努める。</t>
  </si>
  <si>
    <t>事故報告書（特養６）_095.pdf</t>
  </si>
  <si>
    <t>他利用者様より「転んでいるよ」と職員に声を掛けて下さり訪室すると、壁によりかかり足を延ばした状態で発見する。「床頭台の中の物を取りたかった」とおっしゃられていた。</t>
  </si>
  <si>
    <t>ナースに連絡をし、意識の確認、痛みのある部位(頭、腕、肘など)の確認、バイタル測定、ボディーチェックを行い異常が無いことを確認後、車いすに座っていただきフロアで過ごして頂く。</t>
  </si>
  <si>
    <t>ご本人は、ベッドの横にある床頭台の中を見たかったとおっしゃられた。ベッドと壁の間が狭いため、歩いてその間を通ろうとしてふらつき転倒したと考えられる。</t>
  </si>
  <si>
    <t>床頭台の中の物をベッド上に移して、ご本人の使いたいものがすぐとれるようにした。見守りが最優先の状況であるということを職員同士で情報共有できていなかったため、兄弟ユニットの職員に周知徹底する。</t>
  </si>
  <si>
    <t>事故報告書（特養６）_097.pdf</t>
  </si>
  <si>
    <t>湯船に入られている際、後頭部右側に2.5cm×2cm程の大きさで、中心が赤紫色、周辺が黄色の変色と腫れがみられた。</t>
  </si>
  <si>
    <t>看護師、ケアマネに連絡を行う。痛み、しびれ、体調について伺う。</t>
  </si>
  <si>
    <t>ご自身で車いすからベッドへ移乗し座られた際、後ろに傾きベッド柵や木のヘッドボードにぶつけてしまわれたことが考えられる。</t>
  </si>
  <si>
    <t>できる限り見守りを行う。</t>
  </si>
  <si>
    <t>事故報告書（特養６）_099.pdf</t>
  </si>
  <si>
    <t>居室から「ドン」という音で訪室する。壁に背をもたれ、床に長座位で座っていらっしゃるところを発見する。</t>
  </si>
  <si>
    <t>看護師へ報告しバイタルチェック・意識確認を実施しベッドに移乗する。</t>
  </si>
  <si>
    <t>発見時に車いすの左側のストッパーが外れていたため、車いすからベッドへ移乗するときに、車いずが動きバランスを崩され転倒したと思われる。</t>
  </si>
  <si>
    <t>ブレーキがかかっているか確認を徹底する。</t>
  </si>
  <si>
    <t>事故報告書（特養６）_101.pdf</t>
  </si>
  <si>
    <t>食後のトイレ誘導時、以前からあったと思われる 3.5cm大の頭頂部の皮膚の基ずみの痛みを訴えられた、ご本人は「昨日転んだ」と仰っられているが、体動なく過ごされる為、ご本人の訴えと食い違いがある。変色の広がり、腫れはみられない。</t>
  </si>
  <si>
    <t>看護師へ報告、ボディーチェックを行う。</t>
  </si>
  <si>
    <t>以前からの皮膚変色かと思われるが、痛みの原因について、入床時枕の側に、ナースコールや時計などがあり、これらに当たってしまった可能性がある。</t>
  </si>
  <si>
    <t>ナースコールは、トイレの希望時にご本人が使用するため、枕元ではなく手元付近にセットする。また、セットされているか巡回時に確認する。時計もご本人が目にされるため極力枕元、頭部から離したところに置く。</t>
  </si>
  <si>
    <t>事故報告書（特養６）_103.pdf</t>
  </si>
  <si>
    <t>台所</t>
  </si>
  <si>
    <t>他入居者様の次の日の昼食後薬について看護師に確認を行っている際、氏の昼食後薬がなくなっていることを発見した。早番者と遅番者が確認をしたときにはあった。</t>
  </si>
  <si>
    <t>看護部と本日服用した薬の空き袋を確認したがないため、重複して服薬した可能性はない。また、薬ケース、キッチン、フロア、居案内を探したが発見できなかった。</t>
  </si>
  <si>
    <t>薬がケースから出ていたため紛失した。または、チェックの際に無かったものをあったと認識しチェックをしてしまった事が考えられる。</t>
  </si>
  <si>
    <t>薬の確認を徹底する。薬の確認を行っている際、薬がケースからはみ出ることなくきちんと入っているか確認を徹底する。</t>
  </si>
  <si>
    <t>事故報告書（特養６）_105.pdf</t>
  </si>
  <si>
    <t>ひざ掛けを洗濯機に入れる時に、ひざ掛けに朝食後薬がくっついていたのを発見する。</t>
  </si>
  <si>
    <t>薬の種類を確認し看護師に報告する。看護師より施設医へ報告する。</t>
  </si>
  <si>
    <t>服薬後、飲み込み確認が不十分であった。</t>
  </si>
  <si>
    <t>服薬後の飲み込み確認を徹底する。</t>
  </si>
  <si>
    <t>事故報告書（特養６）_107.pdf</t>
  </si>
  <si>
    <t>洗製介助時頭皮の痛みを訴えられ、右側頭部に2箇所の皮膚変色を発見する。周辺が黄色くなっており、数日経過していると思われる。</t>
  </si>
  <si>
    <t>看護師に連絡し状態を観察する。その後相談員に報告し受診の手記をする。</t>
  </si>
  <si>
    <t>入床時にベッドの欄や板にぶつけられたか、トイレでの移乗時に手すりにぶつけられた可能性がある。</t>
  </si>
  <si>
    <t>移動や移乗の際には極力見守りを行う。</t>
  </si>
  <si>
    <t>事故報告書（特養６）_109.pdf</t>
  </si>
  <si>
    <t>札幌市池田区</t>
  </si>
  <si>
    <t>点眼紛失</t>
  </si>
  <si>
    <t>看護職員が薬をセットしようとした際、薬ケースに点眼薬が入ってなかった為、介護スタッフに報告し確認を依頼する。14:00当日の勤務者へ状況の確認を行うと、朝食時から点眼案はなかったとのこと。朝の点眼薬が未実施だった事が判明する。</t>
  </si>
  <si>
    <t>点眼薬は朝のみの指示となっている為、5/26朝 点眼介助を実施したスッタフ朝食薬の薬ケースに点眼薬を戻している。</t>
  </si>
  <si>
    <t>14:00 看護師より報告鵜を受け、当日勤務者へ状況の確認を行う。朝食の時点で策ケース内に点眼薬は入っていなかったと話あり。14:15 1階西棟の共有部・自室内を探すも点眼は見つからない。14:35 看護師へ点が見つからない事を報告する。看護師より後日往診時に再度処方してもらうとの事だった。</t>
  </si>
  <si>
    <t>普段と変わらず眼脂みられている。都度、清浄綿で除去している。</t>
  </si>
  <si>
    <t>①点眼薬実施後、薬ケースへ戻す際の最終確認が実施されていなかった可能性がある。※点眼薬を薬ケースへ戻す際に、点眼薬介助が終了したことを声出し・点眼薬を薬ケースへ戻した事の指差し確認が実施されていなかった。②点眼薬実施前に、他スタッフへ点眼薬介助を実施することの声掛けをしていなかった可能性がある。③点眼薬対象者は薬ケース内に「点眼あり」と黄色いテープを貼っている。薬ケースから内服薬を取り出す時に黄色いテープが見えるようになっているが、介護スタッフが東棟の薬保管庫から西棟まで薬ケースを持って移動した際に、内服薬と黄色いテープが重なり見えなくなった可能性がある。その為、「点眼あり」の黄色いテープが見えなくなり点眼薬が薬ケースに入っていなかったことに気付かなかった。</t>
  </si>
  <si>
    <t>①薬ケース内に点眼薬を戻す際、「○○様の点眼終了しました」と声に出し、確実に薬ケースに戻した事を確認するために指差しをする。②他介護スタッフにも点眼薬が実施されていることを知ってもらうために、点眼薬介助をすることを他介護スタッフに伝える。③薬ケース内から内服薬を取り出す時に、黄色いテーブが貼っていて点眼薬がセットされていない場合は、点眼薬のセット忘れの可能性があるため、申し送り版の確認・ほかの薬ケース内の確認・他介護スタッフや看護師へ確認する。</t>
  </si>
  <si>
    <t>事故報告書（特養６）_111.pdf</t>
  </si>
  <si>
    <t>点眼薬紛失</t>
  </si>
  <si>
    <t>前NSが薬をセットしようとした際、点眼薬が入っていなかった為、介護スタッフに報告し確認を依頼する。14:00当日の勤務者へ状況の確認を行うと、朝食時から点眼薬はなかったとあり。朝の点眼薬が未実施だった事が判明する。</t>
  </si>
  <si>
    <t>点眼薬は朝のみ指示となっている為、5/26朝使用後に介護スタッフが朝食薬の薬ケースに点眼薬を戻している。</t>
  </si>
  <si>
    <t>14:00NSより報告を受け、当日勤務者へ状況の確認を行う。朝食の時点で薬ケース内に点眼薬は入っていなかったと話あり。14:151階西棟の共用部・自室内を探すも点眼薬は見つからない。14:35NSへ点眼薬が見つからない事を報告する。NSより後日往診で再度処方してもらうとあり。</t>
  </si>
  <si>
    <t>普段と変わらず眼脂みられている。都度清浄綿で除去している。</t>
  </si>
  <si>
    <t>①点眼薬実施後、薬ケースへ戻す際の最終確認が実施されていなかった可能性がある。※点眼薬を薬ケースへ戻す際に、点眼薬介助が終了した事の声出し・点眼薬を薬ケースへ戻した事の指差し確認が実施されていなかった。②点眼薬実施前に、他スタッフへ点眼薬介助を実施する事の声掛けをしていなかった可能性がある。③点眼薬対象者は薬ケース内に「点眼薬あり」という黄色いテープを貼っている。薬ケースから内服薬を取り出す時に黄色いテープが見える様になっているが、介護スタッフが東棟の薬保管庫から西棟まで薬ケースを持って移動した際に、内服薬と黄色テープが重なり見えなくなった可能性がある。その為、「点眼薬あり」という黄色いテープが見えなくなり点眼薬が薬ケースに入っていない事に気付かなかった。</t>
  </si>
  <si>
    <t>①薬ケース内に点眼薬を戻す際、「○○様の点眼薬終了しました」と声を出し、確実に薬ケースに戻した事を確認する為に指差しをする。②他介護スタッフにも点眼薬が実施されている事を知ってもらう為に、点眼薬介助をする事を他介護スタッフに伝える。③薬ケース内から内服薬を取り出す時に、黄色いテープが貼っていて点眼薬がセットされていない場合は、点眼薬のセット忘れの可能性がある為、申し送り版の確認・他の薬ケース内の確認・他介護スタッフやNSへ確認をとる。</t>
  </si>
  <si>
    <t>事故報告書（特養６）_113.pdf</t>
  </si>
  <si>
    <t>コールマット鳴り、訪室するとお腹が痛いと足をバタつかせている。身体に触れられると痛みが強くなるから触らないで、ほっといてして欲しいと立腹している為退室する。10分後に訪室すると入眠している。0:00コールマット反応し訪室すると足を激しくバタつかせ激しく体動見られる。「早く警察よんで、私のベットの中に入ってくる人が2人いて足を折られた。」と興奮している。急に便臭がし確認すると便失禁しており、リハパンを交換する。便が出たお陰でお腹が楽になった。と気分が穏やかになっている。4:00訪室すると腹部の痛みの訴えと苦痛な表情、介護拒否見られる。5:00右あばらが痛いと訴えあり。トイレ誘導拒否なく誘導する。</t>
  </si>
  <si>
    <t>4月23日、ベッド下で仰臥位になっており嘔吐も見られたため転倒の疑いがあった。歩行状態に異常が見られるため再診依頼中だった。</t>
  </si>
  <si>
    <t>事故報告書（特養６）_119.pdf</t>
  </si>
  <si>
    <t>【詳細】午前中に氏からの排泄の訴えがなかった為、13:00にトイレ誘導を行ない、手すりに掴まり立ち上がろうとするも、右足の痛みを訴え、全く立てない状態であった為、看護師に報告。2名介助で一度ベッドに臥床。氏に痛みの部位を確認し看護師に診て頂く。確認した所、右足関節と右第1趾に強い痛みを訴える。肉眼で右下肢の腫脹と右第1趾に皮膚変色と熱感・腫脹が見られる。血圧:134mmHg/79mmHg体温:36.7℃。午前中に定期で行なっている処置を看護師が行った際は「ぶつけてしまって足が痛い」と話されており、温布を貼用していた。再度、どのような状況で痛みが出たのかを確認すると、「朝、車椅子に乗る時にデーンと転んだ」と訴える。13:10にロキンプロフェンとレバミピドを各1錠ずつ内服し、新たに湿布を貼用したが、以降も継続して強い痛みを訴えていた為、西野二股整形外科へ受診をする。受診結果は右第1趾に2か所骨折と右足の捻挫との診断あり。右第1趾をシーネで固定し、帰設される。当日の夜勤者へ状況を確認した所、ベッドの正面に車椅子を設置し、車椅子が動かないように後ろから押さえながら、移乗の見守りを行なっていた。氏は車椅子のアームレストを両手で掴んで立ち上がり、車椅子に座ろうとした際に足がもつれ、バランスを崩し、転倒しそうになった所を職員が支えたとの事で転倒した経緯はなかった。</t>
  </si>
  <si>
    <t>15:20【さっぽろ西野二股整形外科】診察時：腰部・両下肢・右足部の圧迫及び他動時に疼痛の訴えあり。【医師より】X-P画像にて骨粗鬆症あり骨折線が見えにくいが、右側足部2か所に薄い骨折像を認め、痛みの反応と変色等の所見とも一致する。【診断】右足部:第1基節骨と第4中足骨の骨折。右足関節捻挫【処置】シーネ固定。【指示・注意事項】患肢の荷重：痛みが無ければ荷重しても良いが、画像が見え難い為、他の部分も骨折している可能性もあるため、移乗の際などは注意をして下さい。シーネの取り扱い：右拇趾の爪の処置や、包帯の汚染時は、包帯を交換しても良いが、足尖部を包むように巻いてください。【その他】X-Pにて陳旧性の骨折所見あり：第2腰椎圧迫骨折、右第4趾基節骨。右第1趾の爪：ほぼ剥がれている爪は、その下に新しい爪が伸びてきており、一部をカットして外した。【次回受診】R4/6/7</t>
  </si>
  <si>
    <t>10:00ご本人より起床時、車椅子乗車時に右足をひねり痛みあると訴えあり確認、右第5趾付近皮膚変色あり、腫脹ないも疼痛あり湿布貼用す。介護士に確認するも車椅子乗車時にトラブル報告なかった。13:20【体温】36.7℃【血圧(高)】134mmHg【血圧(低)】79mmHgユニットより朝方転倒があり、現在右足関節、第1趾付けにあたりを触れると強く痛がっている。右第5趾側変色一部見られている。右下腿下部より足趾にかけて熱感強い。両股関節も痛がるが現在腫脹や熱感はない。13:10ロキソプロフェン+レバミピド各1錠服用し右足部新たに湿布貼付する。悪寒様あり。両手部冷感見られ保温にて様子見る13:30へ連絡し、今朝の転倒の経緯や訴えと足の状態を報告する。西野二股整形の受診を伝え、支払いは今日中に行っていただけることとなるからされることとなる。</t>
  </si>
  <si>
    <t>右足部:第1基節骨と第4中足骨の骨折。右足関節捻挫</t>
  </si>
  <si>
    <t>第1基節骨と第4中足骨</t>
  </si>
  <si>
    <t>【処置】シーネ固定。【指示・注意事項】患肢の荷重：痛みが無ければ荷重しても良いが、画像が見え難い為、他の部分も骨折している可能性もあるため、移乗の際などは注意をして下さい。シーネの取り扱い：右拇趾の爪の処置や、包帯の汚染時は、包帯を交換しても良いが、足尖部を包むように巻いてください。</t>
  </si>
  <si>
    <t>16:30【体温】36.3℃【血圧(高)】125mmHg【血圧(低)】70mmHg【脈拍】75回/分　臥床されている。受診前の悪寒様見られていない。右下肢、下腿から足部にかけてシーネ固定されている。その部分を弾性包帯で使用されている。
15：30受診後に診察内容をのへ連絡する。から家族へ連絡されると共に、施設からもご家族にメールにて報告する。</t>
  </si>
  <si>
    <t>&lt;要因&gt;・車椅子に乗車する際にバランスを崩してしまい、足をひねってしまった可能性が考えられる。又、骨粗鬆症で骨が脆く、バランスを崩した際に右足に加重がかかった事により、骨折してしまったと考えられる。</t>
  </si>
  <si>
    <t>・車椅子への移乗時にバランスを崩し、同様の事故が起きる可能性も考えられる為、治癒されるまでは職員の主導で移乗介助を行うよう対応する。今後、治癒された際は、氏が安全に移乗や立ち上がり動作が出来るよう、介助内容の見直しを行う。・骨粗鬆症により、少しの加重でも骨折してしまう可能性が高い為、氏の行動に注意し、危険が予測できる行動に関しては職員が主導の介助を行うよう統一する。・午前中にトイレ誘導を行なっていなかった事により、発見が遅れてしまった事から今後は早期発見できるよう、訴えがない場合は声掛けを行ない、動作の確認を徹底して行っていく。又、どのような内容であっても、報告・連絡をしっかり行い、早期発見に努める。</t>
  </si>
  <si>
    <t>事故報告書（特養６）_122.pdf</t>
  </si>
  <si>
    <t>【詳細】他ユニットスタッフより洗濯室のハンガーを保管する段ボールに5月30日の日付と利用者の名前の入ったリバスチグミンテープが未開封のまま入っていると報告を受ける。本日の5月31日のリバスチグミンテープは貼られており、5月30日の入浴後に貼り忘れた事に気付いた。5月30日は午後から入浴があり、入浴後に貼ってくださいと看護よりテープを午前中に預かりバインダーに挟め保管していた。利用者入浴中に勤務交代の時間となり早番は申し送りを行い休憩に入り遅番は業務を開始した。早番が休憩後入浴が終わっており、バインダーに挟めてあったテープを確認すると無かった為、利用者に貼られていると思い込んでいたので早番職員は気にすることもなかった。遅番職員は他ユニットからの職員で利用者にテープを貼っていることを知らなかった。</t>
  </si>
  <si>
    <t>5月31日身体に異常なし。6月1日に連絡し5月30日の貼付薬の貼り忘れを報告し謝罪するより「それって今まで貼ってたの?」と聞かれ貼っていることを説明、「なんか問題起きるの」と聞かれ特に大きな問題はないことを説明し「問題ないならいいです」と話され了解される</t>
  </si>
  <si>
    <t>医師に報告し経過観察の指示</t>
  </si>
  <si>
    <t>＜要因＞早番と遅番の勤務交代時間帯であり申し送りが不十分であった。なぜ洗濯室に落ちていたかは不明である。</t>
  </si>
  <si>
    <t>・申し送りをしっかりと行い薬の有無を早番と遅番で確認する。・テープはバインダーに挟めず今後は専用のボックスを用意し保管する。</t>
  </si>
  <si>
    <t>事故報告書（特養６）_130.pdf</t>
  </si>
  <si>
    <t>トイレから出てフロアに向かって来られる。口唇に唾液ではない白い小さな泡がついているのを発見する</t>
  </si>
  <si>
    <t>口腔内確認。異物等なし。スポンジブラシ使用し、口唇・口腔内何度か清拭。看護師報告し、うがいして様子見るように指示。嗽促すと拒否なく何度も嗽される。</t>
  </si>
  <si>
    <t>5/24【夜間帯の様子】19:00ベッド臥床。22:00センサー鳴動。トイレに行かれる。体調不良等訴えなし。他覚所見なし。</t>
  </si>
  <si>
    <t>ご家族への電話連絡が繋がらない事が非常に多く、祈り返しの連絡もない。定期的な連絡を入れてゆく</t>
  </si>
  <si>
    <t>使用されていたトイレ確認。0.05%次亜塩素酸のスプレーがトイレの手すりにかかっており、蓋がゆるく閉まった状態であった。さらに、周りが少し濡れている様子から、手に取って口に含んだ可能性があるものと考えられる。</t>
  </si>
  <si>
    <t>トイレ内、手の届くところに次亜塩素酸やアルコール等、劇薬は置かない。</t>
  </si>
  <si>
    <t>今後、急変時などの対応について等、ご家族の意向等、確認を要する。</t>
  </si>
  <si>
    <t>事故報告書（特養６）_132.pdf</t>
  </si>
  <si>
    <t>咽込み、吐き出そうとしていた為、口腔内の葉っぱと少量の土を除去。飲み込んだ様子はなし。氏も食べられないと認識してか、吐き出そうとしていた。</t>
  </si>
  <si>
    <t>事故報告書（特養６）_150.pdf</t>
  </si>
  <si>
    <t>トイレにてご本人排泄終わったとの事で車椅子移乗。足を上げていていただくようお伝えし、車椅子動かす。廊下移動中、足が床につき、ご本人前傾姿勢になる。すぐにご本人を片手で支えるが支えきれず、頭を床にぶつけてしまう。</t>
  </si>
  <si>
    <t>外傷確認。左眉上を打撲。1.5cm程度の傷、瘤状に腫れあり。打撲部の痛み訴えあり。意職明瞭。他外傷なし。応援を呼び、2人介助にて車椅子に移乗。NS報告し、バイタル測定する。KT37.1°C、BP160/103、P100。NSにアズノール塗布し、メロリンガーゼ貼付してもらう。</t>
  </si>
  <si>
    <t>脳内出血なし、経過観察</t>
  </si>
  <si>
    <t>転倒後の特変なくトイレ誘導のNCあり都度介助行う。トイレ誘導時、外傷部のクーリング確認。</t>
  </si>
  <si>
    <t>普段フットレストに乗せなくても足を上げていられたため、上げていられると思い、足をフットレストに上げずに走行した。臥床後ではなく夕食後であり、ご本人にも疲れがあったため、フットレストに足を上げていただいてから車椅子操作すべきであった。</t>
  </si>
  <si>
    <t>必ずフットレストに足をあげ、安全確保したうえで車椅子操作する。</t>
  </si>
  <si>
    <t>リスクマネジメント委員会にて、全部署職員へ周知徹底と再発予防に向けての検証を再確認した。</t>
  </si>
  <si>
    <t>事故報告書（特養６）_152.pdf</t>
  </si>
  <si>
    <t>他者対応中にNCあるもすぐには行けず、対応後訪室するとL字柵に両手で掴まりベッドに平行して床に体育座りされているのを発見する。</t>
  </si>
  <si>
    <t>2名介助にてベッドへの移乗行い、パジャマへの更衣し臥床。「お尻が痛いけど他は何もだよ」と話され更衣時、全身確認し尾てい骨付近の痛みの他の外傷、赤み、痛み等は見られない。BP:86/56　P:78　SPO2:98%　KT:35.8　血圧やや低かった為、下肢挙上する。</t>
  </si>
  <si>
    <t>痛みあるが異常なし</t>
  </si>
  <si>
    <t>【看護記録】Dr往診筋違いと説明あり。バストバンド使用しなくて良い。</t>
  </si>
  <si>
    <t>立位をとった際に痛みの有無を確認するが「痛くないよ」と話される。</t>
  </si>
  <si>
    <t>普段はご自身で移乗されるが、本日昼前に腹部を痛めており座位時は痛みを感じていなかったご様子だが立ち上がった際に痛みありベッドまで行かれなかったのではないか。</t>
  </si>
  <si>
    <t>・移乗時はナースコールで呼んで頂くよう声掛け行っていく。・臥床時、ベッド上にNC使用の張り紙がしてある段ボールを設置する。</t>
  </si>
  <si>
    <t>事故報告書（特養６）_154.pdf</t>
  </si>
  <si>
    <t>16:20帰設後、排泄時には、立位保持可能だが、後方から支える、下衣上げ下げ介助、着座まで腰の支え必要となる。歩行車は当面職員で管理し、車椅子使用する。野坂氏は、転倒したエピソードや骨折していることも忘れるため説明が必要であることもあり、安全配慮のために、ベッドセンサーを設置し、動き出しの察知や行動の把握をする状況。</t>
  </si>
  <si>
    <t>事故報告書（特養７）_001.pdf</t>
  </si>
  <si>
    <t>他者対応中にNCあるもすぐには行けず、対応後訪室するとし字柵に両手で掴まりベッドに平行して床に体育座りされているのを発見する。</t>
  </si>
  <si>
    <t>2名介助にてベッドへの移乗行い、パジャマへの更衣し臥床。「お尻が痛いけど他は何もだよ」と話され更衣時、全身確認し尾てい骨付近の痛みの他の外傷、赤み、痛み等は見られない。BP:86/56　P:78　SP02:98%　KT:35.8血圧やや低かった為、下肢挙上する。</t>
  </si>
  <si>
    <t>急重な</t>
  </si>
  <si>
    <t>事故報告書（特養７）_003.pdf</t>
  </si>
  <si>
    <t>外傷確認。左眉上を打撲。1.5cm程度の傷、瘤状に腫れあり。打撲部の痛み訴えあり。意識明瞭。他外傷なし。応援を呼び、2人介助にて車椅子に移乗。NS報告し、バイタル測定する。KT37.1°C、BP160/103、P100。NSにアズノール塗布し、メロリンガーゼ貼付してもらう。</t>
  </si>
  <si>
    <t>事故報告書（特養７）_005.pdf</t>
  </si>
  <si>
    <t>強度の腰痛、歩行困難。食事はベッド上にて自力摂取可能。排泄はベッド上バット交換。</t>
  </si>
  <si>
    <t>14:30生活相談員より、へ上記について報告行う。「連絡くださりありがとうございます。には私から伝えます。」と話される。</t>
  </si>
  <si>
    <t>事故報告書（特養７）_009.pdf</t>
  </si>
  <si>
    <t>【年月日】R4/5/25【時間】08:00【種別】事故錠剤がテーブルの上に落ちているのを発見する。錠剤の印字も溶けており、氏の薬か確認取れず。朝薬の錠剤を口から出し机の上に置いたと思われるが、本人の薬かどうか分からない。</t>
  </si>
  <si>
    <t>【年月日】R4/5/25【時間】08:00【種別】2事故後の対応【内容】状況を看護師へ報告。氏の薬と確実に分からない以上、服薬できないため本日はそのまま様子を見ることとなる。</t>
  </si>
  <si>
    <t>【年月日】R4/5/25【時間】12:26【種別】家族報告【内容】【服薬事故】に電話連絡を行う。朝食楽が吐き出された状態で発見され服用できていなかった旨を報告し、謝罪。</t>
  </si>
  <si>
    <t>事故報告書（特養７）_013.pdf</t>
  </si>
  <si>
    <t>看護職員が薬をセットしようとした際、薬ケースに点眼薬が入ってなかった為、介護スタッフに報告し確認を依頼する。14:00 当日の勤務者へ状況の確認を行うと、朝食時から点眼薬はなかったとのこと、朝の点眼薬が未実施だった事が判明する。</t>
  </si>
  <si>
    <t>点眼薬は朝のみの指示となっている為、5/26朝点眼介助を実施したスッタフ朝食薬の薬ケースに点眼薬を戻している。</t>
  </si>
  <si>
    <t>14:00 看護師より報告鵜を受け、当日勤務者へ状況の確認を行う。朝食の時点で薬ケース内に点眼薬は入っていなかったと話あり。14:15 1階西棟の共有部・白室内を探すも点眼は見つからない。14:35 看護師へ点が見つからない事を報告する。看護節より後日往診時に再度処方してもらうとの事だった。</t>
  </si>
  <si>
    <t>①点眼薬実施後、薬ケースへ戻す際の最終確認が実施されていなかった可能性がある。※点眼薬を薬ケースへ戻す際に、点眼薬介助が終了したことを声出し・点眼薬を薬ケースへ戻した事の指差し確認が実施されていなかった。②点眼薬実施前に、他スタッフへ点眼薬介助を実施することの声掛けをしていなかった可能性がある。③点眼薬対象者は薬ケース内に「点眼あり」と黄色いテープを貼っている。薬ケースから内服薬を取り出す時に黄色いテープが見えるようになっているが、介護スタッフが東棟の薬保管庫から西棟まで薬ケースを持って移動した際に、内服薬と黄色いテーブが重なり見えなくなった可能性がある。その為、「点眼あり」の黄色いテープが見えなくなり点眼薬が薬ケースに入っていなかったことに気付かなかった。</t>
  </si>
  <si>
    <t>①薬ケース内に点眼薬を戻す際、「○○様の点眼終了しました」と声に出し、確実に薬ケースに戻した事を確認するために指差しをする。②他介護スタッフにも点眼薬が実施されていることを知ってもらうために、点眼薬介助をすることを他介護スタッフに伝える。③薬ケース内から内服薬を取り出す時に、黄色いテープが貼っていて点眼薬がセットされていない場合は、点眼薬のセット忘れの可能性があるため、申し送り版の確認・ほかの薬ケース内の確認・他介護スタッフや看護師へ確認する。</t>
  </si>
  <si>
    <t>事故報告書（特養７）_023.pdf</t>
  </si>
  <si>
    <t>ご家族への電話連絡が繋がらない事が非常に多く、折り返しの連絡もない。定期的な連絡を入れてゆく</t>
  </si>
  <si>
    <t>事故報告書（特養７）_035.pdf</t>
  </si>
  <si>
    <t>14:19NSにサクション依頼。NSからSP02を測っていない事が指摘あり、機器をケアセンターまで取りに行く。14:21SP02:97%とれる。NSへ数値の報告。直後、NSが訪室しサクション施行。14:25鼻腔より白色〜透明粘調性の痰多量い吸引。SC中に顔色不良になり全身チアノーゼ出現し努力呼吸となる。緑愛病院へ連絡し搬送。</t>
  </si>
  <si>
    <t>【年月日】R4/6/16【時間】14:20【種別】入院【内容】呼吸が止まりそうな浅い呼吸になりアンビュー使用。SP02測定できず02、10L送与。</t>
  </si>
  <si>
    <t>【年月日】R4/6/17【時間】18:00【内容】緑愛病院より、昨夜氏が逝去されたと連絡あり。様へ連絡し弔問の了承を得る。相談員と弔問し緑愛園で過しした写真を家族へお渡しする。『色々</t>
  </si>
  <si>
    <t>【年月日】R4/6/16【時間】14:15【種別】4事故対策【内容】・ベッド上での提供について安全な支援方法の検討を行い全職員が理解できる体制を作る。(勉強会の実施)・本人の体調面の配慮が必要だが、ベッド上でポジショニングが難しい場合には車いすへ移乗し提供することを検討する。・嚥下低下について形態の検討だけではなく、ポジショニングの見直しも同時に行っていく。</t>
  </si>
  <si>
    <t>事故報告書（特養７）_037.pdf</t>
  </si>
  <si>
    <t>①-1喫茶行事の時・ﾍ、常食でない方のお皿に名前を書いた付箋をはり、声出し確認をしてからおやつを配膳する。①-2配膳時本人の前で食事形態があっているか声に出して確認してから提供する。③行事開始前に喫茶行事を実施する職員と提供表の確認を行い、常食ではない入居者の把握を行う。</t>
  </si>
  <si>
    <t>事故報告書（特養７）_052.pdf</t>
  </si>
  <si>
    <t>-4</t>
  </si>
  <si>
    <t>・記入されているものと思いこまず、排泄表を確認する・朝7時に夜勤者と排泄表を確認した時にもう一度確認する。</t>
  </si>
  <si>
    <t>事故報告書（特養７）_054.pdf</t>
  </si>
  <si>
    <t>CWが廊下に錠剤が落薬しているのを発見す。直ちにNSに報告し確認すると氏の朝食後薬の胃薬であることが判明す。</t>
  </si>
  <si>
    <t>他利用者の与薬介助中、氏が早々と朝食を終え居室方向へ車椅子で自操されていた為、朝食後薬の袋の封を切り手に持ち氏を追いかけ居室にて与薬施行。与薬時に薬の内容は未確認であった。封を切った状態で持ら歩いた為、袋から落薬した。</t>
  </si>
  <si>
    <t>事故報告書（特養７）_056.pdf</t>
  </si>
  <si>
    <t>4:00 夜勤職員が当該入居者様の居室ベッド下に錠剤が一錠落ちているのを発見する。落ちていた薬は就寝時に服用しているロゼレム8mg1錠(睡眠薬)であった。何日に服用するものであったかは不明。</t>
  </si>
  <si>
    <t>7:30 当該入居者様は入眠中のため経過観察とし、翌朝看護師に報告する事とする 8:00 看護師から主治医へ報告。経過観察の指示となる。</t>
  </si>
  <si>
    <t>特に不眠になる事なく睡眠が取れており、体調への影響は見られていない。</t>
  </si>
  <si>
    <t>【本人要因】・認知症があり服薬には支援を要する。【職員要因】・個別の服薬支援マニュアル通りに、錠剤をスプーンに乗せて口腔内へ運び、飲み込み後に口腔内を目視で確認、ご本人にも飲み込めたか声かけで確認したが、結果的に飲み込めていなかったことを見落としたと考える。【環境要因】・服薬支援時は消灯後の時間であり、居室内が薄暗い中で支援した。その為、口腔内へ運ぶ過程で落としたことに気付けなかったか、目視での飲み込み確認が充分にできる明るさがなく、口腔内に残っていることに気がつかなかったと考えられる。</t>
  </si>
  <si>
    <t>【環境変更】・服薬支援は目視での確認等が充分にできる明るさを確保してから実施する【手順変更】・錠剤のままで飲み込みづらさがあれば、主治医と相談し、粉砕か懸濁等の方法について検討する。またオプラートを使用するなど、手順の変更を検討する。・服薬支援後、周囲に薬が落ちていないか目視で確認することを手順に追加する</t>
  </si>
  <si>
    <t>事故報告書（特養７）_058.pdf</t>
  </si>
  <si>
    <t>7:15 当該入居者の居室内床に溶けかかっている錠剤が落ちているのを職員が発見する。</t>
  </si>
  <si>
    <t>7:20 医務室看護師へ報告、落ちていた薬は就寝時薬(プロチゾラム0.25mg:眠剤)であることを確認。経過観察とする。</t>
  </si>
  <si>
    <t>夜間の睡眠状況に大きな影響見られず。体調変化もなく経過している。</t>
  </si>
  <si>
    <t>【本人要因】・認知症があり服薬には全面的な支援を要する・口角の筋弛緩や流涎があり、錠剤の飲み込みが上手くできない事がある【職員要因】・当該入居者の状態像を踏まえたうえで個別の服薬支援方法(錠剤を懸濁する)を統一していたことは理解していたが、懸濁せずに錠剤のままスプーンに乗せて服薬支援を行った・ナースコールの重復があったため、焦りが生じ、マニュアル通りに錠剤を懸濁することを怠った【環境要因】・夜間帯であり1名でユニットの対応をしている状況であった・他入居者からのナースコールもあり、支援が重複していた・服薬支援時、居室内歯薄暗い環境であった</t>
  </si>
  <si>
    <t>【手順変更】改めて、錠剤で服薬することの危険性(誤嚥・窒息)について理解し、決して錠剤のまま服薬支援しないように周知した。その上で、現状の個別服薬支援マニュアルに以下を追加する①服薬支援後に、錠剤が落ちていないか周囲を目視で確認する②服薬支援時は充分な明るさを確保する【その他】・ナースコール等支援が重複した時は、服薬支援以外の業務を優先。服薬の支援は、当該業務に集中できる環境を整えてから実施する。</t>
  </si>
  <si>
    <t>事故報告書（特養７）_064.pdf</t>
  </si>
  <si>
    <t>朝食後,車椅子にて食堂自席やや後方に移動する.床についてた患側の右足をフットサポートへ上げた際に前傾姿勢になり，車椅子より右肩から床に転落する.勢いで右頭部を床にぶつける</t>
  </si>
  <si>
    <t>8時45分　バイタル測定を実施.[体温]36.7℃［血圧（高）]140mmHg血圧（低）]62mmHｇ【脈拍]82回/分[SP02]96%.右肩と右膝が痛いと話す.痛みの箇所を確認するも変色等はなし.看護員指示にて二人介助でリクライニング車椅子へ移乘し,居室へ誘導.ベッドへ臥床する.9時30分 中村記念南病院へ受診する.12時00分　Dr.　頭部レントゲン，CT摂影し,診察する.「検査結果は問題あけません.1ケ月以内は出血による症状が出るかもしれないので,なにかあれば受診して下さい」とのこと</t>
  </si>
  <si>
    <t>CT検実施</t>
  </si>
  <si>
    <t>12時45分【血圧(高)】126mmHg【血圧(低)】75mmHg【脈拍】77回/分頭痛や気分不快なし。打撲痛も訴えなし。16時00分転倒による痛みの訴えや体調不良の訴えもなく過ごす。</t>
  </si>
  <si>
    <t>・フットサポートへ足を上げた際、前傾姿勢になり、バランスを崩して転落した。・食後の車椅子の座りが浅かったが気づかなかった。・車椅子のフットサポート位置が高く姿勢が安定していない。</t>
  </si>
  <si>
    <t>・フットサポートより足が落ちない様にフットサポートの位置を修正する。・食事を下膳する際に姿勢を確認して座りが浅い際は座り直しを行う。・フットサポートの位置を修正する。</t>
  </si>
  <si>
    <t>事故報告書（特養７）_078.pdf</t>
  </si>
  <si>
    <t>上記時刻、居室からドスッという音が聞こえ訪室する。ベッドの足元・ドアの前の床に壁に背を向け長座位になっているのを発見。</t>
  </si>
  <si>
    <t>介護員へ報告。車椅子へ移乗しトイレにて身体チェック・バイタル測定を行う。オンコール行い、11日朝、看護師が状態を確認するまでベッドに臥床させ安静にするようにと指示を受ける。</t>
  </si>
  <si>
    <t>レントゲンの結果、骨折はしていないが本人もの痛みの訴えもあり検査入院となる</t>
  </si>
  <si>
    <t>レントゲン、診察</t>
  </si>
  <si>
    <t>身体に発赤や痣、痛みの訴え無し。</t>
  </si>
  <si>
    <t>本人要因:特になし 職員要因:センサーの設置場所の確認不足 環境要因:夜間居室の扉を閉めており本人の行動が分かりにくい</t>
  </si>
  <si>
    <t>・居室を離れる際は必ずセンサーコールが鳴る事を確認してから出るようにする。・センサーコールの位置を浅めの位置に設定し、ビニールテープで目印を作り必ず鳴るようにする。・車いすを必ずベッド脇に付け、万が一立ち上っても車いすに移乗できるような環境にしておく。</t>
  </si>
  <si>
    <t>転倒後は経過観察だったが、7月19日股関節に痛みがある為受診となる。</t>
  </si>
  <si>
    <t>事故報告書（特養７）_080.pdf</t>
  </si>
  <si>
    <t>介護員が減量になっているはずのワーファリンがセットされていることに気づき、Nsに報告され発覚。指示・薬事情報と照らし合わせると朝のグリメピリド(1)・タのワーファリン(0.5)が外すべきところ外されずに投薬されていた。</t>
  </si>
  <si>
    <t>その後の日付分も全て同様になっており、今回の定期処方分7/6～が全く外すべきものを外さずに投薬していた可能性があり、本人の状況著変なく定山渓病院医師に報告し、様子観察指示。本日夕分から処方されている分の内服を修正。</t>
  </si>
  <si>
    <t>状況著変なし。</t>
  </si>
  <si>
    <t>6/8～の指示でグリメピリド・ワーファリン(0.5)中止となっており、薬事情報にもその旨記載されていた。手順として定期処方が来た際、Ns1人が薬事情報を見て中止があれば抜くことになっておりダブルチェック体制はない。その確認の段階で気が付かなければそのままとなり、それ以降チェックがなく気づけず本日に至った。6/8～かなり日が経っているが定期処方の内容は変更されず、Ns1人が確認する事となっており、この段階で気づけなかったためこのような状況になってしまった。</t>
  </si>
  <si>
    <t>修正が必要な薬は早い段階で薬剤師の方で確認して頂き、修正されたものを届けて頂く。薬事情報に中止などの指示がある場合、ダブルチェックを行う。</t>
  </si>
  <si>
    <t>事故報告書（特養７）_082.pdf</t>
  </si>
  <si>
    <t>車椅子への移乗介助の為、本人の右脇腹辺りを触れた時に違和感があり、確認を行うと右胸に変色を発見した。</t>
  </si>
  <si>
    <t>居室へ移動して全身確認とバイタル測定実施。【体温】36.3℃【血圧】136/83【脈拍】78【SPO2】97% 右胸から脇腹にかけて約22×4cmの赤紫色の変色、右鎖骨下に腫脹を確認。熱感なし。看護職員より夜間帯のバイタル測定、オムツ対応、安静臥床、様子規察の指示あり。21時00分 【体温】36.6℃【血圧】120/79【脈拍】72【SPＯ2】96% 呼吸苦見られないが胸に手を当てるとビクっと反応あり。23時15分 【体温】36.6℃【血圧】132/59【脈拍】79【SPO2】94% 右胸の腫れが強くなり、触れると痛がる様子あり。7月11日3時00分【体温】36.8S℃【血圧】139/94【脈拍】70【SPO2】93% 患部の熱感あり、呼吸苦は見られず。4時00分 看護職員へ経過報告。看護職員指示にて右腋窩クーリング開始。5時30分 【体温】37.0℃【血圧】136/83【脈拍】71【SPO2】97% 疼痛確認すると「痛いよ」と返答あり。6時30分 【体温】37.3℃【血圧】160/79【脈拍】71【SPO2】97% 額では36.8℃。右鎖骨下と右乳房の間に腫れあり。前胸部から右乳房下部分から右側胸部にかけて変色あり。体動時に苦痛表情はなし。8時00分 食欲あり、朝食は問題無く全量摂取。【体温】36.9℃【血圧】164/76【脈拍】70 頭部、右胸部クーリング継続。</t>
  </si>
  <si>
    <t>胸骨2R R肋骨3R X-P検査施行。固定は難しく、本人が痛みが出ないように日常生活過ごし、痛みが増強したら再受診する。</t>
  </si>
  <si>
    <t>12時00分 特に痛みの訴えなく、状態変わりなし。</t>
  </si>
  <si>
    <t>①隣の利用者様がテーブルを手前に引き寄せる事を把握していたが、テーブルを固定していなかった。(以前は固定していたが、力が強く直ぐに外されてしまった。また異食をしてしまうリスクがあった為外していた。)②左隣の利用者様がテーブルを手前に引き寄せる事が度々あり、引き寄せた際にテーブルが右胸にぶつかったと思われる。</t>
  </si>
  <si>
    <t>①リスクバランスを十分検討した上で、テーブル固定や席の変更を検討する。②テーブルを固定する。③席を変更する。</t>
  </si>
  <si>
    <t>事故報告書（特養７）_084.pdf</t>
  </si>
  <si>
    <t>15:00看護師が夕方の経管栄養準備中、当日の夕薬がなく朝薬が残っていた。その際、朝の経管時に夕薬を与薬していた事に気づく。胃ろう経管栄養は、9:00と15:30の1日2回であり、は朝夕に薬の処方があるため経営栄養投与時にカテーテルより注入している。朝薬・アムロジピン(OD)5mg(降圧剤)・カルベジロール錠10mg(降圧剤)・ウルソデオキシコール酸錠(胆汁の流れを良くする)夕薬・ウルソデオキシコール酸錠(胆汁の流れを良くする)</t>
  </si>
  <si>
    <t>バイタル測定血圧118/85脈拍69、特に症状なし、後藤田医師に報告。</t>
  </si>
  <si>
    <t>15時10分 血圧118/86 脈拍69 入浴直後であるが、頭痛、嘔気等の自覚症状みられず。医師に誤薬について報告。本日は夕に朝薬を与薬するようにと指示あるも。血圧低めだっため朝薬は中止し夕薬のウルソデオキシコール酸を与薬する。</t>
  </si>
  <si>
    <t>・経管栄養実施者は、内服薬の袋に記載されている①利用者氏名②投与時間帯(朝昼夕)③日付④ラインの色が合っているか確認してから溶解する。また、実施後は次に使用する栄養剤と内服薬をケースにセットする。薬をセットする際にも、上記の①～④を再度確認してからセットする。・溶解した薬の袋は捨てずに持っておき、薬投与時に内容が合っているか確認してから投与する。・新人指導にマニュアルを活用し・ﾄ指導する。与薬マニュアルの見直しをする。</t>
  </si>
  <si>
    <t>事故報告書（特養７）_086.pdf</t>
  </si>
  <si>
    <t>痛みの確認後、抱えていずに掛けていただき、バイタル測定をする。ナースに連絡しボディーチェックを行う。</t>
  </si>
  <si>
    <t>事故報告書（特養７）_088.pdf</t>
  </si>
  <si>
    <t>他利用者様より「転んでいるよ」と職員に声を掛けて下さり訪置すると、壁によりかかり足を延ばした状態で発見する。「床頭台の中の物を取りたかった」とおっしゃられていた。</t>
  </si>
  <si>
    <t>CT検査.問診</t>
  </si>
  <si>
    <t>事故報告書（特養７）_090.pdf</t>
  </si>
  <si>
    <t>事故報告書（特養７）_092.pdf</t>
  </si>
  <si>
    <t>看護師へ報告しバイタルチェック・意誠理認を実施しベッドに移乗する。</t>
  </si>
  <si>
    <t>発見時に車いすの左側のストッパーが外れていたため、車いずからベッドへ移乗するときに、車いすが動きバランスを崩され転倒したと思われる。</t>
  </si>
  <si>
    <t>事故報告書（特養７）_094.pdf</t>
  </si>
  <si>
    <t>食後のトイレ誘導時、以前からあったと思われる3.5cm大の頭頂部の皮膚の黒ずみの痛みを訴えられた。ご本人は「昨日転んだ」と仰っられているが、体動なく過ごされる為、ご本人の訴えと食い遠いがある。変色の広がり、腫れはみられない。</t>
  </si>
  <si>
    <t>以前からの皮膚変色かと思われるが、痛みの原因について、入床時枕の側に、ナースコールや時計などがあり、これらに当たってまった可能性がある。</t>
  </si>
  <si>
    <t>事故報告書（特養７）_096.pdf</t>
  </si>
  <si>
    <t>看護師と本日服用した薬の空き袋を確認したがないため、重複して服薬した可能性はない。また、薬ケース、キッチン、フロア、居室内を探したが発見できなかった。</t>
  </si>
  <si>
    <t>事故報告書（特養７）_098.pdf</t>
  </si>
  <si>
    <t>事故報告書（特養７）_100.pdf</t>
  </si>
  <si>
    <t>洗髪介助時頭皮の痛みを訴えられ、右側頭部に2箇所の皮膚変色を発見する。周辺が黄色くなっており、数日経過していると思われる。</t>
  </si>
  <si>
    <t>看護師に連絡し状態を観察する。その後相談員に報告し受診の手配をする。</t>
  </si>
  <si>
    <t>入床時にベッドの柵や板にぶつけられたが、トイレでの移乗時に手すりにぶつけられた可能性がある。</t>
  </si>
  <si>
    <t>事故報告書（特養７）_102.pdf</t>
  </si>
  <si>
    <t>【詳細】他ユニットスタッフより洗濯室のハンガーを保管する段ボールに5月30日の日付と利用者の名前の入ったりバスチグミンテープが未開封のまま入っていると報告を受ける。本日の5月31日のリバスチグミンテープは貼られており、5月30日の入浴後に貼り忘れた事に気付いた。5月30日は午後から入浴があり、入浴後に貼ってくださいと看護よりテープを午前中に預かりバインダーに挟め保管していた。利用者入浴中に勤務交代の時間となり早番は申し送りを行い休憩に入り遅番は業務を開始した。早番が休憩後入浴が終わっており、バインダーに挟めてあったテープを確認すると無かった為、利用者に貼られていると思い込んでいたので早番職員は気にすることもなかった。遅番職員は他ユニットからの職員で利用者にテープを貼っていることを知らなかった。</t>
  </si>
  <si>
    <t>5月31日身体に異常なし。6月1日に連絡し5月30日の貼付薬の貼り忘れを報告し謝罪する様より「それって今まで貼ってたの?」と聞かれ貼っていることを説明、「なんか問題起きるの」と聞かれ特に大きな問題はないことを説明し「問題ないならいいです」と話され了解される</t>
  </si>
  <si>
    <t>事故報告書（特養７）_104.pdf</t>
  </si>
  <si>
    <t>【詳細】午前中に氏からの排泄の訴えがなかった為、13:00にトイレ誘導を行ない、手すりに掴まり立ち上がろうとするも、右足の痛みを訴え、全く立てない状態であった為、看護師に報告。2名介助で一度ベッドに臥床。氏に痛みの部位を確認し看護師に診て頂く。確認した所、右足関節と右第1趾に強い痛みを訴える。肉眼で右下肢の腫脹と右第1趾に皮膚変色と熱感・腫脹が見られる。血圧:134mmHg/79mmHg体温:36.7℃。午前中に定期で行なっている処置を看護師が行った際は「ぶつけてしまって足が痛い」と話されており、温布を貼用していた。再度、どのような状況で痛みが出たのかを確認すると、「朝、車椅子に乗る時にデーンと転んだ」と訴える。13:10にロキソプロフェンとレバミピドを各1錠ずつ内服し、新たに湿布を貼用したが、以降も継続して強い痛みを訴えていた為、西野二股整形外科へ受診をする。受診結果は右第1趾に2か所骨折と右足の捻挫との診断あり。右第1趾をシーネで固定し、帰設される。当日の夜勤者へ状況を確認した所、ベッドの正面に車椅子を設置し、車椅子が動かないように後ろから押さえながら、移乗の見守りを行なっていた。氏は車椅子のアームレストを両手で掴んで立ち上がり、車椅子に座ろうとした際に足がもつれ、バランスを崩し、転倒しそうになった所を職員が支えたとの事で転倒した経緯はなかった。</t>
  </si>
  <si>
    <t>10:00ご本人より起床時、車椅子乗車時に右足をひねり痛みあると訴えあり確認、右第5趾付近皮膚変色あり、腫脹ないも疼痛あり湿布貼用す。介護士に確認するも車椅子乗車時にトラブル報告なかった。13:20【体温】36.7℃【血圧(高)】134mmHg【血圧(低)】79mmHgユニットより朝方転倒があり、現在右足関節、第1趾付けにあたりを触れると強く痛がっている。右第5趾側変色一部見られている。右下腿下部より足趾にかけて熱感強い。両股関節も痛がるが現在腫脹や熱感はない。13:10ロキソプロフェン+レバミピド各1錠服用し右足部新たに湿布貼付する。悪寒様あり。両手部冷感見られ保温にて様子見る13:30へ連絡し、今朝の転倒の経緯や訴えと足の状態を報告する。西野二股整形の受診を伝え、支払いは今日中に行っていただけることとなる。家族への連絡は、からされることとなる。</t>
  </si>
  <si>
    <t>16:30【体温】36.3℃【血圧(高)】125mmHg【血圧(低)】70mmHg【脈拍】75回/分　臥床されている。受診前の悪寒様見られていない。右下肢、下腿から足部にかけてシーネ固定されている。その部分を弾性包帯で使用されている。
15：30受診後に診察内容をへ連絡する。からへ連絡されると共に、施設からもご家族にメールにて報告する。</t>
  </si>
  <si>
    <t>事故報告書（特養７）_107.pdf</t>
  </si>
  <si>
    <t>トイレ誘導後、職員が車いすのフットレストを下げようと本人の後方より前へ移動している最中、本人前のめりになり車椅子より転落する。</t>
  </si>
  <si>
    <t>職員外傷確認し、右額にゴルフポール程度の腫脹・変色みられる。その他、外傷なし。バイタル測定BD153/81　P109　kt36.5°C右額クーリング施行。4:40着護師へ連絡、5:00看護師来園し状態確認し本人意識もはっきりしており不調ない為、様子観察の指示。</t>
  </si>
  <si>
    <t>事故報告書（特養７）_109.pdf</t>
  </si>
  <si>
    <t>甲高い声が聞こえ職員が訪室すると、立位でベッド柵に掴まり左胸の痛みを訴えられているところを発見。本人はおりる時、ベッド柵にぶつかり転んだとおっしゃられた。</t>
  </si>
  <si>
    <t>事故報告書（特養７）_111.pdf</t>
  </si>
  <si>
    <t>早番者が挨拶をした際に左目(まぶた)に縦に変色しているのを発見し、近くで観察すると右目尻と定頬下側にも皮膚変色がみられました。その後徐々に色味が濃く広がっていきました。看護師による全身観察時、更に左右前腕と右下腿の皮膚変色が見つかりました。</t>
  </si>
  <si>
    <t>事故報告書（特養７）_113.pdf</t>
  </si>
  <si>
    <t>浴室用いすに氏を乗せ浴室から脱衣所へ椅子を後ろ向きで移動している際に氏の「あっ」という声あり。いずを止め氏の方を見ると右手に抜けたカテーテルを持っているのを発見する。</t>
  </si>
  <si>
    <t>事故報告書（特養７）_115.pdf</t>
  </si>
  <si>
    <t>事故報告書（特養７）_117.pdf</t>
  </si>
  <si>
    <t>5月14日9:00栗薬箱の回収時。20時薬が残っているのを発見する。薬はラスビック錠1錠。5/9~肺炎治療のため20時に服していた。</t>
  </si>
  <si>
    <t>経過観察。KT36.7~36.8C。　SpO2　95~97%</t>
  </si>
  <si>
    <t>事故報告書（特養７）_119.pdf</t>
  </si>
  <si>
    <t>介履老人福祉施設</t>
  </si>
  <si>
    <t>ベッド横に仰臥位の状態で転倒されていた。車イスはべッド横に氏に向かってブレーキがかかった状態であった。左大腿骨を打った、とおっしゃるが、いつもの痛みと一緒で、それ以上の痛みはない、との事、変色はなし。</t>
  </si>
  <si>
    <t>6時前5条他者の起床介助を行いながら、様子伺いに6条に行くと、「お願い〜」などと声がし、訪室、転倒されている氏を発見、1人では起こせず、8条夜勤者に協力を求め、車イスに移乗して頂く、バイタル測定、身体状況確認。6時過ぎに着護師に連絡、痛みがない事を確認し、様子観察行う。</t>
  </si>
  <si>
    <t>事故報告書（特養７）_121.pdf</t>
  </si>
  <si>
    <t>【詳細】パット交換を終えて、パジャマの下衣を上げている時に、錠剤1錠が出てくる。本人は、軽いイビキをかいて寝ています。錠剤名＝ビオスリー配合錠(腸の調子を整える薬)</t>
  </si>
  <si>
    <t>事故報告書（特養７）_123.pdf</t>
  </si>
  <si>
    <t>南4条館 1号室 (自室)</t>
  </si>
  <si>
    <t>カテーテル自己抜去</t>
  </si>
  <si>
    <t>22:00介護リーダーが巡回時に自室にて入眠されている氏を確認する。その際尿バックはベッド頭部側の床の上に置いてある。　22:50　他利用者介助中にセンサーマットコールが鳴り、介助後、氏の居室へ訪室する。氏がベッド上にて端座位になり、手に尿カテーテルの管を持ちながら「何さこれ」と話され、管が抜けた状態であった。どうしたのか伺うも「知らないよ」と話される。陰部確認するが出血はなく、痛みの訴えも無い為、尿取りパットを当て様子を見る。</t>
  </si>
  <si>
    <t>CT検査し腎臓・膀胱問題なし　尿カテーテルが抜けやすいのは、泌尿器の問題ではないと医師より話がある。</t>
  </si>
  <si>
    <t>5/278:00陰部に傷、出血なし。尿カテーテル抜けることが増えている為、中田泌尿器科受診する。</t>
  </si>
  <si>
    <t>・巡回時に尿カテーテルが抜けている様子がないか確認し、抜けていた際の早期発見に繋げる。・就寝時、ズボンの腰上から出していた尿カテーテルの管をズボンの裾から出すようにし、横になっている際に管が目に入りずらい環境にする。またその際氏に尿カテーテルを引っ張ると危険である事を伝える。・就寝時、尿カテーテルの管を引っ張ると管が抜けてしまう事を知らせる掲示物を尿バッグに取り付けて、尿バッグが気になり触ることがあっても文字が目に入る事で注意喚起できる環境にする。</t>
  </si>
  <si>
    <t>事故報告書（特養７）_127.pdf</t>
  </si>
  <si>
    <t>札幌市西区2条8丁目1-8</t>
  </si>
  <si>
    <t>7時5分、居室ババイアより氏の「助けて一!誰か一!」と叫ぶ声聞こえ、介護職員が駆けつけると居室洗面台の前で右側臥位になっている所を発見し、早番看護師に報告する。歩行器は氏の左上方向にあり靴はしっかりと履いた状態だった。どうされたのか伺うと「上手く方向転換できず転んだ。」との事。最終確認:6時45分頃、フロアトイレ(ウクライナ)に向かわれる氏を確認している。</t>
  </si>
  <si>
    <t>バイタル測定し、看護師、介護職員、介護職員3名にてタオルケット使用しベッドへ移乗、全身チェック実施、右側後頭部点状(赤色)の変色あり、腫れ・痛みはなし。(BP131/64　P77　KT36.9)</t>
  </si>
  <si>
    <t>宮の沢脳神経外科受診。頭部CT撮影し画像するも異常なく、頭部打撲と診断受ける。</t>
  </si>
  <si>
    <t>【本人要因】障害高齢者の日常生活自立度【B1】 認知症高齢者日常生活自立度【IIa】普段は、歩行器使用し自立されている。特にふらつく様子などなく歩かれている。又、以前から身体の痛みの訴えはきかれている。6時45分フロアのトイレにて排泄後、歩行器を押し居室洗面台に向かわれる。洗面台手前に歩行器を置き立ったまま整容動作を行ない、洗面終了後に方向転換をしようとしたら「上手く方向転換できず転んだ。」と本人より話しあり。普段の口腔ケアや整容時は、朝のみ立ったまま行い、昼食後と夕食後のみ椅子に座って行なっている。立ったまま行ない、歩行器い掴まろうと方向転換した際体幹保持が出来ずバランスを崩した可能性がある。【職員要因】なし。(日々、歩行状態の観察は実施していた)【環境要因】事故当時、床は濡れておらず、靴のかかとも踏まれていなかった。普段口腔ケア時に使用している椅子が、障害物となり方向転換の妨げになった可能性もある。</t>
  </si>
  <si>
    <t>事故報告書（特養７）_129.pdf</t>
  </si>
  <si>
    <t>15:00入浴のためCWか様の上衣を脱衣をおこなった際に①左肩〜左上腕(前方)の広範囲に紫色の変色、②左胸全体に薄い黄色の変色を発見する。①変色部位は腫脹と熱感がある。</t>
  </si>
  <si>
    <t>直ちにその場にいたCW主任、CWに報告、共に状況を確認。麻痺側にて痛みの様子はなし。その後、NS、NS室長、CW主任に状況報告、骨折・打撲の可能性もあるため、入浴は中止。16:00、NS室長対応にて、ていね整形外科クリニック受診。レントゲン撮影し、『左上腕近位部骨折」の診断。 バストバンドと三角巾で固定し1週間様子見るよう指示ある。</t>
  </si>
  <si>
    <t>左上腕近位部骨折</t>
  </si>
  <si>
    <t>左の前胸部から左肩・左上腕の前面にかけて広範囲に皮膚黄色～緑色に変色しており、腫脹・熱感あり(麻痺側)。安静時の疼痛はさほどないが、動かすと表情しかめる。</t>
  </si>
  <si>
    <t>・変色部位は左肩～腕で麻痺側であるため、ご自身で動かす事はできない。普段は衣類で隠れている部分であり、変色の色から若干時間が経過していることも推測される。・いつ、どのようにして出来たものかは不明だが、以下の場面が可能性として挙げられる。①排泄介助後の体位交換の際、左上部が身体に巻き込まれるようにして負荷がかかった。②離床中に座り直しを二名介助で行う際に、両サイドから抱え、上方に移動することで麻痺側に負荷がかかった。③上衣を着替える際に、無理がかかるような動きが生じた。④ベッド⇔リクライニング車椅子の移乗時、職員2名で抱えての介助の際、左肩に圧が加わった。</t>
  </si>
  <si>
    <t>①麻痺側はご自身で動かす事が出来ないため、身体の下に入り込まないよう、介助中は常に手の位置に注意をする。②④離床時は身体の下にバスタオルを使用し、平行移乗を行なう。座り直しを行う際は身体の下に敷いたバスタオルを持って対応し、麻痺側や身体全体に極力負荷がかからない介助法を用いる。③着替えの際は基本である「脱健着患」を用いた対応を引き続き行う。また、ご自身の機嫌が優れず、介助に対して強い拒否がある場合は、2名介助で対応するなど工夫をする。再発防止策の評価について(7/3):①②③を実施。骨折部位に負荷がかからないように排泄交換は2名で対応、体位交換は仰臥位と右側臥位の2方向で行なっている。また、移乗動作を最小限にするため、食事の際はベッドのまま食堂に誘導している。</t>
  </si>
  <si>
    <t>事故報告書（特養７）_131.pdf</t>
  </si>
  <si>
    <t>昼食後薬服用介助後に、床に1錠吐き出されたものを発見しました。</t>
  </si>
  <si>
    <t>NS連絡行い薬の確認を行いました。</t>
  </si>
  <si>
    <t>再度服用せず経過観察の指示をうけ対応しました。</t>
  </si>
  <si>
    <t>病院受診等必要なほど重大な状況でなければ連絡不要のため</t>
  </si>
  <si>
    <t>前日の誤薬事故に対する認識不足のため、対応策の未実施による介助ミスで起きてしまった事故でした。</t>
  </si>
  <si>
    <t>錠剤が飲み込めず吐き出してしまわれる為、粉砕しトロミ剤で包んで服用していただきます。薬であることを伝え認識していただき、飲み込みの確認と口腔内のチェックを行います。</t>
  </si>
  <si>
    <t>事故報告書（特養７）_133.pdf</t>
  </si>
  <si>
    <t>就寝前薬服用介助後に、床に1錠吐き出されたものを発見しました。</t>
  </si>
  <si>
    <t>薬を完全に飲み込んでいなく口腔内に含んだものを吐き出してしまった為起きた事故です。飲み込み確認と声掛けを怠ったために起きてしまいました。</t>
  </si>
  <si>
    <t>薬であることを伝え認職していただき、飲み込みの確認と口腔内のチェックを行います。</t>
  </si>
  <si>
    <t>事故報告書（特養７）_135.pdf</t>
  </si>
  <si>
    <t>朝食後薬服用介助後に、床に4錠ほど吐き出されたものを発見しました。</t>
  </si>
  <si>
    <t>病院受診等必要なレベルでなければ連絡不要となっているため</t>
  </si>
  <si>
    <t>食事や水分を吐き出されることが多く、薬と一緒に吐き出してしまったため起きた事故です。飲み込みの確認を怠ったために起きてしまいました。</t>
  </si>
  <si>
    <t>錠剤が上手く飲み込めなくなったため、薬を粉砕しトロミ剤で包み服薬していただきます。服用されるまで薬であることを繰り返し伝えること、飲み込みの確認と口腔内のチェックを行います。</t>
  </si>
  <si>
    <t>事故報告書（特養８）_014.pdf</t>
  </si>
  <si>
    <t>6:05起床し食事席に向かう。CW同行のもと歩行器を使用し移動、食事席付近で急に身体が前方左に傾き、2,3歩進まれたところで歩行器ごと左肩から海側窓に倒れ込み、そのまま窓を伝い座り込んだ際に、窓下の窓枠に左大腿部を強打される。</t>
  </si>
  <si>
    <t>物音を聞きつけ直ぐに駆けつけた長内CW主任と共に車椅子に移乗し、バイタル測定。BP123/41P53Spo298%転倒直後より左大腿部の痛み訴え強くみられ、居室にて安静臥床をとる、大腿部に変色、腫脹は見られていない。8:30看護師に報告。9:10左大腿骨転子痛み強く、16Fバルンカテーテル挿入、T36.4BP98/70P71SP0296%医師診察して、12:00渓仁会病院受診。検査の結果、左転子部骨折にて手術となる。</t>
  </si>
  <si>
    <t>左転子部骨折</t>
  </si>
  <si>
    <t>転倒直後より左大腿部の痛み訴え強くみられ、居室にて安静臥床をとる。大腿部に変色、腫脹は見られていない。左大腿骨転子痛み強く、歩行困難。16Fバルンカテーテル挿入。T36.4 BP98/70 P71SPO2 96%</t>
  </si>
  <si>
    <t>夕食後は特に傾きやふらつきはなし。起床の声かけには反応もよく、その際の立位もしっかりとれていた。食事席近くまで来た時に左に状態が傾く様子がみられた為、声かけにて傾きを修正していただいた状況があったが、CWが付き添う位置はやや後方の位置のままだった。そのため、前方への倒れ込みの対応が遅れた。</t>
  </si>
  <si>
    <t>【再発防止策】・普段と違う状況があった際には不測の事態も考慮し対応する(一時的な車椅子使用を検討する等)・バランスを崩された場合にもすぐに対応できるよう常に利用者に触れる位置で同行歩行を行なう。【その後の評価】進藤様の転倒事故があって以降、、歩行器を使用する利用者の付き添いをする際は、すぐに支えられる位置(真後ろ・真横など)につくよう全職員周知して実行している。なお、進藤様ご本人に関しては、現在入院中の為、退院後の状態にあわせて対応していく。</t>
  </si>
  <si>
    <t>事故報告書（特養８）_021.pdf</t>
  </si>
  <si>
    <t>12:30 薬セットの担当看護師が前日7日付けの夕食後薬が薬ボックスに残っているのを発見。確認の結果、前日7日の夕食後薬の服薬が漏れていたことが判明する。</t>
  </si>
  <si>
    <t>服薬が漏れた薬の内容:メキタジン(抗ヒスタミン薬)※皮膚の痒みが発生した為、7月7日朝食後から臨時で1日2回(朝・夕)で開始された痒み止めの薬。</t>
  </si>
  <si>
    <t>服薬漏れによる影響(痒みの増強)がないか確認。経週を主治医へ報告し、経過観察の指示を受ける。</t>
  </si>
  <si>
    <t>痒みの増強無く、服薬漏れに起因する体調変化は見られていない。</t>
  </si>
  <si>
    <t>【本人要因】①食事は胃ろうより経管栄養にて摂取している為、薬は胃ろうから注入しており服薬に関しては職員の全面的な支援を要する。②認知症があり、薬の不足に気付いたり、他者に伝える事が困難な状況である。【職員要因】①臨時薬を薬ボックスにセットし、その旨を薬セット担当看護師に報告した看護師は、薬セット担当看護師が、薬ボックスから臨時薬を取り出し、経管栄養の準備で使用する小ケースへのセットをすると思い込んでいた。②薬ボックスに臨時薬をセットした旨の報告を受けた薬出し担当看護師は、小ケースへのセットまで完了していると思い込んだ。③事故発生日から開始された臨時薬であり、服薬支援を実施した看護師は臨時薬がある認識が薄く小ケースにもセットされていなかったため、臨時薬の服薬漏れに気付かなかった。【環境要因】①通常は朝のみの処方であったが、当該入居者に痒みがあり、朝夕にかゆみ止めの薬を臨時で処方されたばかりであった。②臨時薬のセットを誰がどこまで行うのかは、臨時薬が処方された時間やその際の体制によって違いがあるため、適宜声を確認合い当該業務を進める必要がある。</t>
  </si>
  <si>
    <t>【手順変更】①経管栄養の準備時、誰が見ても分かるよう臨時薬があることを記した紙を貼っておく。②重要な伝達事項は、”誰が・いつ・どのように”行うかを伝える。また伝達を受けた側は、聞いたことを繰り返すことで再確認の機会となり、この報告を共有し再発防止を図る。【環境変更】なし【再発防止策の評価時期および結果等】次回リスクマネジメント委員会にて評価</t>
  </si>
  <si>
    <t>事故報告書（特養８）_023.pdf</t>
  </si>
  <si>
    <t>15:10　トイレよりドスンと音が聞こえた為、トイレへ向かう。トイレ内で床に倒れている当該入居者を発見する</t>
  </si>
  <si>
    <t>頭部を打った様子があった為、動かさず、直ぐに医務室看護師へ連絡。看護師到着し、ボディチェック及びバイタル測定実施。意識鮮明も、頭部と頚部に痛みあり、前額部〜頭頂部に変色と腫れが見られる。頭部を打っているため受診が必要と判断し救急搬送となる。中村記念南病院にてレントゲンおよびCT実施の結果、骨折や脳へのダメージはなし。頭頂部擦過傷に軟膏塗布の処置をして帰設される。擦過傷部に軟膏塗布と2ヶ月程度、硬膜外血腫の兆候がないか要観察の指示が出る。</t>
  </si>
  <si>
    <t>レントゲン・CT実施。頭頂部擦過傷にゲンタシン軟膏塗布</t>
  </si>
  <si>
    <t>体調変化や日常生活動作への影響なく経過している。</t>
  </si>
  <si>
    <t>【本人要因】①トイレ動作や移乗は自身で行う力があるがリウマチに起因する麻痺や関節可動域の制限、筋力の低下があり転倒リスクが高い。②認知症があり、ブレーキ操作や安全な移動・移乗を行うための環境設定(車椅子の位置等)を適切にすることが難しい場合がある ③今回は車椅子のブレーキはかかっていたが、車椅子の置かれていた位置が便器から遠く1メートルほど歩いてトイレまで移動したと思われる。②入浴後で疲労のある状態であった。【職員要因】①当該入居者がトイレへ行く際は、動き出しをキャッチして、ブレーキの操作などの声かけする事になっている。今回、当該入居者の隣室でシーツ交換業務を行っていた職員は、ご本人が動き出している事に気がつかなかった。【環境要因】①通常は当該入居者の居室ドアが開いた音で動き出しをキャッチしていたが、今回は居室内の温度調整のために居室ドアを開けっ放しにしていた為、開閉の音で動き出しをキャッチすることが出来なかった</t>
  </si>
  <si>
    <t>【手順変更】①動き出しをキャッチし、トイレでの排泄時には車椅子のブレーキや位置を確認し安全に移乗・移動ができる状況になる様に支援する事を継続する。②室温を調整する際は、空調設備を使用してドアを閉めても過ごしやすい環境にすることで、動き出しのキャッチが出来る環境にする【環境変更】なし【再発防止策の評価時期及び結果】リスクマネジメント委員会にて評価予定</t>
  </si>
  <si>
    <t>事故報告書（特養８）_029.pdf</t>
  </si>
  <si>
    <t>14:30 入浴後に車椅子で居室へ戻リベッドへ移乗しようとしたところ、尿道留置カテーテルが抜け落ちるのを確認する。移乗の際、カテーテルが何かに引っ掛かるようなことはなかった。</t>
  </si>
  <si>
    <t>14:35 医務室看護師へ連絡。カテーテルが抜けたことによる受傷はなく、抜けたカテーテルはカフの蒸留水の量が減っていた、カフの蒸留水が減った事による自然抜去と判断。新しい尿道留置カテーテルを挿入し経過観察とする。</t>
  </si>
  <si>
    <t>事故による受傷、痛み、体期の変化なし。</t>
  </si>
  <si>
    <t>【本人要因】①尿閉の為、尿道留置カテーテルを使用している。②高齢による筋力の弛緩があり、挿入したカテーテルが抜けるリスクが高い。③自力での立位が不可のため、移乗は抱え込みで全介助を要する。【環境要因】①バルン一式は4週間に1回の定期で交換としており、2日後に交換予定であった。②本人要因②を踏まえて、バルン交換時はカフに8ccの蒸留水を注入して固定していたが抜去時は蒸留水がほぼ抜けている状態であった。浸透圧により自然に蒸留水が抜けて減少し、移乗時の腹圧で自然にカテーテルが抜けた可能性が高いと考える。</t>
  </si>
  <si>
    <t>【手順変更】基本的な対応に変更はなし。以下を追加する。①移乗時や排便時等、腹圧がかかる状況が発生した後には、カテーテルが抜けていないか目視とカテーテルがカフで固定されているか確認する。②交換後2週目にカフ内の蒸留水が抜けていないか確認する</t>
  </si>
  <si>
    <t>事故報告書（特養８）_031.pdf</t>
  </si>
  <si>
    <t>21:30 就寝前のトイレ誘導で訪室する。その際、当該入居者様が手に錠剤を持っていた。自室内で書類の整理をしていたら、居室にある箱の中から錠剤が出てきたとの事。</t>
  </si>
  <si>
    <t>21:35 確認の結果、就寝持薬のベンザリン錠(睡眠導入剤)である事がわかる。発生時は就寝持薬を服用する前だったため、前日以前のものであると推測。医務室等への報告は翌朝にすることとした。24日7:00 医務室看護師に上記の経過報告。経過観察の指示となる。</t>
  </si>
  <si>
    <t>体調変化なし。</t>
  </si>
  <si>
    <t>【本人要因】・認知症があり服薬には支援が必要。服薬時に落薬があってもご本人は気付かない可能性が高い。・嚥下機能や姿勢の状況で薬が飲み込みづらいことがある。義歯が入っていない状態での服薬や姿勢が整っていない状況での服薬では上手く飲み込めない可能性がある。【職員要因】・服薬支援時は飲み込み確認をすることまでマニュアル化されていた。マニュアル通り支援されていたと考えるが、今回の落薬から、飲み込み確認が不十分だった可能性も否定できない。・義歯を装着していなければ薬が飲みにくいという当該入居者の意向があったが、全職員への周知が不十分であり、義歯装着せずに服薬支援していた職員もいた。【環境要因】・就寝特薬は居室のペッドに端座位になった状態で実施していた為、座位姿勢が充分に保つ事ができない環境だった。・当該入居者のベッド周りや手の届く範囲には私物が多くあり、薬が落ちても気付きにくい環境であった</t>
  </si>
  <si>
    <t>【手順変更】・個別の内服支援マニュアルに以下を追加する①就寝持薬はベッド端座位ではなく洗面台用椅子に腰掛けて頂き、姿勢を保った状態で服薬していただく②義歯を装着した状態で服薬していただく③服薬後の飲み込み確認を再徹底する【その他】7月の施設リスクマネジメント委員会で評価する</t>
  </si>
  <si>
    <t>事故報告書（特養８）_033.pdf</t>
  </si>
  <si>
    <t>9:45 入浴の為浴室に誘導、衣類脱衣時に頭部のコプのようになっていて内出血もあることに気付き、看護師に報告。コプを中心にに10cm×7cmほどの変色。</t>
  </si>
  <si>
    <t>10:00 入浴時変色発見の報告あり、看護師が確認。前胸部に5×6cmと、左前額部の血腫を中心に10×7cm程の変色がありました。痛む様子は無く、意識状態は、はっきりしていました。今まで、自覚症状が無くても頭部の打撲が疑われる場合は、念のために受診をしていましたが、今回は、ご本人の現状を考慮し、ご家族様へ状態報告をしたうえで、受診の判断を委ねることとしました。10:50 ご家族様よりお電話があり、脳外受診のご希望があり受診することになりました。12:40 中村記念南病院に受診に行きました。</t>
  </si>
  <si>
    <t>頭部CT、X-P結果脳内出血、骨折ありませんでした。1か月後の症状に注意して下さいとの事でした。</t>
  </si>
  <si>
    <t>入浴後、居室にて臥床して休むが特に変わりなく過ごしている。</t>
  </si>
  <si>
    <t>今回の外傷について現状考えられる原因について説明をし、今のところ明確な原因がはっきりせずユニットスタッフ内で模索していること伝え、明確な説明ができていないこと、外傷が出来てしまったことについて謝罪しました。「かえってご迷惑かけていると思いますが宜しくお願いします。」と話あり、改めて今回の件について謝罪し、原因がはっきりするよう検討すること伝え電話を終了しました。</t>
  </si>
  <si>
    <t>・衣類の着脱時、トイレ介助時、入浴時、などの介助を行っている際に、職員の手など強くこすれたり、職員と触れている部分から圧がかかったことでコプ、変色に繋がってしまった可能性がある。
・ベッド上でご本人が動いた際に、ベッドの手すりや、壁に頭をぶつけた際にできてしまった可能性がある。</t>
  </si>
  <si>
    <t>・職員全体で血管がかなり脆くなっている事しっかり把握し、介助の際に無理が掛かりそうな介助を避け、本人の身体に負担のならない介助を行う。
・ベッドの手すりの保護、壁側にクッションを置くなどして緩衝材を置く。
・皮膚観察をこまめに行い、いつどのタイミングで出来たものなのか把握できるよう、より注意して観察を行う。</t>
  </si>
  <si>
    <t>事故報告書（特養８）_037.pdf</t>
  </si>
  <si>
    <t>皮膚剥離</t>
  </si>
  <si>
    <t>16日5:30 パット交換で訪室。当該入居者はべッド上で左側臥位になっており、左脛の部分がベッド柵に触れた状態となっていた。ベッド柵に触れている部分が皮膚剥離し変色及び出血あり。痛みはなし。ベッド柵には受傷防止で布団を掛けて対策をしていたが、一部めくれており、その部分に脛が触れていた。パジャマを着用していたが、発生時はめくれて脛が出ている状態であった。1:00のパット交換時、4:00の巡回時は異常なし。定時で体位交換支援しているが自力体動もある。</t>
  </si>
  <si>
    <t>16日7:00 医務室看護師へ連絡。看護師により軟膏塗布とガーゼ保護の処置実施。経過観察とした。17日11:00 皮膚剥離1.7cm×0.5cm。出血、浸出液、患部周囲に炎症あり。発生時よりも悪化しているため受診にて処置必要と判断する</t>
  </si>
  <si>
    <t>皮膚剥離(皮膚のズレ、圧迫による)</t>
  </si>
  <si>
    <t>処置:洗浄・軟膏塗布・ガーゼ保護</t>
  </si>
  <si>
    <t>痛みなし。今のところ日常生活に大きな影響なく、今回の受傷が起因する体調不良も見られていない。</t>
  </si>
  <si>
    <t>【本人要因】
①認知症により身体認知能力の低下がある。
②認知症及びADL機能の低下があり、体位交換や排泄など全般的に介助が必要である。
③上記②の状況はあるが、ベッド上での自力体動があり、上記①を要因として、周囲の備品に身体をぶつけるなどして打撲や皮膚剥離が発生するリスクがある。
【職員要因】
①本人要因を踏まえた予防策を実施し、体位交換やパット交換、巡回も計画どおり実施しており問題はなかった
【環境要因】
①発生時はベッド柵を保護していた布団が、一部めくれていた。
②発生時は着用していた寝巻きの下衣がめくれ脛が出ていた。
③睡眠されている時間帯であり、定時支援以外は訪室していない為、4時の巡回から5時半の発見時まではお1人で居室にいる環境だった。</t>
  </si>
  <si>
    <t>【手順変更】
①睡眠、覚醒状況、体動が多くみられる日など、状況に応じて巡回数を増やし、体の位置の確認と修正を行う。
【環境変更】
①自力の体動で身体がベッドに触れない対応を強化する目的で、ブーメラン型の体交枕をベッド柵側に設置する。
②柵のカバーや足のサポーターの生地変更を検討する。(厚手のものがあればそれに変更する)【評価】
7月の施設リスクマネジメント委員会で評価する</t>
  </si>
  <si>
    <t>事故報告書（特養８）_039.pdf</t>
  </si>
  <si>
    <t>食堂の自席から2番トイレに行こうとされ立ち上がられ、キッチンから介護員がんを見守っているとテーブルの脚に様の足が引っかかり右にふらつき右臀部右肩の順に床に倒れられる、頭は打っていない。</t>
  </si>
  <si>
    <t>バイタル測定後ナ一スに連絡、11時30分仙相談員に連絡する。右臀部の痛い所に湿布貼ってと指示ありご本人の湿布貼りました。</t>
  </si>
  <si>
    <t>打撲疑い</t>
  </si>
  <si>
    <t>レントゲン、触診</t>
  </si>
  <si>
    <t>ゆっくりと立ち上がるときには痛みないようだが一歩歩き出すと「痛い痛いダメだ」と仰り右腎部に強い痛みある。あざは無い。</t>
  </si>
  <si>
    <t>本人要因:最近の歩行状態悪いが認知症状により認知できずに落ち着きなく立ち上がりが多かった 職員要因:見守っていた場所がすぐかけつけることができない位置だった 
環境要因:小さいテーブルだった為、立ち上がるとテーブルの脚に足が当たりやすかった。</t>
  </si>
  <si>
    <t>幅の広いテーブルに変更し真ん中に座るようにしてテーブルの脚に足がぶつからないようにする。</t>
  </si>
  <si>
    <t>事故報告書（特養８）_041.pdf</t>
  </si>
  <si>
    <t xml:space="preserve">他者介助中に食堂より大きな物音が聞こえ介護員が駆け寄る。
左後ろにあるテーブル下で尻もちを付いて両手両足が天井方向へあがっている状態、テーブルのついたでは座席側の床に落ちており氏の椅子はキッチン前通路の真ん中に座面裏が見えている状態でひっくり返っている。一部介助にて立ち上がりでき椅子に座って頂く。BP109/60　P51　Spo2:96フリー夜勤者へ連絡し2名で身体チェックを行う。便失禁(軟便の中養程度)左肩より7cm下の背中側に微かな赤み。左額から目の横耳側に掛けて探り傷あり。触ると痛い表情される。
</t>
  </si>
  <si>
    <t>護員(フリー夜勤者)、オンコールに特護係長、相談員の課長、介護リーダーへ連絡し状況報告。看護係長より期食中正の指示。午前中に脳神経外科の受診指示ある。</t>
  </si>
  <si>
    <t>MRIの面像上は出血等の異常なし、高齢者は2～3ヶ月後に症状が出てくる場合があるので注意必要。</t>
  </si>
  <si>
    <t>MRI検査</t>
  </si>
  <si>
    <t>職員が顔に触れると眼をつぶり痛がる様子あり。</t>
  </si>
  <si>
    <t>本人要因:便失禁されており、不快感があったため、トイレに行こうとされた。職員要因:本人が多動状態であることを把握しながら見守りがしにくい環境下で本人を起床させてしまった環境要因:特になし</t>
  </si>
  <si>
    <t>椅子を動かされた際に、音の鳴るものを付け動かれた際に気づけるようにする。起き上がり頻回時には、車いすへ移乗し介護員と共に行動して頂く。立ち上がり動作見られる場合には排泄誘導行う事とする。</t>
  </si>
  <si>
    <t>事故報告書（特養８）_043.pdf</t>
  </si>
  <si>
    <t>9:30 前日(6/17)の14:40頃に挿入した坐薬が他のご利用者 様)のジクロフェナクナトリウム坐剤であったことに6/18に気が付く。 様に使うべきレシカルボン坐薬は、冷蔵庫の一番上の棚、冷蔵庫保存が必要な頓用薬(坐薬や軟膏等)を保管しておく専用の棚にあり、 様の坐薬は薬袋に入れ更に蓋つき透明ケースに保管していた。 様の坐薬も同様の棚に筒状の蓋つき透明ケースに入れていたがどちらも並んで保管していた。</t>
  </si>
  <si>
    <t>6/18 看護師へ報告。 相談員へご家族報告を依頼。</t>
  </si>
  <si>
    <t>特に変わりなし。挿入した坐薬は幸い便器内にほぼ固形の状態で落ちており、坐薬の影響はないと思われる。</t>
  </si>
  <si>
    <t>本人要因:特になし 
職員要因:所有者と薬名をよく確認せずに手に取り、使用してしまった 
環境要因: 様と他利用者様の保管ケースがどちらも透明で保管場所が並んでいた</t>
  </si>
  <si>
    <t>服薬の際に行う三点確認を坐薬でも必ず行うこと。使用前は介護員二名で目視確認をし誤薬を防止する。</t>
  </si>
  <si>
    <t>事故報告書（特養８）_045.pdf</t>
  </si>
  <si>
    <t>就寝後から夜間帯一度も起きることなく、自室べッドにて臥床していた。5時10分 離床介助の際、本人より右足痛み訴えあり、右手の腫れを発見した。5時17分 バイタル測定実施.【体温】37.0度【血圧(高)】155mmHg【血圧(低)】90mmHg【脈拍】73回/分【SPO2】90%
※その後、前日の就寝前にトイレ誘導した際、職員が一時的にその場を離れた後にトイレ内から大きな物音と本人の「痛い」という声を防犯カメラの音声で確認。転倒受傷した可能性が判明した(職員がトイレへ対応しに戻った時には本人は便座に座っている状態で転倒した形跡は確認できなかった)。</t>
  </si>
  <si>
    <t>看護師へ症状報告。臥床して右手を冷やすように指示あり。
5時45分 【体温】37.5°C【血圧(高)】142mmHg【血圧(低)】67mmHg【脈拍】73回/分【SPO2】93%。意識レベル問題なく頭部クーリング開始
9時30分 南札幌病院受診。採血、胸部、右手関節レントゲン検査、PCR検査施行。右橈骨骨折の診断で整形外科受診の指示あり。採血結果と胸部は異常なし。
13時30分 五輪橋整形外科病院受診。右手関節、股関節、腹部レントゲン検査施行。足の骨折はなし。医師から右手首の骨折は装具固定か手術の選択肢の提案あり、翌日家族とともに再受診したうえで判断することとなった。カロナール300mg3T/3×　レバミピド100mg3T/3×　7日分処方され帰設。</t>
  </si>
  <si>
    <t>右橈骨骨折</t>
  </si>
  <si>
    <t>6月21日10時00分 五輪橋整形外科病院受診。より手術の希望あり。本人からは右手や右足、腰部などの痛み訴えが聞かれている。</t>
  </si>
  <si>
    <t>6月23日　五輪橋整形外科病院へ入院。6月24日　手術予定。</t>
  </si>
  <si>
    <t>日常では立ち上がり等の自発的な行動は稀であった為、トイレ等で短時間であれば目を離しても転倒リスクは低いと判断していた。</t>
  </si>
  <si>
    <t>トイレ誘導時は離れないで対応する。</t>
  </si>
  <si>
    <t>事故報告書（特養８）_047.pdf</t>
  </si>
  <si>
    <t>6時00分トイレ誘導時、便でズボンが汚染しており着替えをする際、右足首に所々紫色の変色、足の外側にアーチ状に10cmほどの紫色の変色を発見する。痛みはない様子。</t>
  </si>
  <si>
    <t>7時30分夜間対応看護師に右足の変色を確認してもらう。足を捻挫してその変色部が下におりてきたと思われる。腫れはなし。痛みの訴えも聞かれず。ぶつけて出来た変色ではないとの見解。様子観察指示。</t>
  </si>
  <si>
    <t>17時00分 右足部の変色を確認する。左に比べ右外踝の方がやや腫れているようにみえる。痛みや熱惑はなく経過観察する。6月20日 15時00分 南札幌病院回診時右足の変色を報告。Dr診察。「ひねったりしたのではなく、たぶん打撲によるものでしょう」話あり。6月21日 11時00分 痛み確認するもない様子。</t>
  </si>
  <si>
    <t>・車椅子移動時にどこかにぶつけたと思われる・車椅子移動介助の際に、足が床についている状態の為、車椅子のキャスターに圧迫したと思われる。</t>
  </si>
  <si>
    <t>・車椅子移動時の動きを可能なかぎり観察して危険な場合は移動介助を手伝う。・車椅子移動介助の際に、足が床についている状態の際は声掛けし、足を浮かして車椅子のキャスターに圧迫しない様に配慮する。</t>
  </si>
  <si>
    <t>事故報告書（特養８）_049.pdf</t>
  </si>
  <si>
    <t>令和4年5月25日11時00分 オンライン薬局より、櫻庭様にエチゾラム0.5mg2T2×はセットされているか、確認の連絡あり。確認したところセットされていないことを伝える。定期薬に合わせて処方されていたが薬局で薬を作るのを忘れていおり、5月22日からセットされていなかったことが判明した。</t>
  </si>
  <si>
    <t>同日、介護リーダーに伝えると、ここ数日間、尿意を訴えて落ち着かない様子が普段より強かったと報告あった。5月25日夕食後からエチゾラムの内服を再開した。</t>
  </si>
  <si>
    <t>5月26日 特に変わりなく過ごされている。</t>
  </si>
  <si>
    <t>①薬が1包化されているため全部の薬をチエックすることは困難。②薬局で調剤した後、他の定期薬とホッチキス止めするまでに日数が生じていた。③セット最終チェックで包数確認に不備があった。</t>
  </si>
  <si>
    <t>①薬局にて服用開始日が先だったとしても2日以内にホッチキス止めを行う。②包数確認の業務手順の徹底をミーティングで再確認した。</t>
  </si>
  <si>
    <t>事故報告書（特養８）_051.pdf</t>
  </si>
  <si>
    <t>経過観察の指示</t>
  </si>
  <si>
    <t>15時00分 夕食薬をセットしようとした際に、カセッターの中に飲み忘れの薬を発見し、(ワソラン錠40㎎、ウルソ100mg2錠、マグミット錠250mg、アスパラカリウム錠300mg、ベラプロストNa錠2錠)看護師に報告。</t>
  </si>
  <si>
    <t>医師に報告し内服せずに経過観察で良いと指示がありました。</t>
  </si>
  <si>
    <t>第11胸椎圧迫骨折</t>
  </si>
  <si>
    <t>娘様へ事故について連絡をし、経緯についての説明や謝罪を行いました。「体調に問題なければ良かったです。ありがとうございます。」との事。もし何かあれば連絡させて頂く旨や、再度謝罪をし終了しました。</t>
  </si>
  <si>
    <t>職員要因 ①昼食後、服薬チェックをせず、居室に誘導してしまった。②他者の服薬後も服薬チェック表の記入をしていなかった。③服薬のタイミングが統一されていなかった。④服薬時間帯に別の職員が休憩に入っており、ダブルチェックが出来なかった。⑤服薬後、薬ケースの確認や声掛けし合うことを怠った。</t>
  </si>
  <si>
    <t>①服薬チェック表の確認や声掛けは必ず行ってから次の介助へ移る。②服薬チェック表は服薬させた職員が都度必ず名前を記入する。③服案は下膳前に行い服薬後下膳する。④12時～13時に勤務している職員が1名で服薬介助をおこなう。13時に休憩から戻った職員が13時に服薬チェック表、薬ケースの確認を行なう。⑤IHヒーター付近や薬ケース等、目に入る位置に「飲み忘れは無いか」との注意を喚起するものを置く。①②③④⑤案の事故の危険性について今一度確認し職員一人一人意識を高める。</t>
  </si>
  <si>
    <t>事故報告書（特養８）_053.pdf</t>
  </si>
  <si>
    <t>(6月26日)夜間帯の様子自分でトイレに何度か起きていました。可能な範囲で見守り行っていましたが安全にトイレに行くこと出来ていた。6:25自分で衣服を着替えてトイレにいっていました。他者の介助中だった為この時付き添いや見守りは出来ていませんでしたが、トイレから自室に戻るとき普段通りの様子で歩いて自室に戻られていた。7:25の朝食の為リビングに来るように声掛けると「腰が痛くて動けないから今日はご飯食べないわ」と訴えがありました。体調不良では無いとの事でしたが、確認の為バイタル測定。(熱36.7℃)血圧が何度測ってもエラーになってしまい、すぐに看護師に連絡して様子をみてもらう。8:10看護師が医師の指示で痛み止めの坐薬挿肛して様子を見る。9:00朝食を食べられそうか声をかけると自分で起き上がる事が出来た為、リビングで食事をしてもらいましたが、数口食べて薬服薬して自室で安静にしてもらう。その後の対応、食事は居室配膳を行い、排泄はポータブルトイレを使用で、職員が下衣の上げ下げ介助で行うなどして対応。</t>
  </si>
  <si>
    <t>(6月26日)7時30分朝食の為リビングに来るように声掛けると「腰が痛くて動けないから今日はご飯食べないわ」と訴えがありました。体調不良では無いとの事でしたが、確認の為バイタル測定。(熱36.7℃)血圧が何度測ってもエラーになってしまい、すぐに看護師に連絡して様子をみてもらう。10時55分食事介助の為ユニットへ訪問するも腰痛訴えバイタルがエラーばかりで測定出来ないと報告を受けました。右側臥位で臥床されており呻るような声を出し辛そうな状況でした。看護課所有の血圧計にて再測定しました。【血圧】180/96mmHg【脈拍】71回/分【体温】36.5℃【Spo2】95%嘔気、冷感なく意識は鮮明でした。普段から腰痛あるも急に痛くて動けなくなったと話されておりました。既往確認するも腹部大動脈瘤なし、腰部脊柱管狭窄症、腰椎圧迫骨折既往ありました。白戸医師へ状態報告する事としました。医師へ入電しバイタル、既往含め状態報告致しました。緊急性はないとの判断にてジクロフェナク25mgSP挿肛し経過観察の指示がありました。</t>
  </si>
  <si>
    <t>(6月26日)10時55分キーパーソンである様に状況報告を致しました。夜間は歩行しトイレにも通われていたが朝7時半頃急に腰の痛みを訴えあり圧迫骨折の既往もある為本日安静にして頂き明日五輪橋整形受診させて頂く事をお伝えしました。様からは、次の質問がありました。1.転倒はしていないのか。2.内臓からくる痛みではないのか。3.転倒せず骨折する事はあるのか。以上の質問に転倒はされておらず、ベッドへ腰かける際に強く座る事で骨折する可能性はまれにあり、内臓については、朝主治医にも状態の報告をし痛み止めの坐薬の指示があり使用した事をお伝えしました。様より南整形へ受診希望がありました。明日再度状況の報告させて頂く事をお伝えし終話しました。15時15分再度キーパーソンである様へ入電しました。明日9時50分発で札幌南整形外科病院受診させて頂く旨お伝えしたところ診察券がご自宅にあり先に向い受け付けをして頂けるとの事でした。病院にて落ち合う事となりました。また、痛みからか食欲がなく本日点滴を行った事も合わせてご報告致しました。(6月27日)12時00分札幌南整形外科をご家族様と受診しました。レントゲン検査で第11胸椎圧迫骨折と診断。最近のものか古いものかは不明。骨折は骨粗鬆症が原因なので、起き上がっただけでも折れたかもしれない、座っただけでもおれたかもしれない、とのことでした。24時間コルセット装着の指示で、寝たり起きたりは介助してあげて。寝かせていたら寝たきりになってしまう、少しくらい痛がっても歩行器使用して動かして良いと説明されました。アセトアミノフェンを食後1日3回、エディロールカプセルを朝、ロキソニンテープを処方。アセトアミノフェンは痛みがなくなったら中止の指示。坐薬は骨折の痛みに効かないとのこと。動けるようになったら骨粗鬆症の薬を開始したい。1週後に再受診、レントゲンで状態を確認する。どんどん悪化するようならセメントを入れることも考えるとのことでした。</t>
  </si>
  <si>
    <t>・座る、立ち上がる、ベッドに横になる、起き上がるなどの動作がある際に、腰に負担がかかり圧迫骨折に繋がってしまった可能性がある。</t>
  </si>
  <si>
    <t>・職員が付き添い、勢いよく動作を行う事が無いか観察し、必要があれば補助または介助を行い、安全に動作出来るように対応していく。・トイレの希望などある際はナースコールで職員を呼んでもらい、見守りが出来るようにする。ナースコールの使用が難しい場合はセンサーコールの使用を検討する。</t>
  </si>
  <si>
    <t>事故報告書（特養８）_056.pdf</t>
  </si>
  <si>
    <t>左第3指付け根付近のひび</t>
  </si>
  <si>
    <t>6月2日(木) 21:45 体位変換とパット交換時、左第3指(麻痺側)の手背側の付け根に変色が見られました。居室の明かりを付け観察すると、第3指付け根から第二関節付近まで約3.5cm程の赤色の変色が見られ、掌側を確認すると、付け根を中心に上下6cm程のどす黒い変色があり、強度の腫脹と熱感も見られました。部位を押し「痛くないですか」と尋ねると「痛くないですよ,、何かあるの?」と受傷に気付かれていませんでた。</t>
  </si>
  <si>
    <t>6月2日(木)22:00 待機看護師へ、左第3指の患部の状況報告と処置の相談のため電話連絡をしました。状態から湿布貼用での様子観察との指示があり、湿布を貼用しました。その際、「あ、痛い、そこ痛いです」と、今回は痛みを感じてる様子が見られました。</t>
  </si>
  <si>
    <t>部位:左第3指付け根付近のひび</t>
  </si>
  <si>
    <t>6月3日(金) 五輪橋整形受診しました。レントゲンの結果、骨折等の所見はありませんでしたが、指の付け根の辺りに1か所気になる所があり、そこに圧痛がある為、1週間後にレントゲンを撮りましょう。麻痺側の為、動かすことが無く安静を保てるのと、押さなければ痛みは無いとのことで、このまま様子をみて良いです。と医師からお話がありました。6月10日(金) 五輪橋整形受診しました。レントゲンの結果、所見はありませんでしたが、指の付け根の気になる所の圧痛が続いてしる為、ひびが少し入っていると思われます。ずれの確認の為1週間後にレントゲンを撮りましょうと医師からお話がありました。6月17日(金)  五輪橋整形受診しました。レントゲン施行し骨の状態は前回から変化なくズレはない、2週後に再受診と指示がありました。</t>
  </si>
  <si>
    <t>6月30日(金)0：50 患部の様子を観察すると、第4・2指の付け根へ皮下出血が広がっている様子が見られました。6：05 指の状態を確認すると、昨夜よりも皮下出血が一回り大きくなっているように見られました。患部を押すと「あまり痛くないよ」と返答されますが、指の付け根から動かすと「いたたた、痛いね」と痛みの訴えが聞かれました。10:00変色の範囲なども大きいことから五輪橋整形病院へ受診しました。</t>
  </si>
  <si>
    <t>様へ左手第3指の腫瘍および変色について連絡しました。事故内容を説明して可能性として着替えの際や自走している際に巻き込んだ可能性があるが、変色の範囲なども大きいことから五輪橋整形病院へ受診させて頂くことを報告しました。様は本日ディサービス利用予定であるとのことで利用時に報告させて頂くこととしました、レントゲンの結果、骨折等の所見はありませんでしたが、圧痛があるため、1週間後に再受診指示があったことを報告しました。</t>
  </si>
  <si>
    <t>&lt;本人要因&gt;自身で寝巻の上衣の更衣を行っていたが、麻痺側で痛みがあまり感じられない事から、更衣の際に袖などが引っ掛かっても、気かず強引に引っ張ってしまった。自力で出来る事を行っている際に、脱力している麻痺側の左手を車椅子の突起部分にぶつけやすかったり、移動中に手が車椅子から出ている事に気付かず、ぶつけたり巻き込まれたりする危険性がある。&lt;職員要因&gt;氏が自身で出来る事を行って頂く前の、身体や環境の安全確保・確認を行えていなかった可能性がある。&lt;環境要因&gt;自身で出来ることを行う際、車椅子の部品やベッドフレーム等にぶつかったり巻き込まれたりする危険がある。</t>
  </si>
  <si>
    <t>・自力での寝巻の上衣の更衣は氏の希望があるため継続するが、お一人で行って頂くのではなく、介助者の見守りの下、左腕を通す介助を先に行ったり、危険がない状態で行って頂いて、麻痺側の腕の脱力でどこかにぶつけるといったリスクを無くす。・今までの行動から、車椅子の外に手を出して車輪に巻き込まれたり、どこかにぶつけてしまったという可能性は低いが、麻痺側の左腕が脱力で下がったり、動きにより外に出てしまう事を防ぐために、パスタオルを丸めて挟んで対応する。また車椅子での自力移動の前に、腕の位置や姿勢等が安全な状態かを確認する。</t>
  </si>
  <si>
    <t>事故報告書（特養８）_060.pdf</t>
  </si>
  <si>
    <t>左足を床にぶつける</t>
  </si>
  <si>
    <t>7日16時にご本人からナースコールがあり、「1時間程前にトイレから車椅子に移る時にバランスを崩して倒れそうになった。踏ん張った時に左足を床にぶつけて痛かったので見て欲しい。」との訴えがあった。介護職員と看護師が確認すると、左足首から足背にかけて浮腫があるが、変色や熱感はなく、触れても痛みは無かった。スミルスチックを塗布し経過観察としていたが。8日の朝になり、動かすのが困難な程の痛みが出た為、病院を受診し、左踵骨骨折の診断を受ける。</t>
  </si>
  <si>
    <t>看護師が確認した際、変色や熱感はなく、立ち上がりは出来ていたので、スミルスチックを塗布し経過を見ていた。翌朝になり左踵部と左足背に変色、動かすのが困難な程の痛みが出た為、病院を受診することとなる。</t>
  </si>
  <si>
    <t>左踵骨骨折</t>
  </si>
  <si>
    <t>左踵骨</t>
  </si>
  <si>
    <t>左踵骨に90度でシーネ固定し経過観察。</t>
  </si>
  <si>
    <t>行動・荷重の制限はないが、車椅子の自操は足漕ぎが出来ず難しい為、移動と移乗の際は職員が介助を行うこととなった。看護師が毎日患部の観察を行い経過を見ていく。</t>
  </si>
  <si>
    <t>もともと1人でトイレに行っていた方で、最近はご本人が、ご自身の身体機能・筋力ともに低下しているという認識が出来ておらず、「1人でも出来る」と考えて行動したことで、バランスを崩したものと考える。</t>
  </si>
  <si>
    <t>①トイレに行きたい時、車椅子やベッドに移乗したい時はナースコールで職員を呼んでもらい、トイレや移葉の介助を行う。②車椅子からベッド間の移乗はご本人に手摺に掴まってもらい1人介助で移乗をう。車椅子に移る時は、右足を軸にするよう声掛けをしていく。③骨折が治ってからも転倒の危険性がある為、継続的にトイレや移乗の介助が出来るよう関わっていく。</t>
  </si>
  <si>
    <t>事故報告書（特養８）_064.pdf</t>
  </si>
  <si>
    <t>眠りスキャン上で様の離床している時間が長かった為、介護職員が訪室すると、ベッドから床に転落している様を発見する。発見時、布団とタオルケットが身体の下に巻き込まれている状態だった。看護師が全身を確認したところ変色等は見られなかったが、より腰部痛の訴えがあった為、病院を受診したところ右第10、11肋骨骨折の診断を受ける。</t>
  </si>
  <si>
    <t>事故発生時、看護師が全身を確認したところ変色等は見られなかったが、様より腰部痛の訴えがあった為、病院を受診したところ右第10、11肋骨骨折の診断を受ける。</t>
  </si>
  <si>
    <t>右第10.11肋骨骨折</t>
  </si>
  <si>
    <t>部位：第10、11肋骨</t>
  </si>
  <si>
    <t>パストバンド装着</t>
  </si>
  <si>
    <t>バストバンド装着での動作制限はなし。受診直後は痛みの訴えも時折聞かれたが日常生活は大きな変化なく経過している。</t>
  </si>
  <si>
    <t>①離床しようとしたところ、寝具に足を取られてしまい、ベッドから転落してしまった可能性が高い。②認知症により時間の感覚にずれが起こり、夜中に起床された可能性がある。③眠りスキャン上で離床していていることは把握していたが、居室内の動作は自立されており、普段から離床時間が長いことから、訪室するのが遅れてしまった。</t>
  </si>
  <si>
    <t>①眠りスキャンで30分以上離床状態が継続したときは訪室し状況確認を行う。②夜中などに起床された場合はその都度声掛けや見守りを行う。</t>
  </si>
  <si>
    <t>事故報告書（特養８）_078.pdf</t>
  </si>
  <si>
    <t>東ユニットカウンターと入居者テーブルの間に、口腔内に入った形跡のある錠剤を発見する。</t>
  </si>
  <si>
    <t>表面は溶けており、文字等は確認できず。</t>
  </si>
  <si>
    <t>看護師へ報告する。薬の種類は判別できないため、対象者は不明との事。</t>
  </si>
  <si>
    <t>前日は、遅日勤により、夕食後に落薬確認は行われており、落ちていたのは朝食後の内服時に落薬したものと思われる。最近、落薬事故は起きておらず、内服後の口腔内確認等が曖昧になり、手順通り行っていなかった。</t>
  </si>
  <si>
    <t>介助前に、内服マニュアルを確認し、特に口腔内の薬が残りやすい箇所を認識してから介助を確認する。又、手順通りに実践しているか、内服介助をしていない職員が確認する。</t>
  </si>
  <si>
    <t>事故報告書（特養８）_080.pdf</t>
  </si>
  <si>
    <t>7/11午後より、入居者様の薬をセットしている際、様のイコサペント酸エチル粒状カプセル1Pが医務室内の薬棚ケースの朝食後薬のボックスの中に落ちているのを発見する。朝、与薬した介護職員に、朝服用したか確認するも、はっきり覚えていないとの事。また、朝、与薬した薬の空袋を回収した袋をごみ箱から見つけ、様の空袋の中に、イコサベント酸エチル粒状カブセルの袋は無かったため、今朝のものと思われる。</t>
  </si>
  <si>
    <t>朝、イコサペント酸エチル粒状カブセル1P服用していないが、発見したのが午後であるのと、夕食後薬ににも同じものがあるためこのまま様子見る事とする。</t>
  </si>
  <si>
    <t>特に体調の変化なく経過</t>
  </si>
  <si>
    <t>①ホチキスの針の止め(裏側)がきっちり止められていなかった可能性がある。②外れた薬が、薬ボックスの底に、横になっていた為(薬が細長い形状)セット後の確認の際、気付かなかった。</t>
  </si>
  <si>
    <t>①複数の薬包をホチキスで留める際、留める位置、薬包の数や形状により、留める箇所については外れないように注意していたが、ホチキスの針が裏側できっちり留められていなかった事があるため、薬をセットする際、きちんと針が留まっているか確認する。②-1 薬セット後の確認の際、薬ケースを棚から完全に引き出して、外れている薬はないか確認する。②-2 次の定期薬が処方され、薬ボックスに追加する時は、ぎゅうぎゅうに詰め込まないで、余裕をもって収納する。</t>
  </si>
  <si>
    <t>事故報告書（特養８）_086.pdf</t>
  </si>
  <si>
    <t>車椅子上でバランスを崩し打撲</t>
  </si>
  <si>
    <t>10:45浴室にて上衣を自ら脱ごうとした際に、勢いよく前傾になってしまい座位バランスを崩し目の前の手すりに右前額をぶつけてしまう。ごの際に下肢も前方にずれ膝折れ手前の様な状態になる。すぐに車椅子に体勢戻す。右前額皮膚剥離し血がにじんでいる。入浴中止し居室へ戻リベットアップし仰臥位になってもらう。</t>
  </si>
  <si>
    <t>臥床後バイタルチェック。KT36.7℃、BP161/102、P65、Spo2:97%。意識しっかりしており。「足も痛い」と訴えあり。前額部の剥離部分にゲンタシン塗布しガーゼ保護する。下肢確認すると左膝に赤み・右脛に変色おり。各所に連絡し脳外料受診の指示あり。</t>
  </si>
  <si>
    <t>前額部の打撲</t>
  </si>
  <si>
    <t>・右前額部と下肢に痛みあるが、意識しっかりしている。</t>
  </si>
  <si>
    <t>【本人の要因】・自ら脱衣しようとするも前傾になる際に勢いがついてしまった。【職員の要因】・すでに脱衣していた下衣をカゴに入れるために本人から目を離してしまった。【環境要因】・車椅子の座面クッションが高く左右のアームレストが低い位置になっており体を支える事が出来ず不安定になってしまっていた。</t>
  </si>
  <si>
    <t>【手順・環境の変更】・脱衣時は全てが終わるまで目を離さずに対応する。【再発防止策】・自分で出来る行為でも安全に行えるよう目を離さず対応する。・使用している車椅子の座面クッションを低いものに交換し、座位姿勢の安定を確保する。【再発防止策の評価時期】1週間後【再発防止策の評価結果】・介助の順番として、自力行為を見守りのもと先に行ってもらい、動くことを極力なくしてから介助で対応すべき行為を行う事で安心して介助が行えた。・座面クッションを変更したことで、座っている時の不安定さが解消し支えがあることで本人にも安心感が増えた。</t>
  </si>
  <si>
    <t>事故報告書（特養８）_094.pdf</t>
  </si>
  <si>
    <t>12:18新人CWが、他利用者の服薬介助をしている新人担当CWの所へM氏の薬を持ってきて日付と名前を確認し服薬介助に入る。M氏の食席に来ない為、担当CWが新人CWを見ると当該利用者の横に立っておりスプーンで薬を口に入れる所を発見する。真ぐに駆け付け「その方はM氏ではない」と言うが間に合わず服薬。口腔内より薬を出すが半分、飲んでしまう。</t>
  </si>
  <si>
    <t>12:20フロアにいたNSに報告し薬を確認していただく。服薬した薬はカルポシステイン細粒0.5gとブロムヘキシン0.12g。2種類とも痰を出す薬なのでバイタルに影響は無いと思われるとの事。口腔内から薬を出した為、氏が興奮され血圧が高めで様子観察の指示を受ける。BP 201/77 P64K T36.2 12:25 リーダーに電話で報告。12:28 ケア長に電話で報告。12:30 施設長に連絡するが別の電話対応中の為、SWに事故の経緯を報告し伝えていただく。13:00 再度バイタル測定実施。BP 183/77 P69 KT36.4</t>
  </si>
  <si>
    <t>職員が氏の口腔内から薬を出し、興奮し血圧が高い為、様子観察とバイタル再検の指示受ける。13:00再度バイタル測定実施。BP183/77P 69 KT36.4 その後、興奮される様子もなく、食事摂取量や水分摂取量の低下はなし。意識レベルの低下などもみられない。</t>
  </si>
  <si>
    <t>外的要因①新人CWは薬を持ち出す際に名前と日付を確認したが顔写真と本人の顔を確認せず思い込みで服薬介助に入ってしまった。②新人担当のCWも、他利用者の服薬介助中で薬袋を確認した後「分かっているだろう。」と思い込み入職間もないCWに同行せず見守り不足だった。③食席で服薬直前の指さし呼称を行わずに服薬介助に入った。</t>
  </si>
  <si>
    <t>外的要因①新人CWの服薬介助は顔と名前が一致しているか、どこまで把握しているのかを新人担当CWは確認し服薬介助は必ず同行し見守りながら実施する。②、③薬を持ち出す際は服薬ファイルの顔写真と利用者の顔が一致している事を確認し再度、食席で指さし呼称を行ってから服薬介助に入る。</t>
  </si>
  <si>
    <t>事故報告書（特養９）_001.pdf</t>
  </si>
  <si>
    <t>共同生活室にて朝食を済ませ、本人が席を離れた後、席の床下に薬が落ちていたのを発見する。薬の表面は溶けていたが、朝夕内服している薬と形状が似ていたことから、本人のお薬と判明する。(レベチラセタム錠)</t>
  </si>
  <si>
    <t>内服時、本人が口に含むまでは確認していたが、飲み込むまで確認していなかった。</t>
  </si>
  <si>
    <t>飲み込み確認の徹底及びユニット職員間における当該落薬事故の周知徹底を図る。</t>
  </si>
  <si>
    <t>事故報告書（特養９）_003.pdf</t>
  </si>
  <si>
    <t>ベッド上での体位交換時シーツ上に白い錠剤が落ちているのを発見する。薬の表面は溶けておりタ食後薬のミルタザピン(抗うつ薬)と判明する。</t>
  </si>
  <si>
    <t>前回もあった落薬時に、内服薬の粉砕としていたが、投薬チェック表には「VDH」(眠剤)のみ粉砕と記載されていた。</t>
  </si>
  <si>
    <t>当該事故に関する共有と投薬チェック表の記載を変更することとした。</t>
  </si>
  <si>
    <t>事故報告書（特養９）_005.pdf</t>
  </si>
  <si>
    <t xml:space="preserve">居室清掃の際に、床に薬が落ちているのを発見する。朝食前に発見した就寝時前薬(ロゼレム)で、朝の発見時同様薬の表面は溶けていた。いつのものかは不明である。 </t>
  </si>
  <si>
    <t>【前回同様の服薬方法】職員個々によりお薬ゼリーの使用量にバラつきがあった。口腔内には残っておらず、そのまま吐き出した可能性あり。前日は内服後に100cc程度のアクアソリタ(経口補水液)を提供していた。</t>
  </si>
  <si>
    <t>同様の誤薬事故が続いていたことを施設内において共有し、改めてユニットにて粉砕し、服薬ゼリー使用し内服していくこととした。</t>
  </si>
  <si>
    <t>事故報告書（特養９）_007.pdf</t>
  </si>
  <si>
    <t>朝食前、ベッドを共同生活室に移動する際に、壁側の床に薬が1錠落ちているのを発見する。就寝時前薬(ロゼレム)で、薬の表面は溶けていた。</t>
  </si>
  <si>
    <t>職員個々によりお薬ゼリーの使用量にバラつきがあった。口腔内には残っておらず、そのまま吐き出した可能性あり。</t>
  </si>
  <si>
    <t>ユニットにて粉砕し、服薬ゼリー使用し内服していく。</t>
  </si>
  <si>
    <t>事故報告書（特養９）_009.pdf</t>
  </si>
  <si>
    <t>ナースコールがあったため居室へ訪問すると、ナースコールの線をかじっている姿を発見する。その後再度別件にて訪問すると、ベッドのリモコンの線をかじっていた。</t>
  </si>
  <si>
    <t>ナースコールの線を結び、本人から離して退室。</t>
  </si>
  <si>
    <t>前日異食行為があったにも拘わらず、全体周知しきれず、再発の原因となってしまった。</t>
  </si>
  <si>
    <t>ナースコール配線をベッド下へ通すなど、ご本人の目に付くところや手が届くところに物を置かないよう徹底する。</t>
  </si>
  <si>
    <t>事故報告書（特養９）_011.pdf</t>
  </si>
  <si>
    <t>夕食後パジャマの裾についているボタンを口腔内に含んでいる姿を発見する。</t>
  </si>
  <si>
    <t>ボタンの付いていない服へ着替えし対応した。夕方より車椅子を自操するなど、落ち着かない様子が見られたが、普段通りと判断していた。</t>
  </si>
  <si>
    <t>以前、便の異食行為があったものの、昨今の状況から認識が薄れていた。また、夕方より落ち着かない様子が見受けられていたが、異食を含めた分析までには至らなかった。</t>
  </si>
  <si>
    <t>落ち着かない状況が見受けられた際は臥床を促すとともに、本人の手の届く範囲内に物を置かないよう注意する。</t>
  </si>
  <si>
    <t>事故報告書（特養９）_013.pdf</t>
  </si>
  <si>
    <t>後志広域連合</t>
  </si>
  <si>
    <t>翌朝、前日分の夕食後薬が配薬BOXに残っているのを発見。服薬チェック表に配薬・確認欄のチェックがなく、服薬していないことが判明する。夕食時1時間ほどかけて摂取し、その後傾眠されていたこともあり、そのまま服薬を失念してしまった。</t>
  </si>
  <si>
    <t>早番の職員が配薬BOXに薬が残っていることを確認していたが、その旨遅番職員へ伝えることを失念してしまった。</t>
  </si>
  <si>
    <t>薬が残っていることを発見した場合は、他業務を中断するなどして、速やかに伝達していくことを徹底する。</t>
  </si>
  <si>
    <t>事故報告書（特養９）_015.pdf</t>
  </si>
  <si>
    <t>12時10分昼食時に自力摂取されていた氏が食事の手が止まっている為食事介助を行う。全粥を3口、副食を2口介助し、咀嚼と飲み込みを確認し介助行う。その後氏より「自分で食べる」と話されたため氏の傍で見守りを行う、スプーンを手渡し、副食を副食を2口食べ、フルーツを1口食べた時、肩で息をし始めた為看護師を呼ぶ。</t>
  </si>
  <si>
    <t>教急隊にて搬送するも病院にて死亡が確認される。</t>
  </si>
  <si>
    <t>看護師にてサクション施行するも気管より食残微量しか引けず。バイタル・血圧測定するも計測できず、声かけにも反応なし。頸部動脈触知可、気道確保しAED装着するがアナウンスのみで反応なし。アンビュー胸骨圧迫等処置しながら救急搬送要請行う。</t>
  </si>
  <si>
    <t>誤嚥性肺炎による窒息</t>
  </si>
  <si>
    <t>窒息の死亡診断</t>
  </si>
  <si>
    <t>救急車到着後、死亡確認行われた。</t>
  </si>
  <si>
    <t>自分で食べ始めてすぐ肩呼吸になったが、看護師到着後眼球上転し、顔面不良、全身脱力みられ、呼びかけにも反応せず意識レベル300。誤嚥の可能性があったが口腔内の食残はほぼなく、サクションでも吸入されず。血圧、橈骨動脈で測定不可だったが頸部動脈は蝕知される。救急要請し、気道確保、AED装養。人工呼吸器のアナウンスのみでDCのアナウンスには至らず。アンビューと同時に胸骨圧迫を救急車到着まで続ける。搬送後病院にて死亡が確認される。</t>
  </si>
  <si>
    <t>病状の増悪の可能性あり。7日入所時検診で血液像所見あり専門医受診していた。10日受診し採血検査結果待ちの状態だった。食事を食べる手が止まった時点で介助したが自分で召し上がった時に詰まった可能性あり。</t>
  </si>
  <si>
    <t>・看護師・医師と連携を取り体調変化等あれば速やかに受診等を行う。・委員会にて食事マニュアルの見直しや研修を予定。・近位見守りや、咀響を十分確認し飲み込み確認を行う。</t>
  </si>
  <si>
    <t>事故報告書（特養９）_019.pdf</t>
  </si>
  <si>
    <t>1時05分頃に氏の居室より物音があり、その際に「職員さん」と呼ばれ訪室する。氏は床に左側臥位にて倒れている状況だった。転倒時氏は、靴を履いていなく靴下のまま転倒されていた。氏より「ポータブルトイレに行こうとして転んで、頭をぶっけた」と話されており夜間看護師へ連絡行う。「トイレにいかせて」と希望されるため看護師と共にポータブルトイレへ移乗行う。排泄後に再度べッド上にて全身観察行い左腰と、左頭部に痛み訴え聞かれる。出血・変色は見られない。</t>
  </si>
  <si>
    <t>看護師と2人介助にて移乗行い。全身観察後ベット上で休んで頂く。左側臥位だと痛みあるため右側臥位状態にて休んで頂く。同日朝食及び食後薬中止し受診となる。</t>
  </si>
  <si>
    <t>左寛骨臼骨骨折</t>
  </si>
  <si>
    <t>左寛骨臼骨</t>
  </si>
  <si>
    <t>レントゲンＣＴ診察</t>
  </si>
  <si>
    <t>西岡第一病院にて左寛骨臼骨骨折の診断受けベット上での安静を指示受ける。</t>
  </si>
  <si>
    <t>本人要因:夜間巡回時に入眠され排泄時のポータブルトイレの移動は靴を履いていたが転倒時は履いていなかった。職員要因:夜間靴をはき忘れなどの可能性を考慮し床へ滑り止めマットや、巡回時に靴を履きやすい場所へおいてあるかを確認すべきであった。</t>
  </si>
  <si>
    <t>・夜間1人での移乗を考慮し床に滑り止めマットの配置を行う。靴なども履きやすい場所を考慮し確認する。年齢・体力を考慮し、見守り介助・体制について再検討する。</t>
  </si>
  <si>
    <t>事故報告書（特養９）_021.pdf</t>
  </si>
  <si>
    <t>起床後食事介助を行う。水分摂取後、お粥をパフェスプーンにて摂取する。飲み込みを確認した後、おかずを一口氏の口に入れ同テーブルのA氏の食事の様子を確認する。その際に鈴木氏より「ヒュー」と息を吸い込むような呼吸音聞かれ、小さく咳き込まれ顔面が蒼白になる。タッピング行うも改善せず医務へ報告する。</t>
  </si>
  <si>
    <t>CWより報告うけ、口腔内残渣物除去。看護師がサクションし粥状の微粒状の残渣を数回吸引行うも呼吸浅く、SPO2が70%台までに降下し酸素投与する。その後95%まで上昇し救急車到着まで1ℓ(1分で)継続。日本医療大学病院へ緊急搬送行する。</t>
  </si>
  <si>
    <t>レントゲン診察</t>
  </si>
  <si>
    <t>日本医療大学病院へ緊急搬送しレントゲン診察にて、誤嚥性肺炎の診断受ける。1、2週間程の入院と判断される。</t>
  </si>
  <si>
    <t>(職員要因)・食事介助の際に飲み込み確認をせず別の利用者の方へ気が向いてしまった。</t>
  </si>
  <si>
    <t>・食事方法の見直しをフロア・委員会で検討し安全に食事を摂取できるように検討し・対応していく。・食事介助を行う際には、飲み込みや嚥下の確認を行い誤嚥予防に努めます。・食事マニュアルの見直し・7月に食事の研修を行う</t>
  </si>
  <si>
    <t>事故報告書（特養９）_023.pdf</t>
  </si>
  <si>
    <t>起床後食事介助を行う。水分摂取後、お粥をパフェスプーンにで摂取する。飲み込みを確認した後、おかずを一口氏の口に入れ同テーブルのA氏の食事の様子を確認する。その際に鈴木氏より「ヒュー」と息を吸い込むような呼吸音聞かれ、小さく咳き込まれ顔面が蒼白になる。タッピング行うも改善せず医務へ報告する。</t>
  </si>
  <si>
    <t>事故報告書（特養９）_031.pdf</t>
  </si>
  <si>
    <t>2022年6月20日 13時53分 食堂で職員Aがおやつのヨーグルトとバナナを本人の前に置いた。本人に待つように伝え、バナナをすり潰す為に使うコップを取りにその場を離れた。13時55分 職員Bが前方にうなだれ開眼している氏を発見する。</t>
  </si>
  <si>
    <t>2022年6月20日 13時55分 職員Cが職員Dに看護師を呼ぶように依頼、職員Cはタッピングを実施、口唇チアノーゼ出現し口腔と鼻腔からサクションを施行する。13時58分 連絡を受けた看護師が本人の状態を確認した。既に声出し、意識良好、呼吸されている状況で蘇生されているのを確認する。14時05分 看護師が医師に状況を報告した。SPO2値や脈も問題なく聴診でも問題はなし。数日は変化ないか様子を見るよう医師より指示ある。</t>
  </si>
  <si>
    <t>医師が胸部聴診し問題ないと判断した。</t>
  </si>
  <si>
    <t>6月20日14時30分KT36.5 P60 SPO2=98% 6月20日 21時  KT36.1℃ P58 SPO2=98% 入眠中、呼吸音安定している。6月21日 6時 夜間大きな変わりなし。体熱感無し。6月24日 11時KT36.6℃ BP 81/43 P53 SPO2=98% 再検BD88/50</t>
  </si>
  <si>
    <t>①自力摂取ではなく見守りとペース配分が必要な方だが、その場を離れすぐに戻ってこれなかった。②提供した(本人の目の前に置いた)バナナとヨーグルトがプラン通りの形態ではなかった。</t>
  </si>
  <si>
    <t>①ケアの継続そばを離れる時は本人の手の届かない場所に置く。②ケアの継続 本人が摂取可能な形態で提供する。カリウム値改善の為、バナナの提供は終了とする。</t>
  </si>
  <si>
    <t>事故報告書（特養９）_037.pdf</t>
  </si>
  <si>
    <t>R4、6/28 19:40 就寝介助時、下義歯部分入れ歯(プリッジ)がないことに気付いています。居室内等捜索しましたが発見できていません。起床時、義歯装着したと思われる職員に電話連絡し確認したところ、義歯を本人に装着していただくよう手渡ししたとの事。6/29 朝から居室内、ユニット内、ゴミ庫、リネン庫、食事残菜など探せるところはすべて探しましたが発見できませんでした。部分入れ歯を飲み込んだ可能性もあり、主治医に報告しレントゲン検査施行したところ十二指腸部に義歯認められ、救急車両によりJCHO札幌北辰病院受診しそのまま入院となりました。胃カメラで取り除くことが出来ず、6/30開腹手術にて下義歯を取り出しています。約1週間の予定で入院となりました。</t>
  </si>
  <si>
    <t>6/28 19:40時点で紛失の可能性あり居室内ユニットを捜索しています。6/29 夜勤者から主任・看護師・相談員に報告され、捜索可能なところを捜索しています。主治医に報告、札幌平岡病院受診レントゲン検査施行にて義歯認められ、JCHO札幌北辰病院に救急車両にて搬送しています。夕方胃カメラで除去試みましたが取り除けず、6/30開腹手術にて取り出されています。1週間予定にて入院となりました。</t>
  </si>
  <si>
    <t>誤飲(下義歯(ブリッジ))</t>
  </si>
  <si>
    <t>レントゲン検査・胃カメラ除去・開腹手術</t>
  </si>
  <si>
    <t>6/28就寝介助までの間、本人の様子は変わりなく痛みの訴えもなく出血等もありませんでした。6/29も同様で訴えも身体状況等の様子もお変わりありませんでした。</t>
  </si>
  <si>
    <t>・下義歯をご自分で外す事ができる。・下義歯の装着がご自分で出来ない事があり介助をする事が増えていた。・義歯の装着が不十分であっても訴えることが出来ない。・隣ユニット職員が氏のユニットで業務することがあるが、氏のADLの情報が共有出来ていなかった。・以前は口腔ケアの拒否が強く毎食後の介助ができていなかったため就寝時の口腔ケアのみ必ずすることにしていた。・起床後養歯がしっかりと装着出来ているかの確認をしなかった。・当日の朝昼食後の口腔ケアができておらず、確認できていなかった。・口腔ケア時以外で義歯を外す行為は見られていなかったため、無くなっていると予想できず確認を怠った。</t>
  </si>
  <si>
    <t>・義歯の装着の際は、しっかりと装着されたかの確認を行う。・食後の口腔ケアを実施する。・ADLの変化について情報共有を細目に行っていく。</t>
  </si>
  <si>
    <t>事故報告書（特養９）_039.pdf</t>
  </si>
  <si>
    <t>Am6:00開眼されていたため起床介助行っています。トイレにてテープ式紙おむつを外すためにご本人様から手を離した際に、右ひざの力が抜けたためバランスを崩し手すりをつかんだまま右側に傾いてしまいました。トイレ内立てたままのレストテーブルの端に右側顔面をぶつけています。右側額から頬に腫脹、右手甲に変色、右下腕に血種あり。看護師より腫脹部位のクーリングの指示と変化があれば再度電話連絡すようにとの指示でています。9:00 新さっぽる脳神経外科病院受診し、頭部CT・頭部及び頚部X-P・脳波検査を施行、異常なしと診断され施設に戻られています。</t>
  </si>
  <si>
    <t>バイタル測定後、当番看護師にオンコール行っています。患部クーリングと変化ある際には再度連絡をするようにとの指示ありました。ご本人を臥床させクーリング開始しています。</t>
  </si>
  <si>
    <t>打撲・内出血</t>
  </si>
  <si>
    <t>頭部CT・頭部及び頚部X-P・脳波検査</t>
  </si>
  <si>
    <t>転倒直後、右額から頬にかけての変色、腫脹、右手甲に変色、右下腕に血種あり痛みの為顔をしかめる様子ありました。臥床しクーリング開始しています。受診後、昼食時はいつもよりため込みあり嚥下するのに時間がかかっていましたが全量摂取されています。食後トイレ誘導していますが、動作は打撲前と変わりありません。</t>
  </si>
  <si>
    <t>・認知症重度の為、状況の理解が出来ない。・トイレの縦バーに掴まり立位を保つ事が出来るが突然片手を離して右側にバランスを崩す事がある。・おむつを外していたので支えるのが間に合わなかった。</t>
  </si>
  <si>
    <t>・職員は常にひざおれ等で体勢が崩れても支えられる位置で介助する。・無理をせず、テープ式オムツを外ず際はベッド上で行うようにする、または早番者が来てからトイレ誘導を行うようにする。</t>
  </si>
  <si>
    <t>事故報告書（特養９）_041.pdf</t>
  </si>
  <si>
    <t>16:45離床の声掛け時に足首周辺の変色を発見しています。ご本人様からは痛みの訴えもなく看護師より経過観察との指示となりましたが、翌日変色部位が広がり熱感、腫張あるため、札幌里塚病院整形外科受診となりました。レントゲン検査施行し、右足首捻挫との診断にて施設に戻られる。</t>
  </si>
  <si>
    <t>変色部位発見時には看護師に報告し、変色の原因を探っています。ご本人様は痛みの訴えはなく様子観察を継続しています。</t>
  </si>
  <si>
    <t>右足首捻挫</t>
  </si>
  <si>
    <t>変色発見時痛みの確認行うも、強い痛みはなかった様子です。</t>
  </si>
  <si>
    <t>・便座から車椅子または、車いすからベッドへの移乗の際に、ご本人の動きより早く臀部を支え移乗させた可能性があります。・移乗時、後ろに座る際に足の位置の確認が不十分だったことが考えられます。・痛み止めを常時服用していることもあり、痛みが強く出ていなかったのかもしれません。</t>
  </si>
  <si>
    <t>・移乗の際は足の位置を確認し、ご本人の動きの速度に合わせ介助を行う。・介助を行う際には都度何をするのかを声掛けしながら行う。</t>
  </si>
  <si>
    <t>事故報告書（特養９）_043.pdf</t>
  </si>
  <si>
    <t>毎朝、吸入を必要としているため6/15も早番者が吸入シートから1回分を取り外しています。シートは7回分が1枚のシートになっており6/15分を取り外し残りが4回分残っていた。当日の遅番者が翌日の薬をセットしようとした際、16日から19日の4回分が無くなっていることに気付いています。退勤した早番者に確認するもわからずユニット内ゴミ箱等探すが見つかりませんでした。翌日は別のシートから取り外し吸入行っております。</t>
  </si>
  <si>
    <t>シートの紛失に気付いた後は、看護師への報告、早番者への連絡確認、ユニット内捜索、ごみ箱の中の確認など行った。</t>
  </si>
  <si>
    <t>ご本人様の体調はお変わりありません。</t>
  </si>
  <si>
    <t>・早番者が使用する薬ですがセットする職員が明確になっていなかった。・シートを切り離した記憶はあるがその後、業務を行っているうちに薬の所在が分からなくなってしまった。</t>
  </si>
  <si>
    <t>吸入の薬を使用するのは早番者の為今後は早番者が使用後、翌日の分があるか確認し、最終的なセットは遅番者で行なう。</t>
  </si>
  <si>
    <t>事故報告書（特養９）_049.pdf</t>
  </si>
  <si>
    <t>清田区</t>
  </si>
  <si>
    <t>9:55 リビングで間食を食べている。10:00 
 昼食薬のダブルチェックを反対番館の1番館にて行っていると「ドン」という音が聞こえる。すぐに駆けつけると食事席の横に右側臥位で転倒している姿を発見する。</t>
  </si>
  <si>
    <t>靴は履かれていたが、踵を踏んでいる状態であった。排便も-3日目であり、昨晩下剤の追薬を行っていた。</t>
  </si>
  <si>
    <t>声掛けに対しても反応もしっかりとある事から、職員2名にて食事席へ誘導しバイタル測定を実施。転倒直後である為か190/101と高めであった。その旨、看護師に報告している。看護師に報告している最中より本人より便意が聞かれており、職員付き添いのもと、トイレ誘導を行う。少量の便失禁とトイレでも中等量の自然排便がみられた。排泄時より右わき腹の痛みが聞かれており、一度自室に戻り休息を促す。その際、全身確認行うが、変色等は見られず。だが、時間が経過しても右わき腹の痛みが継続しており、昼食後に整形外科に受診となる。</t>
  </si>
  <si>
    <t>第5肋骨ひび</t>
  </si>
  <si>
    <t>右肋骨部レントゲン撮影。定期でカロナール服用中にてフェルビナクゲル処方される。</t>
  </si>
  <si>
    <t>意識もしっかりとされているが、右の首筋と脇腹の痛みは継続してみられており、歩行も不安定である事から、付き添いを行っている。食事などは通常と変わりなし。トイレも自身で使用される様子も見られている事から、可能な限り付き添いを行い対応している。</t>
  </si>
  <si>
    <t>・靴の踵を踏んだまま移動されており、踏ん張る事が出来ず、不安定であった。・下剤追薬の影響から、いつもよりも排便が緩く、便意を催してから焦ってトイレに向かわれた。・職員が一時的に不在となっており、すぐに駆けつけることができない環境であった。</t>
  </si>
  <si>
    <t>・靴について改めて評価を行った。ニット素材の靴で踵を踏めるタイプである事・転倒時に靴は脱げておらず歩行が不安定になる要因はない。上記の事から、靴の踵を踏んでいる事は、事故の要因には繋がらない事を再確認した。だが、歩行の不安定な状況は特に寝起きなどに見られることが多い為、定期的にトイレ誘導を行う。・腸内環境を整えるものについて、内容・購入方法を決め家族に相談し下剤服用による腹部不快感を防ぎ突発的な行動の減少を図る。本人の行動を24H軸で確認し、本人の自立行動の前に出来る限り声を掛け、歩行時の付き添いを行う。</t>
  </si>
  <si>
    <t>6月8日にも同様の事故があり、下剤調整の他に腸内環境を整える支援を家族の協力を含め行った。その為、評価に時間を要する案件となった。</t>
  </si>
  <si>
    <t>事故報告書（特養９）_077.pdf</t>
  </si>
  <si>
    <t>夕食配膳後、本人の様子を確認すると、左手のみで器に直接口をつけて食べようとされており、右手にスプーンを持って頂こうとした際に右上腕部に強い痛みの訴えがあった。</t>
  </si>
  <si>
    <t>介護員6月25日18:10 右腕を確認し変色腫れ等は特に見つからないもかなり痛がっている様子あり、それらの旨を待機Nsに報告している。看護師21:30 左記の報告を受け受診の必要ありと判断し札幌里塚病院に受診。XP施行し右橈骨骨幹部骨折の診断を受け、6/27に整形外科を受診するように指示あり、シーネで固定し6/25AMに1度外してみてひどく腫れていたり水泡が出来ている場合はその日の救急担当医に連絡するよう指示出ている。また、カロナールが3食3日分処方される。看護師6月27日9:30 すこやかクリニック受診、上記と同様の診断を受けカロナールとシーネ固定継続となる。7/6に受診予定。</t>
  </si>
  <si>
    <t>右橈骨骨幹部骨折</t>
  </si>
  <si>
    <t>札幌里塚病院に受診。XP施行し右橈骨骨幹部骨折の診断を受け、6/27に整形外科を受診するように指示あり、シーネで固定しカコナールが3食3日分処方される。</t>
  </si>
  <si>
    <t>入死者の要因・食事店に座る際右前腕がト敷きになり、自分の体重で圧迫された可能性がある。・自分で座り直した際に捻ってしまった可能性がある。・椅子の手すりを捆んだまま座ってしまい、腕を捻ってしまった可能性がある。・日中フロア内を1人で歩かれ、椅子やテーブルを持ったりずらされたり、周囲の物を掛叩かれたり、職員の目の届かない場所(ベッドや車椅子置き場、他の人死者のお部屋等)に行ってしよう事が多くあった。介護者の要因・他入死者との兼ね合いもあって、上記の際にすぐに対応出来ていなかった。・食堂席に座る際に本人の腕の位置を確認出来ていなかった。業境の要因・周囲に職員がいた事やトイレ後食堂まで誘導し、椅子に座らせた事から転倒の可能生はほぼないと思われる。</t>
  </si>
  <si>
    <t>・本人に椅子に座って頂く際は腕の位置を確認しながら、ゆっくり対応する。・本人が職員の目の届かないところに移動した際は、職員の見守りが可能な範囲まで誘導する。</t>
  </si>
  <si>
    <t>事故報告書（特養９）_081.pdf</t>
  </si>
  <si>
    <t>利用者様より床に薬が落ちている報告を受け確認すると錠剤が落ちているのを発見しています。</t>
  </si>
  <si>
    <t>一度口に含んだ薬を異物だと思い吐き出した可能性がある。服薬介助に集中することが出来ず、しっかりと飲み込み確認をしなかった。</t>
  </si>
  <si>
    <t>服薬介助者は薬の服薬に集中する。他利用者への対応は、他の職員へ要請を行う。口腔内に薬があることを確認し飲み終わるまで目をはなさないようにする。</t>
  </si>
  <si>
    <t>事故報告書（特養９）_083.pdf</t>
  </si>
  <si>
    <t>ナースコールマットが鳴り、居室に訪室すると、右側臥位にベッドから転落している本人様を発見しています。右肩が痛いと訴えがあり、黄色い変色と、右頭部と右腕に発赤を発見しています。その後21:00に身体の腫れ等確認するも、認めず経過する。右肩の痛み訴えがある為、翌15日に紺野整形外科を受診となる。</t>
  </si>
  <si>
    <t>すぐに3人介助でベッドに移乗し、ボディチェックを行い、バイタル測定しています。KT36.6 BP125/83 P77 SPO2:92%嘔気なし。右肩が痛いという訴えがありました。</t>
  </si>
  <si>
    <t>レントゲン施行</t>
  </si>
  <si>
    <t>受診後は痛みの訴えはありません。Drより、もし痛みの訴えが1週間以上続くなら腱板の痛みでヒアルロン酸注射を打った方がいいとのこと。</t>
  </si>
  <si>
    <t>本人眠気があるが、何か行動をしようとして転落した可能性がある。普段から靴に執着がある方でこの時も靴が気になって転落した可能性がある。ベッド上ギャッジアップの高さが高すぎたため座位保持が不安定だった可能性がある。移乗介助の際は安定した高さであるが、本人にとっては前景に倒れやすいベッドの高さだった可能性がある。職員がすぐに駆け付けられなかった可能性がある。</t>
  </si>
  <si>
    <t>ベッドを低床にすることを検討する。また下肢のギャッジアップの高さを検討するオムニマットは継続で使用する。</t>
  </si>
  <si>
    <t>事故報告書（特養９）_085.pdf</t>
  </si>
  <si>
    <t>離床介助後にトイレへ誘導中フットレストか自身の靴が気になったのか、触ろうと前かがみになられ、そのまま車椅子より転落される。右前側より転落され、額右上に赤みがあり、痛みの訴えはなかった。その後朝食時も嘔気等なく経過、食後のトイレも立位安定されていた。18:00頃に右手のエデムを認めるが、痛みはなく経過する。6月4日右手第2指第2関節下に変色、右手背発赤、腫脹を認め、提力が弱い状況であったためシップを貼用する。</t>
  </si>
  <si>
    <t>本人痛みの訴えはなかったが、額右上に赤みがあった。すぐに二人介助で車椅子に移乗し、バイタル測定、KT36.1 BP144/65 P73 SPO2:92% その後トイレ誘導を再開しています。右手にエデムを認めるが痛み無く経過。</t>
  </si>
  <si>
    <t>骨に異常なし、このまま様子を見てくださいとの診断</t>
  </si>
  <si>
    <t>その後は特変なく経過している。</t>
  </si>
  <si>
    <t>フットレストにしっかり足を乗せていない状態だったために、本人が気になって前傾となり転落した可能性がある。利用者様の誘導に集中していなかったため転落した可能性がある。利用者様の状態を把握しきれていなく、利用者様の行動予測が出来ていなかったため転落した可能性がある。</t>
  </si>
  <si>
    <t>車椅子で誘導の際は、必ず、フットレストに足が乗っているか等、安全確認した上で誘導を行う。誘導時は、転落がないように集中し、事故を防ぐ。利用者様の車椅子上での姿勢をしっかりと確認して、利用者様の摂る行動を予測しながら誘導を行う。</t>
  </si>
  <si>
    <t>事故報告書（特養９）_091.pdf</t>
  </si>
  <si>
    <t>4月1日(金)18時頃に食堂にて夕食後の薬の内服介助を行ったが、翌2日(土)10時頃にマグミット1錠が薬ボックスに残っているのを看護師が発見、与薬もれがあったことに気付く。</t>
  </si>
  <si>
    <t>4月2日(土)朝5時に本人の排便があったことを、この日10時の時点で確認できた為、マグミットを内服することはせず、経過観察をすることとした。</t>
  </si>
  <si>
    <t>与薬もれの翌日早朝に排便もあり、特に体調に変化はない。</t>
  </si>
  <si>
    <t>服薬介助後、薬包内を充分に確認していなかった為、残薬に気が付かなかったと思われる。</t>
  </si>
  <si>
    <t>内服後は薬包を必ず確認し、薬包が透明でない場合は、袋を解体し内容物が無いことを確認する。上記対策を1ヶ月間実施、空袋の中を必ず確認しているので、再発は防止出来ている。</t>
  </si>
  <si>
    <t>事故報告書（特養９）_093.pdf</t>
  </si>
  <si>
    <t>4月8日(金)11時頃、本人が食堂でコーヒーを飲まれている時に、薬ボックスに未開封の薬が残っているのを看護師が発見、酸化マグネシウムとアデムパスの与薬もれがあったことに気付く。</t>
  </si>
  <si>
    <t>与薬もれの酸化マグネシウムについては昼食後に服薬し、アデムパスについては昼食後薬としても処方されている為、朝食後分は服薬せず破棄することとした。</t>
  </si>
  <si>
    <t>特に体調に変化はない。</t>
  </si>
  <si>
    <t>薬ボックスの中を、充分に確認出来ていなかったことが原因と考えられる。</t>
  </si>
  <si>
    <t>服薬介助後、空の薬包を薬ボックスに入れる前に、未開封、未使用の残薬がないか確認する。又、空の薬包を個人の薬ボックスに入れた後も、一度全ての薬包を取り出し、未開封、未使用の薬がないか確認したうえで、再度薬ボックスに薬包を入れるようにする。上記対策を1ヶ月間実施、空袋全てを取り出し未開封の薬包が無いことを確認しているので再発はない。</t>
  </si>
  <si>
    <t>事故報告書（特養９）_097.pdf</t>
  </si>
  <si>
    <t>4月12日(火)9時頃、食堂流し排水口受け皿に、落けた錠剤を1つ発見する。</t>
  </si>
  <si>
    <t>看護師に報告。発見した錠剤は溶けており、そこから錠剤の種類を判断することは困難。又食膳は下げており、各入居者のコップを下げる際もテーブルには錠剤は無かった為、どのような経緯でそこにあったのか、誰のものか不明。</t>
  </si>
  <si>
    <t>どの入居者の錠剤か判明しない為、個別の状況は確認出来ないが、特にユニット内で体調不良の者はいない(12日~13日)</t>
  </si>
  <si>
    <t>服薬後の口腔内の確認を怠っていた為。</t>
  </si>
  <si>
    <t>再発防止策とし、て、服薬後は口腔内の確認を怠らずに行い、更にコップ内にも薬がないか確認することとした。上記防止策を1ヶ月実施。口腔内確認の徹底が不充分な為、継続して口腔内確認を行っていくこととする。</t>
  </si>
  <si>
    <t>事故報告書（特養９）_101.pdf</t>
  </si>
  <si>
    <t>入床時靴を脱ぐと、靴の中に朝食薬のカプセル(硝酸磯イソソルビド20mg)が、半分溶けている状態であることを発見する。</t>
  </si>
  <si>
    <t>事故発生時の状況を待機看護師に報告。慢性心房細動に対する内服薬であったが、胸部症状が無い為経過観察とし、発見した薬に関しては看護師が回収することとした。</t>
  </si>
  <si>
    <t>発見した薬に関しては回収することとしたが、その後も胸部症状は無い。</t>
  </si>
  <si>
    <t>内服時、落薬したことに気が付いておらず、又、内服後口腔内のチェックをしかっりと行っていなかったことが、原因と思われる。</t>
  </si>
  <si>
    <t>リスクマネジメント委員会において、服薬マニュアルを見直すこととした。上記防止策を1ヶ月実施、今後もマニュアルに沿って、実施の徹底を継続していく必要がある。</t>
  </si>
  <si>
    <t>事故報告書（特養９）_105.pdf</t>
  </si>
  <si>
    <t>変色及び腫脹</t>
  </si>
  <si>
    <t>昼食を下膳し食事用のエプロンを外した時に、首元より胸部の変色が見えた為服を上げてみると、胸部から左上腕にかけて変色と腫脹が認められた為、看護師に報告した。</t>
  </si>
  <si>
    <t>連絡を受けた看護師にて状態を確認、左の上腕・肩、左前胸部に色変及び腫れがあり、体動時も顔をしかめる表情があった為、骨折の可能性が高いと判断し整形受診をすることとした。</t>
  </si>
  <si>
    <t>左上腕近位端骨骨折</t>
  </si>
  <si>
    <t>左上腕部</t>
  </si>
  <si>
    <t>レントゲン撮影実施、左上腕部骨折との診断となる。高齢の為保存的治療とのことで、アームスリングで固定することとした。</t>
  </si>
  <si>
    <t>入院とはならず、施設にて保存的治療とのことになり、アームスリングで固定して生活することとなる。</t>
  </si>
  <si>
    <t>特定は出来ないが、更衣時や離床、臥床、体位交換などの介助時に発生したと思われる。</t>
  </si>
  <si>
    <t>再発防止策として、介護の全般において、介護職員が安全な介護技術を意識して行う。又本人は拘縮のある方なので、更衣介助時には、本人の可動域や身体状況を考えながら行うようにする。上記防止策を1カ月実施。具体的には、移乗時は全て2名介助にて水平移動で行っており、衣類は前開きのものに変更することで、動作的にも負担が減り、再発は防げている。</t>
  </si>
  <si>
    <t>西岡第一病院については、6月2日に再受診、順調に経過しているとのことで、次回受診の指示はない。</t>
  </si>
  <si>
    <t>事故報告書（特養９）_109.pdf</t>
  </si>
  <si>
    <t>本人の夕食後の服薬介助を実施後、他入居者の介助の必要性が発生しその場を離脱、戻った後で、本人の薬ではない、他入居者の薬を誤って服薬させてしまった。</t>
  </si>
  <si>
    <t>看護師に報告、その指示によりバイタル測定、特に異常は無い。待機の看護師到着後状況確認、誤って服薬介助した薬について、重復しているものはなかったが、夜間帯のバイタルチェックの指示をすると共に、胸苦、動悸、嘔吐、腹痛などの症状が出現した場合には看護師へ連絡するよう伝えた。</t>
  </si>
  <si>
    <t>・事故発生後、20時まで看護師が本人の状態確認をしたが、特に変化は見られず、その後も副作用の出現はない。</t>
  </si>
  <si>
    <t>服薬介助に戻った際、薬包が誰のものであるかの確認を怠って、別な入居者の薬を追加で服薬させてしまった。</t>
  </si>
  <si>
    <t>再発防止策として、服薬介助のマニュアルの実施を徹底し、服用前に薬包の名前を確認、誰の薬であるのか、名前を声に出して言うことで、更にチェックを確実なものとする。上記防止策を1ヶ月実施、マニュアルに沿って実施できており、再発は防止出来ている。</t>
  </si>
  <si>
    <t>事故報告書（特養９）_147.pdf</t>
  </si>
  <si>
    <t>トイレにて排泄終了後、歩行器にてリビングへ移動。テーブル周辺にご本人の座る椅子が無く、こ本人へ立ったままお待ち頂く様声かけした上で3mくらい離れた位置にある椅子を介護職員が取りにいく。その途中で仰向けの状態で後ろへ転倒する。臀部と背部が同時に床につき、遅れて後頭部を地面にぶつけていた。</t>
  </si>
  <si>
    <t>看護師にて全身チェックを行い、腰部に痛みあった為すぐに整形外科受診する。</t>
  </si>
  <si>
    <t>腰椎圧迫骨折疑い</t>
  </si>
  <si>
    <t>XP検査</t>
  </si>
  <si>
    <t>転倒後より痛み訴えあり、左臀部から腰・背骨全体をさすっている。意識状態は問題なし。</t>
  </si>
  <si>
    <t>・ご本人の椅子を事前に準備していなかった。・ご本人へ声かけは行なったが、伝わっていなかった。・周囲に職員がいる状況ではあったが、少しの距離だったため対応可能だと思ってしまった。</t>
  </si>
  <si>
    <t>・事前にご本人が座る椅子を用意しておく。・椅子が無い場合は、周囲の職員へ伝え椅子を持ってくるよう依頼する。・周囲に職員がいない場合は、椅子の場所までご本人と一緒に行く。・ご本人への説明の際、状況を伝えご本人が理解したかを確認する。</t>
  </si>
  <si>
    <t>事故報告書（特養９）_149.pdf</t>
  </si>
  <si>
    <t>義歯破損</t>
  </si>
  <si>
    <t>起床介助の際、義歯装着促す。義歯ケースからは上義歯の歯が2本欠けた状態で発見する。欠けた歯は探すも見当たらない。</t>
  </si>
  <si>
    <t>看護師に報告し受診の予約お願いする。</t>
  </si>
  <si>
    <t>義歯の歯が欠けた事を伝えるも食事に支障ない為、装着し食事をして頂く。</t>
  </si>
  <si>
    <t>謝罪の連絡をする。そうですか、わかりました。と言葉頂く。</t>
  </si>
  <si>
    <t>目立し口腔ケア行う。確認がしっかりできていなかった。口腔ケアの際職員つかない事があった。</t>
  </si>
  <si>
    <t>口腔ケアは職員見守りで行う。口腔ケア後はステーションにて義歯お預かりする。</t>
  </si>
  <si>
    <t>事故報告書（特養９）_153.pdf</t>
  </si>
  <si>
    <t>朋友会札幌産婦人科受診後帰園レベットに臥床するも声掛けに反応なく顔色悪い。至急看護師へ連絡する。その後看護師がバイタル、酸素飽和濃度測定中、御本人様へ声掛けを行っていた。</t>
  </si>
  <si>
    <t>直ぐに看護師が居室に到着し状況説明する。</t>
  </si>
  <si>
    <t>受診より戻られ臥床介助するも様子がいつもと違うので声掛けするも反応がない為すぐに看護師呼び バイタル測定酸素飽和度測定中ご本人様へ声掛けする。</t>
  </si>
  <si>
    <t>「わかりました。すぐに病院に向かいます」と話された。</t>
  </si>
  <si>
    <t>声掛けずるも反能なくバイタル測定、酸素飽和度不能。救急車要請する。体力低下。</t>
  </si>
  <si>
    <t>体調不良時にはこまやかな観察行い、看護師と連携し状況を確認していきやすいように居室の変更など行っていきます。</t>
  </si>
  <si>
    <t>事故報告書（老健１）_012.pdf</t>
  </si>
  <si>
    <t>介護保険施設サービス</t>
  </si>
  <si>
    <t>座位コールがなり訪室。トレイ、居室間の移動は職員がそばについていた。居室に戻ってきて感染対応物品の置いてある台の上のウエルパスを一押しし手に吹きかける。手についたウエルパスは摺りこまず、目の前にあったコップをおもむろに手に取り、止める間もなく口につけてしまう。「間違った」と言われ、職員は後ろに待機していたためすぐに洗面所でうがいをしていただく。</t>
  </si>
  <si>
    <t>コップは物盗られ妄想があるご本人が常に持ち歩いており手を消毒するために台の上に自分で置いたもの。</t>
  </si>
  <si>
    <t>嗽を数回おこない、水を150ccほど飲んでいただく。口腔内の様子を確認するが発赤、咽頭痛などのアレルギー症状なし。「口につけたけど飲んでいない」とのことで経過観察する。</t>
  </si>
  <si>
    <t>上記の状態に本人自身驚いており「なんで間違ったんだろう」と話される。ウエルパスが付着したコップを口につけたがすぐに間違いと気が付きうがいをしており飲み込んでいない様子だったため異変なく経過している。</t>
  </si>
  <si>
    <t>盗られ妄想があり常にコップを持ち歩いており、この時にもトイレまで持っていき手の消毒の際にテーブルに置き消毒後コップを手に取り自然に口にもっていってしまった。本人も「間違っちゃった」と話しており夜間途中で覚醒したことでぼんやりしており間違ってしまったと思われる。職員の要因として、本人の斜め後ろに立ち見守りをしていたため咄嗟に行動を止めることができなかった。環境要因としては消毒液を置いていたテーブルにコップを置いてしまったことが挙げられる。</t>
  </si>
  <si>
    <t>・コップを置いて行動してもらうことは精神不穏が強くなるため難しいのでトイレの際などは付き添いの職員が預かり、手指消毒をしてもらう。・付き添い歩行からフリーになった時のことを考え、消毒液を居室に置くことは中止し職員は自分でミニボトルを持ち歩き消毒する。入所者はアルコール消毒ではなくトイレの洗面所で手洗いをしてもらう。・今後感染時に消毒液を居室に置く場合は入所者の手が届かない場所に設置できるよう棚を作るなどの工夫を検討する。・職員は後ろに立つのではなく横並びに立ち、入所者の行動を見守る。</t>
  </si>
  <si>
    <t>事故報告書（老健１）_020.pdf</t>
  </si>
  <si>
    <t>状態に変化無し</t>
  </si>
  <si>
    <t>介護老人保健施設 ら・ばーす</t>
  </si>
  <si>
    <t>2022年4月7日AM8:45頃、当該被害者の居室の床にセンノシド錠(下剤)1錠落ちていたと清掃業者の方より報告を受ける。錠剤は青色に変色していることから、一度口腔内に入ってから落下したと思われる。</t>
  </si>
  <si>
    <t>看護師と医師へ報告し、何時のものか不明な為に追加で内服はせず、そのまま経過観察の指示を受け対応した。</t>
  </si>
  <si>
    <t>特変なく経過される</t>
  </si>
  <si>
    <t>・センノシド錠は就寝時に内服しており、センノシド錠は簡易懸濁が禁止となっている錠剤の為、そのまま内服して頂いている。前日の就寝時の内服時に上手に飲み込めておらず、床に落下した可能性が考えられる。</t>
  </si>
  <si>
    <t>・就寝時薬3錠を1錠ずつ3回に分けて内服しており、センノシド錠は口腔内に残らないよう最初に内服して頂く対応を取っている。今後もその対応を継続し、内服後は口腔内の確認を徹底する。</t>
  </si>
  <si>
    <t>事故報告書（老健１）_029.pdf</t>
  </si>
  <si>
    <t>介護保健施設サービス</t>
  </si>
  <si>
    <t>その他事故日勤職員出勤後、膿盆内に本氏の昨日分の(5/21)ツロブテロールテープがあるのを発見しており、日勤看護職員に報告している。その後本人確認すると、5/20付けのテープが貼ってあった。</t>
  </si>
  <si>
    <t>体調の確認をして本日分に張り替え。</t>
  </si>
  <si>
    <t>特変なし。家族への報告～受診以外不要。</t>
  </si>
  <si>
    <t>職員の与薬忘れが原因と思われる。</t>
  </si>
  <si>
    <t>5/23・薬剤テープが外袋から出された状態で膿盆に残っていたことから、ラウンド時に張り替えるつもりで持ち歩く為に出したと思われる。本剤だけだと小さい上、膿盆に張り付きやすく紛失や貼り忘れのリスクが高くなる為、本剤に日付を記入後は外袋に入れたままとする。また、貼り忘れ防止の為、午後のカンファレンス時にテープ貼用の有無を他職員と声出し確認する。</t>
  </si>
  <si>
    <t>事故報告書（老健１）_031.pdf</t>
  </si>
  <si>
    <t>医師に報告し経過観察</t>
  </si>
  <si>
    <t>異食・誤薬本日分の夕薬のケースに朝薬がセットされている事に気付いた。朝薬の降圧剤の内服忘れとなってしまった。</t>
  </si>
  <si>
    <t>特になし娘様に連絡「わざわざ、ありがとうございました。よろしくお願いします」</t>
  </si>
  <si>
    <t>薬ケースにセットする際に、朝薬と夕薬を逆にセットしてしまった。職員の思い込みによるミス。また、セットした時間帯が勤務終了ギリギリであった事からダブルチェックも怠ってしまった。</t>
  </si>
  <si>
    <t>4/25～・薬をセットする際は、名前、日付、服薬時間(朝、昼、夕)の確認とセットした職員とは別の職員がチェックするダブルチェックを徹底し、作業時間帯も考慮する。</t>
  </si>
  <si>
    <t>事故報告書（老健１）_033.pdf</t>
  </si>
  <si>
    <t>前日担当職員出勤後、本人の夕食薬のピコスルファート4滴追薬忘れに気付く。</t>
  </si>
  <si>
    <t>夜勤者に確認するも追薬していない旨の報告を受け、師長に報告する。</t>
  </si>
  <si>
    <t>特変なし受診以外不要となっています。</t>
  </si>
  <si>
    <t>処置版に記入してある指示内容を見落としてしまった。</t>
  </si>
  <si>
    <t>4/20～・日勤帯で下剤追薬時に記載する版があったが、記載する事を忘れてしまった。夜勤者も何も記入されていないので、「追薬なし」と判断してしまった。以上の事から、担当職員は日勤帯の業務終わりに記載漏れがないか確認を徹底する事、ケアリーダーも確認しダブルチェック体制とする。また、何も記載がないと今回の様に「追薬なし」と判断してしまう可能性もある為、今後、追薬がない時も版に「追薬なし」と記載する事とする。</t>
  </si>
  <si>
    <t>事故報告書（老健１）_035.pdf</t>
  </si>
  <si>
    <t>看護師に報告し、経過観察</t>
  </si>
  <si>
    <t>その他事故薬品棚に4/1起床時薬が残っているのを、本日の昼食時薬を準備していた職員が発見する。</t>
  </si>
  <si>
    <t>総師長へ報告し、4/3(日)起床時に内服とする。</t>
  </si>
  <si>
    <t>4/5体調不良等なく変わりなし。電話にて家族に状況報告し、謝罪すると「わかりました、お願いします」と話される。</t>
  </si>
  <si>
    <t>入所後より起床時薬を内服か中止かの指示・記載がなかった。また、配薬準備担当者も薬品棚にあった、『起床時薬』と書かれたケース自体に気付かずに内服を怠ってしまった。</t>
  </si>
  <si>
    <t>防止策メンバー・薬の準備は、前日の朝薬準備者が用意、起床後に内服介助を行う。・薬棚、配薬ケースに毎月1日に起床時薬がある事を忘れないようテプラを貼って対応する。・夜間処置表にも記載する。</t>
  </si>
  <si>
    <t>事故報告書（老健１）_037.pdf</t>
  </si>
  <si>
    <t>転倒・転落居室よりドスンと物音あり、訪室。居室洗面所前に、仰向けの状態でいるところを発見。「滑った。」と話される。左肘・左腰・左股の痛みあり。左肘表皮剥離あり。「何をしていたかわからない]と話される/堤</t>
  </si>
  <si>
    <t>2人介助にてベッドへ座って頂く。バイタル測定、痛み、変色の確認。左肘表皮剥離ありデュオアクティブ貼付。左股関節部クーリング。KT36.1、P58、BP119/97、SPO2　96%</t>
  </si>
  <si>
    <t>病院到着時のコロナウイルス検査で陽性反応あり。骨折疑いのまま施設不帰設となる。</t>
  </si>
  <si>
    <t>骨折疑い</t>
  </si>
  <si>
    <t>左肘の痛み強くあり。左鼠径部にも圧痛あり。さんへ骨折疑いにて救急搬送する事伝え、了解を得る/</t>
  </si>
  <si>
    <t>「何をしていたかわからない」と話されるが、お菓子が床に落ちており食べ終わったお菓子の空袋が洗面所のゴミ箱に捨ててあった。ゴミを捨てようとして滑ったと思われるが詳細は不明。</t>
  </si>
  <si>
    <t>・詳細は不明だが、ゴミ捨て等も足元に注意して行うよう声掛けを行う。・救急搬送後、高熱が出ている事から、もしかしたら当日、朝から何かしらの体調不良があったことも考えられる。起床後、体調がいつもと違うと感じた時は職員へ知らせるよう声掛けを行う。</t>
  </si>
  <si>
    <t>3/24 9時にクラーク病院へ救急搬送されましたが、コロナウイルス陽性反応あり。一旦、施設へ帰設。その後、保健所の指示で15:30北大病院へ搬送。北大病院にて左大腿骨頚部骨折の診断しかし、その後のPCR検査で2度陰性確認された為、3/24のPCR結果は偽陽性との判断で3/28KKR札幌医療センターへ転院。OP予定となる。</t>
  </si>
  <si>
    <t>事故報告書（老健１）_039.pdf</t>
  </si>
  <si>
    <t>異食・誤薬10時の点眼薬二重で行なってしまう。他職員より夜勤者が行なっていた事を言われ気づく。</t>
  </si>
  <si>
    <t>看護師に報告。経過観察の指示受けました。</t>
  </si>
  <si>
    <t>3/21視覚症状なく経過。/ご家族様の訪設時に状況説明し謝罪すると「わかりました」と話される。</t>
  </si>
  <si>
    <t>他職員との確認不足。</t>
  </si>
  <si>
    <t>防止策メンバー・点眼時、表に日付を記載し、AMならAM済に○をつける。・職員間の声の掛け合いは継続する。</t>
  </si>
  <si>
    <t>事故報告書（老健１）_041.pdf</t>
  </si>
  <si>
    <t>看護師に報告し経過観察の指示受けました</t>
  </si>
  <si>
    <t>3/21視覚症状なく経過。ご家族様の訪設時に状況説明謝罪すると「わかりました。今後気を付けて下さい」と話される。</t>
  </si>
  <si>
    <t>職員同士の確認不足</t>
  </si>
  <si>
    <t>事故報告書（老健１）_043.pdf</t>
  </si>
  <si>
    <t>看護師に報告し経過観察の指示受ける</t>
  </si>
  <si>
    <t>3/21視覚症状なく経過。ご家族様の訪設時に状況説明し謝罪すると「わかりました」と話される。</t>
  </si>
  <si>
    <t>事故報告書（老健１）_045.pdf</t>
  </si>
  <si>
    <t>居室より「おーい、姉ちゃん」と声がし訪室すると、ベッド横でチェストの引き出しに頭をつけた状態で仰向けに転倒していた。センサー設置していたが反応はなかった。</t>
  </si>
  <si>
    <t>センサーは離床センサーを使用だったが、床センサーを使用していた。数日前に尿路感染による発熱があった。</t>
  </si>
  <si>
    <t>介護士が発見し、看護師に報告。転倒の報告受け直ちに訪室。左目尻に皮下出血の出血少量確認する。ベットに戻し皮膚と痛みの確認したが、左肘関節部に500円玉程度と0.5mmほどの2個の皮膚剥離あり処置行う。背部、下肢には創傷ないがベットに戻す際に左下肢痛あり。打診には痛みない様子だが、動かすと痛みあった。</t>
  </si>
  <si>
    <t>3/23観血的骨接合術施行。</t>
  </si>
  <si>
    <t>左足を動かすと激痛が走る。おそらく大転子部と思われる。</t>
  </si>
  <si>
    <t>対応した看護師よりに連絡。</t>
  </si>
  <si>
    <t>センサーの位置についてこれまで何度も検討し変更を重ねていた。最新のケア方法表では離床センサーを床に置くとの記載であったが、最近は体の動きがよくなりつつあった為離床センサーをベッドマット下に入れて使用することとしたが、その周知が徹底されていなかった。</t>
  </si>
  <si>
    <t>センサーの位置について、職員に周知されるように、引継ぎ記録やケア方法表だけでなく、ベッド柵にセンサー位置の表示を貼る事とした。</t>
  </si>
  <si>
    <t>事故報告書（老健１）_047.pdf</t>
  </si>
  <si>
    <t>5/16〜5/22までメマンチン15mgに増量となった。17日職員が本人に与薬渡し忘れた為飲み忘れがあった</t>
  </si>
  <si>
    <t>発見が翌日になった為、17日の薬は飛ばした。</t>
  </si>
  <si>
    <t>認知症の薬剤開始前にて特にいつもと変わり無し。</t>
  </si>
  <si>
    <t>に17日夕食後のメマンチンを内服し忘れてしまった事を報告。本人の体調には特に変わりなし。今後このようなことがないように注意していくことを伝えて謝罪。「わかりました」と返答あり。</t>
  </si>
  <si>
    <t>介護職より17日夕食後のメマンチンを内服させ忘れたと報告受ける。本人の様子は変わりなく、体調不良症状もなし。メマンチンはそのまま休薬とした。</t>
  </si>
  <si>
    <t>薬箱に残っていないか、ユニット薬引き出しに残薬はないか夜勤看護師も確認をする事になっているが気づかなかった。マニュアルを遵守し再徹底する。</t>
  </si>
  <si>
    <t>事故報告書（老健１）_049.pdf</t>
  </si>
  <si>
    <t>旭川市</t>
  </si>
  <si>
    <t>ゴミ箱の中からと、本氏の朝食後薬の袋の中に、1錠残っているのを発見した。</t>
  </si>
  <si>
    <t>本人の体調に変化がないのを確認し、該当薬が服用できていない事を医師に報告した。</t>
  </si>
  <si>
    <t>体調に変化なかった</t>
  </si>
  <si>
    <t>前日利尿剤内服漏れがあった件で自宅に連絡、説明・謝罪内容、留守電に残した。</t>
  </si>
  <si>
    <t>薬包に錠剤が残っているのに気付かずに破棄して・ｵまった。捨てる前に残っていないか確認できていなかった。</t>
  </si>
  <si>
    <t>対応策として、内服後は、薬が残っていないか、必ず確認する。</t>
  </si>
  <si>
    <t>事故報告書（老健１）_051.pdf</t>
  </si>
  <si>
    <t>定期のリバスチグミンテープ4.5mgを処方ミスで9mg出され、薬セット時も見落とした。与薬時も見落とした。4日間間違った量を貼付した。</t>
  </si>
  <si>
    <t>4日間9mgを貼付していた事が判明し、体調を改めて確認した。本人に変化はなかった。</t>
  </si>
  <si>
    <t>体調に変化なかった。</t>
  </si>
  <si>
    <t>家族に連絡し間違いを説明し謝罪した。「わかりました。そうですね。あってはならないことでよね。でも本人が何ともなくて良かったです。正直に話していただいてありがとうございました。」と返答さ</t>
  </si>
  <si>
    <t>薬剤師の処方間違いに、薬を組む時に気づかず、ユニットのセット時や投与時にも誰も職員は気付かなかった。リバスチグミンテープは段階的に増量する貼付剤であるので容量の変化に疑問をもたなかったのも原因の一つと考えられる。</t>
  </si>
  <si>
    <t>薬剤情報と現物を必ず容量まで確認する。利用者に投与するまでに次のような5回の確認工程があるので、どこかで気付けるように再度手順の見直しを行う。①薬剤師の処方⇒②看護師の薬を組む⇒③ユニットでのセット⇒④介護職の薬箱セット⇒⑤与薬</t>
  </si>
  <si>
    <t>事故報告書（老健１）_053.pdf</t>
  </si>
  <si>
    <t>定期薬を一日分づつ、居室の本人管理のボックスにセットする事になっており、5/27の分をセットしようとしたが、5/26の朝、昼、夕の分が手つかずに残っていたのを5/26夜に発見する。夕の分は発見時に内服してもらったが、朝、昼は未内服。5/26はレボチロキシン、ドネペジル、シロスタゾール、ランソプラゾールが未内服、ポラプレジンク、リマプロストアルファデクス、・メコバラミン、酸化Mg、グルコン酸カリウムが2回のところ1回の内服となり、カロナール3回内服のところ1回内服となった。</t>
  </si>
  <si>
    <t>体調は変わり無かったため、経過観察とした。</t>
  </si>
  <si>
    <t>体調に変化なく経過観察。</t>
  </si>
  <si>
    <t>・ADLが自立されている方で、身の回りのことをすべて自分で行っており、内服を忘れることも無かった。1週間前に転倒し右眼周囲を受傷、眼周囲の腫脹に伴う視力低下あがり、身の回りのことを介助したり、声掛けをすることが増えていたという状況の変化の中で本人も忘れてしまった可能性がある。自己管理ではあるが、職員も内服したかは日中で確認することになっていた。その日は確認していなかった。</t>
  </si>
  <si>
    <t>・受傷部位の症状は改善し視力、ADLも戻っているため、再度本人と内服の管理方法を確認する。・確認作業についての処置表への記載を目立つようにしてわかりやすくする。確認不足のあった職員にも個人指導。</t>
  </si>
  <si>
    <t>事故報告書（老健１）_055.pdf</t>
  </si>
  <si>
    <t>内服自己管理の方。4/17、17:30に夕食の薬を早めに内服しているが、間違って朝食後薬を内服していたと介護職から報告あり。4/21朝食後薬を内服している空があり、本日の夕食後薬は残っている。朝食後薬を同日に2回内服したことになり、レボチロキシン、ドネペジル、シロスタゾール、ランソプラゾールが重複して内服となってしまった。</t>
  </si>
  <si>
    <t>バイタルサインを測定し問題なく、経過観察とした。</t>
  </si>
  <si>
    <t>体調は変わり無く経過。</t>
  </si>
  <si>
    <t>1日前に転倒しており、その時の外傷・打撲で左眼の腫脹が強く、視力が低下していた。居室にある内服のBOXが、洗面台清掃後、いつもと反対の向きで置かれていた(普段は奥側に夕食後薬、手前側に朝食後薬となる配置だが、それが逆になっていた)ため、いつもの習慣で奥の夕の薬をとったが、朝食後薬だったという状況になったと考えられる。</t>
  </si>
  <si>
    <t>・BOXの置き方を図に書き、介護職とも確認。清掃などでよけた場合は元の位置、向きに戻す。・重複して内服しない様、受傷部位の腫脹が改善し視力が戻るまでは、1日分ずつセットしていく。</t>
  </si>
  <si>
    <t>事故報告書（老健１）_057.pdf</t>
  </si>
  <si>
    <t>9日入浴の脱衣時に発見。介護士から報告あり。右胸部に1.5cmの皮膚剥離あり。左上腕に乾燥した掻き傷、左大腿にも湿疹と乾燥した掻き傷あり。左拇指爪に血液付着あり。</t>
  </si>
  <si>
    <t>胸部皮膚剥離、左上腕にはゲンタシン塗布し、ガーゼ保護。大腿湿疹あり、デルモゾール塗布。胸部と四肢にヘパリン類似物質塗布し、乾燥、かゆみ予防をはかる。爪切施行。</t>
  </si>
  <si>
    <t>皮膚が脆弱で、乾燥している。前胸部の皮膚剥離は1.5cmで浸出液があり右手拇指の爪には血液が付着していた。左大腿全面には10cm程の線状の傷があった。痛みの訴えはなかったが痒みの訴えはあった。</t>
  </si>
  <si>
    <t>9日の傷報告を15日に行った為、施設への不信感をもたれた。その後居宅ケアマネージャーを通して最近傷やアザが増えたと苦情があった為、これまでの経過について記録を遡り、職員に聞き取りをし居宅</t>
  </si>
  <si>
    <t>身体を痒がっていた事もあり、自分で掻いた時傷つけた可能性もあるが、介助では触れない部分のため、原因不明。左線状の傷は掻き傷も考えられるが、オムツなどが当たらない部分であり、打撲や擦り傷の様子もなく、移乗の介助でも触れない場所などのため、原因不明。</t>
  </si>
  <si>
    <t>・移乗時や介護時に傷をつけないよう注意する。・利用初日にキズアザの確認。必要なら持ち込みの傷アザの写真。本人の爪が伸びていれば切る、爪の形に問題あれば手袋着用した方がいいのかの判断。・利用中にできた傷や変色はその日に報告。何故できたかの分析見解を伝え「わからない」と言わない。・退所時に傷がどうなったかの報告。・良くなった⇒送迎時に相談員へ・あまり良くない⇒直接KPへ</t>
  </si>
  <si>
    <t>事故報告書（老健１）_059.pdf</t>
  </si>
  <si>
    <t>枝幸町</t>
  </si>
  <si>
    <t>夕の胃瘻栄養時食前薬を注入し忘れた。翌朝の胃瘻栄養時まで気付かなかった。</t>
  </si>
  <si>
    <t>発生日は土曜日で各フロア担当看護師が1名ずつ、両方のフロアを行き来するフリーの看護師1名の合計3名で業務に当たっていた。経管栄養はフロア担当看護師が責任を持って管理する事になっているが、フリーの看護師に依頼した後の確認が出来ていなかった。</t>
  </si>
  <si>
    <t>夕食薬に血糖降下剤が入っていたが、利用者の状態に変化はなかった。</t>
  </si>
  <si>
    <t>経管栄養の薬剤の注入忘れを防ぐ為に栄養前に入れる事になっていたが、できていなかった。また、薬カレンダーには札を入れて服薬後に移動させるこになっていたがそれもされていなかった。また、部屋持ち看護師が最終確認をする事になっていたがそれも出来ていなかった。</t>
  </si>
  <si>
    <t>これまでの手順に加えて夜勤の看護師が更に薬カレンダーをチェックする事とした。</t>
  </si>
  <si>
    <t>事故報告書（老健10）_001.pdf</t>
  </si>
  <si>
    <t>入所介護</t>
  </si>
  <si>
    <t>車椅子介助の入所者7/5 5:40頃 起床介助のため、定時の尿取りバッド交換の目的で訪室した。訪室すると、べッドサイドの床に右側臥位の状態で寝ている本人を発見する。左足のみ靴を腫履き、右足は裸足だった。何をしようとして床に倒れたのか本人に尋ねると、「わかんない。トイレも行きたかったかな。起きようと思ったの。頭はぶつけてないよ。」と返答ある。売見時、便失禁していた。腹部症状なし。</t>
  </si>
  <si>
    <t>当該利用者はHDS-R5点でコール認識がなく、便意を感じトイレに行こうと思った時に自分でナースコールを押して職員を呼ぶという行動をとる事が出来ない。</t>
  </si>
  <si>
    <t>痛み状況確認、2人介助で車椅子に乗車してもらう。トイレに誘導し、便汚染の処理とボディチェックを行う。背部に発赤あり。血圧110/74、脈65、体温36.2℃、SPO2 97% 本人は頭部はぶつけていないと話されたが、発見時の状況からぶつけた可能性も否定できない。症状の出現がないか、48時間経過観察を行う。10:30、医師診察、念のため頭部CT検査実施とした。受診後頭部CT検査を行い、異常はなかったことをご家族に伝える。質問等は特に関かれなかった。</t>
  </si>
  <si>
    <t>血腫なし、骨折なし、打撲なし</t>
  </si>
  <si>
    <t>診断名に同様</t>
  </si>
  <si>
    <t>48時間経過観察後、痛みなく、ADL状況不変。</t>
  </si>
  <si>
    <t>排便なく5日目だったため、前日に下剤を内服していた。プラン上は排便なく4日目で下剤内服、5日目で坐薬使用としていたが、これまでは2~3日目で日中トイレに座って排便があり、便秘で下剤内服することはほとんどなかった。便意による動き出しから転倒に至ったと考えられる。5/12の入所時は不意の動き出しをキャッチする目的でベッド内臓センサーを使用していたが、一か月間の様子として夜間入眠しており、センサーの優先度は低いと評価、転倒リスクの高い入所者へセンサーを使用することにした経過あり。夜間帯は定時の体位交換、オムツ交換で介入することから、ラウンドごとに入眠時の状態を確認できると判断し、センサーの使用を中止していた。</t>
  </si>
  <si>
    <t>①排便なく4日目で下剤ではなく、坐薬を使用して排便を促し、排便コントロールに取り組む。②認知機能低下による予測困難な動き出しに備え、センサーの使用を再開する。③本人が自分で端座位になったときに座りが浅くベッドから滑り落ちることがないよう、ベッド臥床時のポジショニングが中央になっているか、ラウンドごとに確認する。</t>
  </si>
  <si>
    <t>事故報告書（老健10）_003.pdf</t>
  </si>
  <si>
    <t>様似町</t>
  </si>
  <si>
    <t>器材室</t>
  </si>
  <si>
    <t>19日夕方、薬局から薬・点滴薬などが入った段ボールが届き、所定の場所(器材室のテーブルの上に薬を置くルール)に置いた。段ボールは中身とは関係のない物であった。翌20日の朝、その臨時薬が入っていた段ボールを、薬が入っていることに気づかず、箱も開けずに片づけてしまい、臨時薬(カロナール)を昼食時に配薬できず、薬を飲ませることができなかった。同日18:00頃、他のスタッフが残っている薬を見つけ、飲ませ忘れが発覚した。</t>
  </si>
  <si>
    <t>21日16時頃、施設長へ報告し、様子をみることとなった。</t>
  </si>
  <si>
    <t>特に変化もなかったため、ご家族への連絡もしなかった</t>
  </si>
  <si>
    <t>所定の場所に薬が入った段ボール箱が置いてあったが、箱の中身に薬が入っているとは思わず、箱の中身も確認せず、運んでしまった。(購員要因)薬が入った段ボール箱が医薬品とは関係のない段ボールだった。しかし、薬を置く場所は所定場所(器材室のテーブルの上)だった。(環境要因)薬局から薬を受け取った事務員が器材室のテーブルの上に段ボール箱を置いていった。その際、職員がいなかったため、特に誰にも申し送りもしなかった。</t>
  </si>
  <si>
    <t>今後、同様のミスを防ぐため、薬を置く場所(器材室のテーブルの上)を全員が確実に共通認識できるよう、「届いた薬を置く場所」にテープなどでマークを貼ります。※マークが貼ってある場所に薬がない場合は、まだ届いていないことになります。</t>
  </si>
  <si>
    <t>事故報告書（老健10）_005.pdf</t>
  </si>
  <si>
    <t>所定の場所に薬が入った段ボール箱が置いてあったが、箱の中身に薬が入っているとは思わず、箱の中身も確認せず、運んでしまった。(職員要因)薬が入った段ボール箱が医薬品とは関係のない段ボールだった。しかし、薬を置く場所は所定場所(器材室のテーブルの上)だった。(環境要因)薬局から薬を受け取った事務員が器材室のテーブルの上に段ボール箱を置いていった。その際、職員がいなかったため、特に誰にも申し送りもしなかった。</t>
  </si>
  <si>
    <t>事故報告書（老健10）_007.pdf</t>
  </si>
  <si>
    <t xml:space="preserve">
昼食前、手指消毒のため速乾性手指消毒剤を「手の消毒ですよ」と声かけ職員が当該入所者の手に噴霧した際、消毒剤をなめてしまった。理由を聞くが「わかんない」と返答があり、薬と間違ったのか等理由は不明</t>
  </si>
  <si>
    <t>毎食実施していたが、なめてしまったのは初めてだった。</t>
  </si>
  <si>
    <t>すぐうがいをしてもらう、血圧147-90 P69 SAT96%変化なし経過観察となった。ご家族へは経過を伝え体調に影響はなかったこと説明し納得していただいた。</t>
  </si>
  <si>
    <t>健康状態は問題なく経過している。</t>
  </si>
  <si>
    <t>認知症の程度は短期記憶の問題はあったが、手指消毒は日常的に行っていたため、予見できなかった。</t>
  </si>
  <si>
    <t>同じような行動は今後も考えられる。他利用者も含め流水による手洗いを基本としているが、手洗いができない方、手洗いが不十分な入所者には手指消毒剤を使用する。その際擦式行動まで確認する。</t>
  </si>
  <si>
    <t>事故報告書（老健10）_009.pdf</t>
  </si>
  <si>
    <t>入所介産</t>
  </si>
  <si>
    <t>危険認識なく自分で車椅子自操しトイレに行ってしまう。ブレーキをし忘れ転倒の危険性があるため動き出しを確認した職員がブレーキを止めるなど介助をしていた。今回トイレから声が聞こえ確認に行くと、下衣が下がった状態で尻もちをついているのを発見した。早出職員が見守りしていたが、他利用者対応でトイレに入ったことに気づけなかった。</t>
  </si>
  <si>
    <t>当日早出職員が2人いた、一人は口腔ケア 2人目が見守りしていたが、他チームからの援助で当該入所者の情報共有が出来ていなかった。</t>
  </si>
  <si>
    <t>ボディチェックしたが外傷や発赤はなかった。バイタル血圧116-58 P83 SAT97%。頭部を打ったと訴え施設医に診察依頼し頭部CTを撮影し異常はなかった。その後も48時間シートで状態観察した。ご家族には検査結果も含めお伝えし、理解得られた。</t>
  </si>
  <si>
    <t>転倒による頭部の病的変化はなし</t>
  </si>
  <si>
    <t>48時間シートに沿って観察し問題なく経過。新たな症状も発生していない。</t>
  </si>
  <si>
    <t>早出職員が対応する時間帯であった。職員への情報共有不足から動き出しの認職が低く注視していなかった。また時間帯によって動き出しに気づけないことも予見されるが、具体的な対策が不十分だった。</t>
  </si>
  <si>
    <t>動き出す前に食後トイレの声掛けをするよう排泄版に記載し、個別計画をたてケアを統一した。</t>
  </si>
  <si>
    <t>事故報告書（老健２)_003.pdf</t>
  </si>
  <si>
    <t>巡回時パッド交換をする際に、掛物や体位枕を外している最中から痛みの訴えがあり、体位変換し下衣を下げると左大腿部鼠径部から膝にかけ腫脹と熱感を確認する。変色はなかった。</t>
  </si>
  <si>
    <t>発見時【体温】37.5℃/36.8℃【血圧(高)】147mmHg-[血圧(低)】73mmHg【脈拍】74回/分【SPO2】96%パッド交換後左鼠蹊部アイシング施行し臥床安静対応とする。(5:30)【体温】36.8℃【血圧(高)】149mmHg-【血圧(低)】75mmHg[脈拍]78回/分【SPO2】98%左股関節の痛み熱感腫脹ありアイシング施行継続。左下肢外旋気味は持続している。(7:00)左大腿部の腫脹熱感が待続しており、医師へ電話で状越を報告する。体位変換時に足で掛物をひっかけ骨折したか、おむつ骨折の可能性もあるが本日は可能な範囲で動かしてもよいとのこと。屯用でカロナール1錠使用可と指示がある。(9:20)施設長より経過確認の電話あり。左足の痛みが強く、腫脹も持続している事を報告する。本日円山整形外科受診の指示がある。(10:00)円山整形外科病院受診(阿部恭久医師)XーP撮影後、と説明受ける。骨折の診断。高齢で脳幹梗塞の既往歴から手術には命のリスクがある。手術するのであれば大きな総合病院が望ましく円山整形ではできないとの事。ご家族は可能であれば手術したい、渓仁会を受診したいと希望され、阿部医師の紹介により手稲渓仁会病院受診となる。(13:40)手稲渓仁会病院受診。検査後手術を検討する事になり検査入院の為あんじゅ退所となる。</t>
  </si>
  <si>
    <t>円山整形外科病院でX-P撮影診断。手術のため、手稲渓仁会病院へ入院となる。</t>
  </si>
  <si>
    <t>【体温】37.5℃/36.8℃【血圧(高)】147mmHg-【血圧(低)】73mmHg【脈拍】74回/分【SPO2】96%大腿部鼠径部から膝にかけ腫脹と熱感有。アイシングし臥床安静とする。</t>
  </si>
  <si>
    <t>自力で体動できるADLの方ではないため、介助時に何らかの負荷がかかったものと考えられる。</t>
  </si>
  <si>
    <t>退院時の身体機能や介助時の注意点を確認し、介助方法を設定する。</t>
  </si>
  <si>
    <t>事故報告書（老健２)_005.pdf</t>
  </si>
  <si>
    <t>サービスステーション入口</t>
  </si>
  <si>
    <t>サービスステーションへ本人が訪れる(エレベーター側から)ステーション入口の壁に吊ってあった掲示板の上部に右手を掛け、左手を壁に付けて身体を支えている。掲示板が手前に傾き自ら右手を離した瞬間に、後方へバランスを崩す。左手で壁の角を掴み体勢を持ち直したかに見えたが、そのまま後方に倒れる。床に臀部を打ち、その後に後頭部を床に打つ。本人の様子を見た業員が駆けつけるが間に合わなかった。</t>
  </si>
  <si>
    <t>2人介助で車椅子に移乗。ふらつき見られるが意識レベル低下や嘔気、嘔吐は見られない。頭部クーリング開始する。(16:15)中里医師へ報告し、手稲脳神経外科病院受診の指示あり。</t>
  </si>
  <si>
    <t>頭部CT施行。その後診察され、CTの結果は脳内出血や骨折などなし。3~4週間後の硬膜下腔に血液貯留する。■けるように指示あり</t>
  </si>
  <si>
    <t>【体温】36.2℃【血圧(高)】170mmHg- 【血圧(低)】108mmHg【脈拍】75回/分【SPO2】97% 尻もちついて倒れ後頭部を打撲。直径4cm程の発赤、軽度腫脹あり痛みを訴える。左上腕部にも軽度の腫脹と痛み聞かれる。</t>
  </si>
  <si>
    <t>身体を支えにした掲示板が傾いて、バランスを崩してしまった。</t>
  </si>
  <si>
    <t>・高齢で歩行状態は不安定な様子もあるため、移動時(特におやつの下膳で物を持って移動をするためリスクが高い)の見守りをしやすい位置に席を変更する。・上靴が古くなっているため、新しい靴の購入を相談する。</t>
  </si>
  <si>
    <t>事故報告書（老健２)_007.pdf</t>
  </si>
  <si>
    <t>皮膚剥離,裂傷</t>
  </si>
  <si>
    <t>機械浴用の椅子に座り洗身を終え、浴槽に浸かる準備として機械浴用椅子についているベルトを装着しようと右腕を上げた際に、右肘関節に3cm程の皮膚剥離を発見する。</t>
  </si>
  <si>
    <t>介護職員より看護職員へ皮膚剥離と出血を報告。看護職員から施設長(医師)へ報告し医師が傷を確認する。</t>
  </si>
  <si>
    <t>左肘関節裂傷</t>
  </si>
  <si>
    <t>イソジン消毒を行った後、ファスナート2本とガーゼ、包帯で保護。</t>
  </si>
  <si>
    <t>本人から痛みの訴えは聞かれていない。</t>
  </si>
  <si>
    <t>皮膚が薄く弱い方であるため、入浴に関する更衣または移乗・洗身介助の中で、皮膚に負荷がかかり亀裂がおき出血してしまった。</t>
  </si>
  <si>
    <t>シャワーチェアに移乗後に上衣を脱いで頂く。介助時は必ず車いずのアームレストを下すことを徹底する。</t>
  </si>
  <si>
    <t>事故報告書（老健２)_019.pdf</t>
  </si>
  <si>
    <t>本人の療養室より「助けてー」と声が聞こえてきたため訪室すると、ベッド足元から頭部〜上半身が床に降りた状態で身体をくの字に曲げ、下半身がベッド上に残っている体制でいる所を発見する。より「電気が真っ暗だったから電気をつけようと思った」と話していた。</t>
  </si>
  <si>
    <t>すぐに介護職員2名にて体を起こす。床に血の跡があり、右手背より出血されていたため看護師にて全身確認し処置を行う。</t>
  </si>
  <si>
    <t>【体温】36.1℃【血圧(高)】152mmHg-【血圧(低)】77mmHg【脈拍】62回/分【SPO2】98%左前額部腫脹、変色あり。顎にも変色あり。疼痛もありクーリングするも本人がすぐ取る為除去する。右手背皮膚剥離あり。洗浄しファスナート貼用レインジン消毒レガーゼと包帯保護する。</t>
  </si>
  <si>
    <t>トイレに起きた際に部屋が暗かった為、自分でべッド左横にある電気をつけようとした所、バランスを崩しべッドから転落してしまったと思われる。</t>
  </si>
  <si>
    <t>ベッド足元と壁の間の空間にクッション材を設置する。</t>
  </si>
  <si>
    <t>事故報告書（老健２)_021.pdf</t>
  </si>
  <si>
    <t>小樽市</t>
  </si>
  <si>
    <t>療養室より「ドン」と音がしたため訪室すると、療養室入口の吊り棚の下に頭を向け、足を食堂側に向けて右側臥位になっている本人を発見する。</t>
  </si>
  <si>
    <t>「痛くて立てない」と話されるため、介護職員2人介助で車椅子に移乗しトイレ誘導行う、排尿後も全介助で車いすへ移乗し、療養室のベッドへ臥床して頂く。</t>
  </si>
  <si>
    <t>圧迫骨折疑い</t>
  </si>
  <si>
    <t>①臨時)カロナール3T)3×3TD②マックスベルト使用し、経過観察とする。また、可能な範囲で体動可能。</t>
  </si>
  <si>
    <t>【体温】36.4℃【血圧(高)】180mmHg-【血圧(低)】79mmHg【脈拍】66回/分【SPO2】98%自室にて右側臥位で転倒しているとの報告あり。トイレ誘導されている。腰痛強く2人介助にて対応。頭部、肩、股関節、膝の痛みなし。右背部に斜めに子供の拳ほどの発赤がみられ、痛みの訴えがきかれる。腰部と背部にラクールゲル塗付する。(5:00)安静臥床と、排泄はポータブルトイレ(2人介助)で対応。腰痛強く、腰痛ベルト使用する。</t>
  </si>
  <si>
    <t>自力でトイレへ向かわれる途中で、足がもつれ療養室入口棚側の壁にぶつかり転倒したと考えられる。</t>
  </si>
  <si>
    <t>センサーを使用し、動き出し時に駆けつける。</t>
  </si>
  <si>
    <t>事故報告書（老健２)_025.pdf</t>
  </si>
  <si>
    <t>療養室より「ドン」と音がしたため訪室すると、療養室入口の吊り棚の下に頭を向け、足を食業側に向けて右側臥位になっている本人を発見する</t>
  </si>
  <si>
    <t>「痛くて立てない」と話されるため、介護職員2人介助で車椅子に移乗しトイレ誘導行う。排尿後も全介助で車いすへ移乗し、療養室のベッドへ臥床して頂く。</t>
  </si>
  <si>
    <t>①臨時)カロナ－ル　3T)　3×3TD②マックスﾍﾞルト使用し,経過観察とする.まだ,可能な范囲で体動可能</t>
  </si>
  <si>
    <t>【体温】36.4°C【血圧(高)】180mmHg-【血圧(低)】79mmHg【脈拍】66回/分【SPO2】98%自室にて右側臥位で転倒しているとの報告あり。トイレ誘導されている。腰痛強く2人介助にて対応。頭部、肩、股関節、膝の痛みなし。右背部に斜めに子供の拳ほどの発赤がみられ、痛みの訴えがきかれる。腰部と背部にラクールゲル塗付する。(5:00)安静臥床と、排泄はポータブルトイレ(2人介助)で対応。腰痛強く、腰痛ベルト使用する。</t>
  </si>
  <si>
    <t>事故報告書（老健２)_027.pdf</t>
  </si>
  <si>
    <t>食事配膳中にウーとうなっているを発見する。喉詰まりしたのか確認するとうなずく為、背部タッピング行う。少量の吐き出し見られるが、まだ詰まっていると話あり看護職員へ報告する。</t>
  </si>
  <si>
    <t>タッピングで食残少量吐き出すもまだ咽頭にありそうだと言われサクション施行する。サクション施行の刺激で食残片手量程(ほとんどひじき)ガーグルベースンに吐き出しあり。サクション後臥床促す。【体温】36.4℃【血圧(高)】123mmHg-【血圧(低)】57mmHg[脈拍】72回/分【SPO2]98%</t>
  </si>
  <si>
    <t>昼食は主食、副食、汁、お茶特に問題なく全量摂取される。足台設置にて自ら使用される。本人に調子を確認すると「だいぶ良くなりました。心配かけました」と話される。</t>
  </si>
  <si>
    <t>朝食のひじきが喉に詰きったのではないかと考えられる。</t>
  </si>
  <si>
    <t>ひじきの提供は中止する。食事摂取時の姿勢保持のため、食事席で足台を使用する。</t>
  </si>
  <si>
    <t>事故報告書（老健２)_029.pdf</t>
  </si>
  <si>
    <t>入所サービス</t>
  </si>
  <si>
    <t>トイレ誘準時、左足首側から出血が見られ外傷を発見する。</t>
  </si>
  <si>
    <t>左下腿に15cmの鍵傷あり、少量の出血と多量の浸出液あり一時的にガーゼ保護する。</t>
  </si>
  <si>
    <t>施設長の診察を受ける。</t>
  </si>
  <si>
    <t>・外傷になったところがフットサポートに近かった。・下肢・ﾌ浮腫みが見られていた。</t>
  </si>
  <si>
    <t>・使用する車椅子のフットサポートの保護・移動時足元を注意しながら行う。</t>
  </si>
  <si>
    <t>事故報告書（老健２)_031.pdf</t>
  </si>
  <si>
    <t>離床し食堂にて過ごされトイレ希望あり車イストイレに誘導。便座へ移乗後他者のコール反応ありその場を離れる。終了後車イストイレ訪室すると左側臥位で転倒してるご本人発見。</t>
  </si>
  <si>
    <t>2人介助で車イスへ移乗後全身チェック行う</t>
  </si>
  <si>
    <t>変色等無し</t>
  </si>
  <si>
    <t>・車椅子は便座のすぐ横に設置していた</t>
  </si>
  <si>
    <t>トイレに座られている時は出来る限りの見守りを行う。</t>
  </si>
  <si>
    <t>事故報告書（老健２)_033.pdf</t>
  </si>
  <si>
    <t>皮下出血</t>
  </si>
  <si>
    <t>右手手背5cm×5cmの皮下出血を発見しました。</t>
  </si>
  <si>
    <t>痛みの訴えありました。</t>
  </si>
  <si>
    <t>ひとりで行動することが多い。車椅子を自操して移動している。</t>
  </si>
  <si>
    <t>皮膚観察行う。可能な限り行動観察を行い、障害となりそうな環境をつくらない。</t>
  </si>
  <si>
    <t>事故報告書（老健２)_035.pdf</t>
  </si>
  <si>
    <t>昼食後の床清掃時、ご本人の食席付近の床にテルミサルタン1錠が落ちていた。</t>
  </si>
  <si>
    <t>変わりなし</t>
  </si>
  <si>
    <t>・テルミサルタンは朝食後に服用する事となっている。・介護職員4名:食堂にて昼食後の片付け中。・看護職員1名:サービスステーションにて業務中。</t>
  </si>
  <si>
    <t>・看護師が与薬時にしっかり服薬したか確認する。・飲み込み確認を怠らないようにする。</t>
  </si>
  <si>
    <t>事故報告書（老健２)_037.pdf</t>
  </si>
  <si>
    <t>食堂内にて眠気・落ち着き無く立ち上がり頻回に見られていた。その後職員が業務の為目を離すと立ち上がりゆっくり歩かれており、駆け寄るも間に合わず床に尻もちをつく。</t>
  </si>
  <si>
    <t>すぐに車椅子へ移乗して頂く。</t>
  </si>
  <si>
    <t>痛みの訴えは聞かれていない。</t>
  </si>
  <si>
    <t>・転倒リスクが高い方で職員は近くで見守りをしていた。</t>
  </si>
  <si>
    <t>行動観察を強化する。</t>
  </si>
  <si>
    <t>事故報告書（老健２)_039.pdf</t>
  </si>
  <si>
    <t>起床介助時右全額部に外傷あり。</t>
  </si>
  <si>
    <t>看護に報告しています</t>
  </si>
  <si>
    <t>痛みはなかった</t>
  </si>
  <si>
    <t>・3階職員:1名起床介助 1名仮眠休憩・2階職員:2階で起床介助・看護職員:2階で待機・ベッドに箱ティッシュ等が置いてあった。爪が伸びていた。</t>
  </si>
  <si>
    <t>皮膚状態の観察、パッド交換時ティッシュの箱を除けるなど枕元周辺の環境整備、爪が伸びている時は切る。</t>
  </si>
  <si>
    <t>事故報告書（老健２)_041.pdf</t>
  </si>
  <si>
    <t>札幌京西区</t>
  </si>
  <si>
    <t>トイレよりナースコールあり声掛けし下衣上げ介助時両膝裏に変色あり。</t>
  </si>
  <si>
    <t>看護に報告</t>
  </si>
  <si>
    <t>本人様も解らないと、痛みは無い。</t>
  </si>
  <si>
    <t>・靴、装具はしっかりと着用されていた。・車椅子の位置は左足にぶつからないように設置されブレーキ問題なし。</t>
  </si>
  <si>
    <t>変色し易い方の為、今後皮膚状態の観察実施する。</t>
  </si>
  <si>
    <t>事故報告書（老健２)_043.pdf</t>
  </si>
  <si>
    <t>談話室にて、一部介助で立ち上がり、歩き出したこと確認し、他者の朝食の声掛けのため、職員が振り返った直後、後方に傾き、尻もちをつかれる。</t>
  </si>
  <si>
    <t>2人介助にて立ち上がり、食席まで付き添いする。</t>
  </si>
  <si>
    <t>腎部からゆっくり転倒し、腰まで床につく。変色、痛みなし。</t>
  </si>
  <si>
    <t>・職印付き添いのもと、立ちあがり介助して歩き出しは確認したが、朝食の誘導にて他者の方へ視線をやり目を離した。・他職員も、あっさの記録の為目は離していた。・靴は正しく履いていた。・歩行器のブレーキの位置は問題なし。・朝食の誘導にて、他者介助と重なっていた。</t>
  </si>
  <si>
    <t>・方向転換して歩き出すまで付き添う。・歩き出してからも他者介助しながらでも遠目見守り。</t>
  </si>
  <si>
    <t>事故報告書（老健２)_045.pdf</t>
  </si>
  <si>
    <t>離床時、ベッド上で左下腿内側に2×1cm程の発赤発見し触れると痛みあり。</t>
  </si>
  <si>
    <t>腫脹、熱感なし</t>
  </si>
  <si>
    <t>本人はぶつけたかは分からないと話される。</t>
  </si>
  <si>
    <t>・離床介助時、皮膚状態の観察を行う。</t>
  </si>
  <si>
    <t>事故報告書（老健２)_047.pdf</t>
  </si>
  <si>
    <t>トイレ介助時ご本人様トイレ内手すりに両手で掴まり立たれている。下衣おろす介助行う為身体支えていた手を離した時に膝折れありペーパーホルダーに額ぶつけられる。</t>
  </si>
  <si>
    <t>発生当時発赤等なし</t>
  </si>
  <si>
    <t>・両足ともにしっかりと靴を履いている。
・トイレ内手すりに両手で掴まっている。
・立位時、頭部すぐ下にペーパーホルダーあり。
・3階 職員1名:該当利用者様介助中。
・3階 職員1名:2階待機
・2階 職員1名:2階待機
・2階 職員1名:仮眠休憩中
・看護職員:仮眠休憩中</t>
  </si>
  <si>
    <t>・状態に応じて2人介助行う。
・膝折れや頭部下がらない様に声かけ行う</t>
  </si>
  <si>
    <t>事故報告書（老健２)_049.pdf</t>
  </si>
  <si>
    <t>起床介助を行う際、右手外側(第五指下)に7cm×3cmの赤紫色の変色を発見。</t>
  </si>
  <si>
    <t>痛みは無いとの事。</t>
  </si>
  <si>
    <t>・入所後間もない
・リハビリのための入所</t>
  </si>
  <si>
    <t>度皮膚状態の確認、移乗やトイレ対応時に身体がぶつからないか注意する</t>
  </si>
  <si>
    <t>事故報告書（老健２)_051.pdf</t>
  </si>
  <si>
    <t>朝食後食事席で経過中、右手第三指中央に1.5cm×1.5cmの薄紫色の変色を発見する。</t>
  </si>
  <si>
    <t>本人に確認すると「今朝ぶつけた。痛くはない。」と話される。</t>
  </si>
  <si>
    <t>ベッド上での体動も多く自力で動くことも多いため皮膚の観察を行う。</t>
  </si>
  <si>
    <t>事故報告書（老健２)_053.pdf</t>
  </si>
  <si>
    <t>昼食後、しきりに左手を気にされているご様子みられたため、声かけしたところ、左手中指に傷と変色を発見。</t>
  </si>
  <si>
    <t>自力で行動することがある</t>
  </si>
  <si>
    <t>介助時には出来る限り皮膚状態の観察を行う。</t>
  </si>
  <si>
    <t>事故報告書（老健２)_055.pdf</t>
  </si>
  <si>
    <t>プライベートカーテンが膨らんでいるのを発見、カーテンを開き確認。床に膝を付き(立ち膝)の状態でL字柵へストラップが固定されていた携帯を両肘がベッドへついた状態で操作しているの姿を確認する。</t>
  </si>
  <si>
    <t>職員二人介助にて車椅子へ座って頂く。その後、Nsより皮膚状態及び痛みの有無の確認実施。</t>
  </si>
  <si>
    <t>・14時半頃まではの姿を食席に確認している。
・チェアセンサーのスイッチはオンで作動していた。
・遅番職員:パントリー内で遅番業務
・日勤職員(5名):排泄業務</t>
  </si>
  <si>
    <t>・行動観察の継続
・職員から見える食席に変更
・日中は食堂での活動に参加して頂く</t>
  </si>
  <si>
    <t>事故報告書（老健２)_059.pdf</t>
  </si>
  <si>
    <t>事席足元に、テルサミサルタン錠40mg「ニプロ」1錠、落ちている。</t>
  </si>
  <si>
    <t>事後報告</t>
  </si>
  <si>
    <t>・薬杯に直接薬を入れて自己にて内服していた。
・夜勤看護師は2階の利用者の配役を行っていた。</t>
  </si>
  <si>
    <t>朝薬7Tから4Tに減量した為、このまま薬杯で与薬し、食後食席付近の確認を徹底する。</t>
  </si>
  <si>
    <t>事故報告書（老健２)_061.pdf</t>
  </si>
  <si>
    <t>トイレにて立ち上がり介助すると車椅子座面にランソプラゾール1錠が落ちていた。看護師に手渡した。</t>
  </si>
  <si>
    <t>・看護師の介助で内服していた。
・3階の内服薬介助者が増えており、看護師1人で配薬していたので時間内に終わらせようと気持ちが急いでいた。</t>
  </si>
  <si>
    <t>口腔内に内服薬が残っていないか、きちんと飲み込んだかどうかを再度確認する事を徹底するようにする。</t>
  </si>
  <si>
    <t>事故報告書（老健２)_063.pdf</t>
  </si>
  <si>
    <t>2階ステーション内で点滴中(サポートチェアにて)、靴下を履いて頂く介助の時に右足底に4cm×5cmの皮下出血があるのに気がつく。</t>
  </si>
  <si>
    <t>施設長報告</t>
  </si>
  <si>
    <t>触ると痛みを訴えたり、訴えなかったりとはっきりしなかった。</t>
  </si>
  <si>
    <t>ベッド上での体動あり 棚にぶつけている可能性あり</t>
  </si>
  <si>
    <t>・皮膚観察を継続する。</t>
  </si>
  <si>
    <t>事故報告書（老健２)_065.pdf</t>
  </si>
  <si>
    <t>女子トイレ入口横にあった台車の下にエリキュース(2、5)1Tを発見した。</t>
  </si>
  <si>
    <t>薬杯で与薬していた。</t>
  </si>
  <si>
    <t>薬が床に落ちていた為確実に内服を確認する。</t>
  </si>
  <si>
    <t>事故報告書（老健２)_067.pdf</t>
  </si>
  <si>
    <t>起床介助時のため訪室すると、ベッドを背にし長座位で床に座っているを発見する。</t>
  </si>
  <si>
    <t>左前額部に青紫色のたんこぶができており、すぐに看護師へ報告する。痛みの確認するも意思表示がハッキリとせず聴取が難しい。
設長に連絡、経過観察表、クーリング対応の指示</t>
  </si>
  <si>
    <t>血圧142/89mmHg 脈22体温36.8℃ SPO299% 左前額部4.5×3.5cmの腫脹と皮膚変色あり、痛みははっきりしない。</t>
  </si>
  <si>
    <t>・センサーを使用しているが、センサーを入れ忘れてしまい発見が遅れてしまった。
・ベッドの横に車椅子を設置していた。</t>
  </si>
  <si>
    <t>・臥床時にはセンサーが入っているかの確認をしてからその場を離れる。</t>
  </si>
  <si>
    <t>事故報告書（老健２)_069.pdf</t>
  </si>
  <si>
    <t>他者対応後食堂へ戻ると、食堂廊下で転倒している本を人発見した。声掛けで立ち上がって頂くが、痛み聞かれ立位不安定な為車椅子使用。全身チェック行い、変色はないが、臀部、右足の痛みある。靴は履かれており、本人トイレ終了後に自力で廊下まで歩いたとの事。</t>
  </si>
  <si>
    <t>20:30発熱36℃ 脈64 血圧105/61mmhg　SPO2 96% 　右大腿部、左に比べて少し腫脹みられる。右足の痛みがあり動かせないとの事。両手は動かすことができている。
21:00施設長に報告、様子観察の指示あり</t>
  </si>
  <si>
    <t>右下腿の痛み強く体動困難</t>
  </si>
  <si>
    <t>・本人の希望でトイレ誘導を行い、ナースコールの説明後他利用者の食堂で見守りを行っていた。
・介護職員:1名介助中　 1名食堂見守り中　 1名休憩中
・看護職員:1名休憩中</t>
  </si>
  <si>
    <t>トイレ前で職員が待機する(トイレ時の見守り強化) 5/12評価　 防止策継続とするが再入所時の身体状況によって再検討する。</t>
  </si>
  <si>
    <t>事故報告書（老健２)_071.pdf</t>
  </si>
  <si>
    <t>入浴時右肘下部に1×2cm程度の赤く皮膚変色を見つける。</t>
  </si>
  <si>
    <t>Drへ電話報告、診察依頼する。Ns処置可との事にては指示のアズノール軟膏塗布する。</t>
  </si>
  <si>
    <t>剥離があり出血ないがシャワー浴び際痛がる様子あり。</t>
  </si>
  <si>
    <t>・原因はわからない。
・入浴介助の職員3名、看護師1名</t>
  </si>
  <si>
    <t>・行動観察の実施。
・皮膚状態の観察を行っていく。</t>
  </si>
  <si>
    <t>事故報告書（老健２)_073.pdf</t>
  </si>
  <si>
    <t>居室より叫び声あり訪室する。マットの上に尻もちをついておりポータブルトイレもずれていた。ベッドに移乗し確認すると「誰かが入って来て後ろから押された。」と話す。</t>
  </si>
  <si>
    <t>立位とれており、外傷等ない。</t>
  </si>
  <si>
    <t>痛み、外傷なし。</t>
  </si>
  <si>
    <t>・ポータブルトイレが少しずれていた。
・S夜動者:仮眠中。
・待機職員:パット交換中。</t>
  </si>
  <si>
    <t>巡回時車椅子、ポータブルトイレの確認。
ナースコール押して頂けるように声掛け。</t>
  </si>
  <si>
    <t>事故報告書（老健２)_075.pdf</t>
  </si>
  <si>
    <t>居室洗面所</t>
  </si>
  <si>
    <t>ゴミ回収時310号室洗面所下に錠剤1錠発見、看護師に報告する。(ニフェジピンL10mg1T)</t>
  </si>
  <si>
    <t>・薬杯に薬を入れて準備して、自己内服していた。</t>
  </si>
  <si>
    <t>・確実に内服したことを確認する。
・錠剤が多ければ複数回に分けて内服していただく。</t>
  </si>
  <si>
    <t>事故報告書（老健２)_077.pdf</t>
  </si>
  <si>
    <t>所在確認の為、職員が310号トイレを確認した際、トイレ内便器と車椅子の間で尻もちをついた状態で転倒されているのを発見する。</t>
  </si>
  <si>
    <t>痛み訴えはなく看護で臀部と背部を確認するが、赤みや変色は見られなかった。</t>
  </si>
  <si>
    <t>・便座から車椅子へ移ろうとして足が滑ったと話された。
・車椅子は両方共ブレーキはかかっていた。
・排泄誘導の為、職員が巡回しており、食席、居室に不在の為、トイレを確認した。</t>
  </si>
  <si>
    <t>・自力で移動されている場面を発見した場合は声掛け誘導を行なう。状態により下衣の上げ下げの介助を行なう。</t>
  </si>
  <si>
    <t>事故報告書（老健２)_079.pdf</t>
  </si>
  <si>
    <t>食堂に薬が落ちていたと介護士より報告を受け確認するとセンノシドと判明。内服されている利用者はの夕薬のみだった。</t>
  </si>
  <si>
    <t>・薬カップに入れ自己にて内服し、空袋の確認のみで内服時の確認をしていなかった。</t>
  </si>
  <si>
    <t>・カップによる自己内服を中止しNs対応で与薬を行う。ただし、拒否がある時はカップを使用する。</t>
  </si>
  <si>
    <t>事故報告書（老健２)_081.pdf</t>
  </si>
  <si>
    <t>朝食後、同席者より「薬落ちてるよ」と職員を呼ばれ、確認すると左足脇に白い錠剤を発見し、ナースへ報告する。
発見時、ナースから本人に声掛け行うも「飲んだ」と話され、落薬した自覚はない様子。
薬を確認し、スピロノラクトンと判明、近場で内服しているのは岩城様だけだった。</t>
  </si>
  <si>
    <t>本人のプライドがあり拒否も見られるため、直ちにNs管理にはしないで、内服後に食席周辺を確認する。</t>
  </si>
  <si>
    <t>事故報告書（老健２)_083.pdf</t>
  </si>
  <si>
    <t>朝薬を口の中に入れ水分を摂取させたが、うがいの後ガーグルベースンの中に1Tあったのを介護職員が発見する。
薬は溶けていてなんの薬かは不明。</t>
  </si>
  <si>
    <t>・内服後口腔内を確認していなかった。</t>
  </si>
  <si>
    <t>・内服されている事を内服後確認をする。
・内服薬が多い方は、複数回に分けて内服していただく。</t>
  </si>
  <si>
    <t>事故報告書（老健２)_085.pdf</t>
  </si>
  <si>
    <t>23日(土)9:10ステーションに来られ、昨晩夕食後ベッドに臥床してから自分で左前腕をベッド柵にぶつけた。朝みたら腫れていたと本人より報告があった。左前腕に4～5cm大の変色と腫脹がみられる。</t>
  </si>
  <si>
    <t>湿布貼用</t>
  </si>
  <si>
    <t>ご自身で柵にぶつけてしまった</t>
  </si>
  <si>
    <t>ベッド柵に保護カバーを設置した</t>
  </si>
  <si>
    <t>事故報告書（老健２)_087.pdf</t>
  </si>
  <si>
    <t>尿の流出なく腹部緊満軽度あり、カフ抜けずやっと3cc弱引けたところでBa抜けるがカフの1、5ccくらいのところでチューブが片結びとなっていた。</t>
  </si>
  <si>
    <t>入れ替えを試みた</t>
  </si>
  <si>
    <t>腹部緊満軽度みられた</t>
  </si>
  <si>
    <t>・尿量の確認、カテーテルの捩れと固定の確認継続。</t>
  </si>
  <si>
    <t>事故報告書（老健２)_089.pdf</t>
  </si>
  <si>
    <t>テーブル下にロスパスタチン2、5mg1T落ちていたと介護より報告あり。</t>
  </si>
  <si>
    <t>・内服薬は看護師が与薬し、確実に内服した事を確認する。</t>
  </si>
  <si>
    <t>事故報告書（老健２)_091.pdf</t>
  </si>
  <si>
    <t>入浴時左胸下あたりに500円玉ほどの変色あり</t>
  </si>
  <si>
    <t>全介助、自ら行動できない</t>
  </si>
  <si>
    <t>・皮膚の観察。
・介助時身体を圧迫しないようにする。</t>
  </si>
  <si>
    <t>事故報告書（老健２)_093.pdf</t>
  </si>
  <si>
    <t>居室からチェアセンサーの音が聞こえ、訪室するとベッドサイドで両膝をついて「助けてくれ」と言っている本人を発見。看護職員と2人介助でベッドに臥床させる。車椅子のブレーキはかかっていなかった。部屋に来た理由を聞くと「ちょっとベッドに横になりたかった」と話す。</t>
  </si>
  <si>
    <t>・食堂:介護職員3名
・ステーション:介護職員1名
・食堂、ステーションからはチェアセンサー音は聞こえなかった。</t>
  </si>
  <si>
    <t>・所在確認の実施。
・遠位確認。</t>
  </si>
  <si>
    <t>事故報告書（老健２)_095.pdf</t>
  </si>
  <si>
    <t>浴後、トイレ声がけし歩行車使用しトイレに向かっていたが、ステーション前で、ハンドルから手が離れ尻もちをついた。</t>
  </si>
  <si>
    <t>職員2名で立ち上がり介助し臀部確認。痛み、外傷なし。</t>
  </si>
  <si>
    <t>・フロア見守りしながらトイレ誘導、他利用者も含め行っていた。(介護職2名)
・入浴介助中。(介護職3名)
・看護1名、ステーション内業務中。看護師1名、他利用者の処置中。</t>
  </si>
  <si>
    <t>・入浴後の移動は車椅子使用する。</t>
  </si>
  <si>
    <t>事故報告書（老健２)_097.pdf</t>
  </si>
  <si>
    <t>様より「床に座ってるよ」との話があり、310号横トイレを確認すると、便器の横で手すりに掴まり、座り込んでいる所を発見する。</t>
  </si>
  <si>
    <t>介助にて便器へ移乗。</t>
  </si>
  <si>
    <t>看護師と共に臀部・背部の確認を行うも異常はないも、痛みの確認を行うと「背中」とのこと。</t>
  </si>
  <si>
    <t>自力にて排泄後、うまく下衣の上げ下げや移乗が行えず、床に座り込んだ様子。</t>
  </si>
  <si>
    <t>・所在確認の徹底
・下剤追加時や坐薬使用時は特に注意し、一人でトイレに行くことに気をつける。</t>
  </si>
  <si>
    <t>事故報告書（老健２)_099.pdf</t>
  </si>
  <si>
    <t>入浴時、右足外窩に変色発見する。洗身時、痛み無し。</t>
  </si>
  <si>
    <t>洗身時、痛み無し。</t>
  </si>
  <si>
    <t>自身で行動することはほぼない方なので介助時の打撲の可能性が高い</t>
  </si>
  <si>
    <t>・皮膚観察を行う。移乗時靴を履いてから介助行う。</t>
  </si>
  <si>
    <t>事故報告書（老健２)_101.pdf</t>
  </si>
  <si>
    <t>食堂内黒ソファー横にて靴を履かずに床に座っている本人を発見した。</t>
  </si>
  <si>
    <t>ソファに座って頂いた。</t>
  </si>
  <si>
    <t>看護職員:食堂内見守り中だったが、他者トイレ介助にて少しの間食堂を離れていた。
A.B介護職員:臥床介助中。
S介護職員:臥床介助終了し食堂へ戻ってきた。</t>
  </si>
  <si>
    <t>・職員間で声をかけ合い出来る限りの行動観察をする。</t>
  </si>
  <si>
    <t>事故報告書（老健２)_103.pdf</t>
  </si>
  <si>
    <t>他者対応後食堂へ戻ると、食堂廊下で転倒している本を人発見した。声掛けで立ち上がって頂くが、痛み聞かれ立位不安定な為車椅子使用。全身チェック行い、変色はないが、腎部、右足の痛みある。靴は履かれており、本人トイレ終了後に自力で廊下まで歩いたとの事。</t>
  </si>
  <si>
    <t>20:30発熱36°C脈64血圧105/61mmhgSPO₂96%右大腿部、左に比べて少し腫脹みられる。右足の痛みがあり動かせないとの事。両手は動かすことができている。21:00施設長に報告、様子観察の指示あり</t>
  </si>
  <si>
    <t>・本人の希望でトイレ誘導を行い、ナースコールの説明後他利用者の食堂で見守りを行っていた。
・介護職員:1名介助中 1名食堂見守り中 1名休憩中 
・看護職員:1名休憩中</t>
  </si>
  <si>
    <t>トイレ前で職員が待機する(トイン時の見守り強化)</t>
  </si>
  <si>
    <t>事故報告書（老健２)_105.pdf</t>
  </si>
  <si>
    <t>起床介助時のため訪室すると、ベッドを背にし長座位で床にすわっているを発見する。</t>
  </si>
  <si>
    <t>左全額部に青紫色のたんごぶできており、すぐに看護師へ報告する。痛みの確認する意思表示がハッキリとせず聴取が難しい。設長に連絡、経過観察表、クーリング対応の指示</t>
  </si>
  <si>
    <t>血圧142/89mmHg 脈22 体温36.8℃ SPO2 99% 左前額部4.5×3.5cmの腫脹と皮膚変色あり、痛みははっきりしない。</t>
  </si>
  <si>
    <t>事故報告書（老健２)_107.pdf</t>
  </si>
  <si>
    <t>短期入所療養介護</t>
  </si>
  <si>
    <t>床に何か落ちたような物音あり確認。ご本人薬杯カップごと床に落とされ薬も全て落とされている。すぐに職員拾い看護へ報告し確認して頂くも薬の数合わず。捜索するも見つからない。7錠中6錠みつかり内服して頂く。ビオフェルミン錠のみ見つからず。</t>
  </si>
  <si>
    <t>振戦がありカップに薬を入れて渡すと落とすリスクが高い。</t>
  </si>
  <si>
    <t>直接内服介助を行う。</t>
  </si>
  <si>
    <t>事故報告書（老健２)_109.pdf</t>
  </si>
  <si>
    <t>朝食薬を配薬した際、1錠ずつ服用してお茶で飲んでいる所をみた。その後、溶けて小さくなった薬剤名不明の薬が3錠食事席近くから発見された。嘔気、嘔吐はなく食事はされていたが、後から薬を吐き出していた事に気付かなかった。発見した薬剤3錠は、薬剤名が不明で朝薬は4錠のうちどれかはわからなかった。薬剤名分からず朝薬は中止した。</t>
  </si>
  <si>
    <t>薬剤名分からず朝薬は中止した。</t>
  </si>
  <si>
    <t>・薬の袋と氏名、服薬中の薬の数を見ながら飲んだところをみて服用介助していた。
・介護2名:下膳やマウスケア等を行う。
・看護1名:配薬、下膳、転倒リスクのある入所者の対応等あわただしく動いていた。</t>
  </si>
  <si>
    <t>・服薬後、口腔内の確認を行い、確実飲んだことを確認する。
・服薬する時にはトロミ茶に薬剤を入れて服用して頂く。</t>
  </si>
  <si>
    <t>事故報告書（老健２)_111.pdf</t>
  </si>
  <si>
    <t>食堂に戻ると椅子から降りて床に膝を曲げて座っていた(三角座り)。音がなく気づかず。臀部確認、変色や痛みない様子。</t>
  </si>
  <si>
    <t>食事席へ戻し視認しやすい場所に移動し経過を観察した。</t>
  </si>
  <si>
    <t>・詰所に物を取りに行って背中向けていた
・食堂には看護師1名見守り対応。他スタッフは排泄介助に関わっていた。</t>
  </si>
  <si>
    <t>・食事席から(フロア)離れずに配薬等を行えるようにフロアに必要な物を準備してフロアから離れない。
・背を向ける事をしない様に注意し見守り強化する。</t>
  </si>
  <si>
    <t>事故報告書（老健２)_113.pdf</t>
  </si>
  <si>
    <t>「ドン!」と音がし見ると食席横にて尻もちをついている。
何をされようとしていたのかは不明。
尿意があり急な立ち上がりが見られる場合がある。</t>
  </si>
  <si>
    <t>痛みは聞かれず。</t>
  </si>
  <si>
    <t>・職員1名:パントリーにて作業中。
・他職員(3名):口腔ケアやトイレ対応中。</t>
  </si>
  <si>
    <t>・行動観察
・見守り出来る食席に変更。
・トイレ誘導を定時で行う。</t>
  </si>
  <si>
    <t>事故報告書（老健２)_115.pdf</t>
  </si>
  <si>
    <t>起床時、ベッド柵のロック部分に右下腿が挟まっているところ発見する。声掛けに「足を下ろして起きようと思って、挟まった」と話される。枕元にナースコールは設置していたが、「自力で何とかなるかと思った」とのこと。</t>
  </si>
  <si>
    <t>起き上がり介助するが、右足が痺れて力が入らないとのことで、車椅子にてトイレ誘導。その後も車椅子にて移動介助。右下腿前側に、4×2cmの圧迫痕あり、その周囲も赤みを帯びており、触れると痛いとのこと。NSに報告する。</t>
  </si>
  <si>
    <t>圧迫痕</t>
  </si>
  <si>
    <t>6:10 右下腿の痛みと出血傾向あるため、フシジン軟膏+ガーゼ+テープで処置を行う。</t>
  </si>
  <si>
    <t>・4:30に同室者センサー反応あり訪室、その際に入床しているのを確認している。
・ナースコールは手元に設置していた。
・コールマットはONになっていたが、足が着いていないので作動せず。
・介護職員3名→起床介助に入っていた。
・看護師1名→食堂で見守り中。</t>
  </si>
  <si>
    <t>・ナースコールを押す習慣がないので、ナースコール説明の徹底。</t>
  </si>
  <si>
    <t>事故報告書（老健２)_117.pdf</t>
  </si>
  <si>
    <t>211号室前の廊下で独歩で歩いているのを発見する。近づこうとした際に前傾姿勢になり転倒しようとした為、利用者と床の間に滑り込み抱えるも、右前額部を床にぶつける。</t>
  </si>
  <si>
    <t>4:30　熱36.0℃、脈102回/分、酸素飽和度98%、血圧136/85mmHg
右前額部、発赤と腫脹あり湿布、アイスノン使用する。
6:00　施設長より電話あり、様子見るよう指示がある</t>
  </si>
  <si>
    <t>湿布、アイスノン使用</t>
  </si>
  <si>
    <t>右前額部に発赤と腫脹</t>
  </si>
  <si>
    <t>センサーのスイッチがオフになっていた。</t>
  </si>
  <si>
    <t>臥床後は確実にセンサーが入っているかを確認してから離れる。</t>
  </si>
  <si>
    <t>事故報告書（老健２)_119.pdf</t>
  </si>
  <si>
    <t>食堂の黒ソファに座っていたが202号室で断線あり見守り職員が席を離れた。他の職員が変わりに見守りしていた少しの時間に立ち上がり、食堂床へ右則臥位で転倒する。右目横に数ミリ切傷と出血あり。</t>
  </si>
  <si>
    <t>19:50に施設長へ状態の報告の連絡をする。
血圧137/80mmHg、脈拍100回/分、SPO2 97%、体温36.3℃で意識レベルクリア。右目尻横に切り傷あり、ガーゼとテープ貼用した。</t>
  </si>
  <si>
    <t>ガーゼ保護</t>
  </si>
  <si>
    <t>血圧137/80mmHg、脈拍100回/分、SPO2 97%、体温36.3℃で意識レベルクリア。</t>
  </si>
  <si>
    <t>介護職員1名が本人の側について見守りをしていた。
断線のコール音が鳴りやまず、
介護職員が様子を見に行くと言って看護職員へ応援を頼んだ。
食堂にて見守りが必要なほかの利用者へ視線を向けていた隙に畑島様が転倒してしまった。</t>
  </si>
  <si>
    <t>可能な限り付き添いを行う。</t>
  </si>
  <si>
    <t>事故報告書（老健２)_153.pdf</t>
  </si>
  <si>
    <t>フロア中央</t>
  </si>
  <si>
    <t>発生時バイタル:体温35.9°C、脈拍67、血圧153/92、血中酸素濃度94%発生時状況:巡回時にバルーンを自抜去しているのを発見する。パットは抜いておらずパンツ内にあり、左手はパンツの中、右手は抜去したチューブを握り締めていた。CWに握っているチューブを見せて、「これどうしたの、どうにかなっているの、こんなの知らない。」と体を起こし多弁に話をされている。バイタル測定しNSへ報告する。</t>
  </si>
  <si>
    <t>発生時の対応:痛みの有無を伺うが、痛みなし。夜勤NSへ連絡し、カテーテルの再挿入を行う。</t>
  </si>
  <si>
    <t>特に痛みの訴えなく、チューブを握り締めながら、「これいらない、早くおしっこ捨てて」とはなされていた。尿2500破棄している。</t>
  </si>
  <si>
    <t>本人要因:①パットを抜こうとしてチューブを抜いてしまった可能性が考えられる。②普段からカテーテルやバルーン内の尿が溜まっていることを気にしている。下腹部からカテーテルが出ていた為、</t>
  </si>
  <si>
    <t>業務手項変更:①②ベッドへ臥床した際にバルーンカテーテルを下衣の片脚を通して足首から出す事にし、ご本人に違和感が無いようにする。</t>
  </si>
  <si>
    <t>家族への説明内容:バルーンカテーテルを自身で抜いてしまった事を報告する。「前にも言ったんですけど、眠剤は使ってもらっているんでしょうか?やっぱり気になって触る事があるんですよね。」と返答される。</t>
  </si>
  <si>
    <t>事故報告書（老健２)_154.pdf</t>
  </si>
  <si>
    <t>発生時バイタル:体温36.2℃、脈拍61、血圧122/84、血中酸素濃度97%発生時状況:ナースコールあり、訪室するとバルーンを自己抜去しているのを発見する。両手でランニングチューブを握っており、CWにチューブを見せて、「これ、なに?こんなの知らない。」と話をされる。カフは膨らんだ状態で破損なし、チューブを固定するクリップが腹部中央の下着の位置にあった。パット内に出血等見られず。発生時の職員配置:夜勤CW1名仮眠夜勤CW1名</t>
  </si>
  <si>
    <t>発生時の対応:夜勤ナースへ報告し、16Frバルーンカテーテル再挿入。医師への報告日時:2022.5.210:00医師の指示内容:経過観察</t>
  </si>
  <si>
    <t>出血疼痛なし。バルーンカテーテル挿入時疼痛訴えあったが、尿性状は黄色普通尿であった。</t>
  </si>
  <si>
    <t>職員要因:4月20日にも同様のことが発生しており、対応防止策(ベッドへ臥床した際にバルーンカテーテルを下衣の片脚を通して足首から出す)の徹底が出来ていなかった。また、再発防止のカンファレンスがされていなかったため職員への周知が不十分であった。</t>
  </si>
  <si>
    <t>業務手項変更:4月20日の対策(ベッドへ臥床した際にバルーンカテーテルを下衣の片脚を通して足首から出す事にする)に加え、日中も常時ズボンの左の裾よりバルーンカテーテルを通す。また、車椅子乗車時のバルーンカテーテルの位対応置を決め自身でチューブを触らないようにする。再発防止策の評価時期:5月7日(土)</t>
  </si>
  <si>
    <t>家族への説明内容:昨晩に尿道カテーテルを自分で抜いてしまいました。固定の為の風船が膨らんだままでしたが、特に出血などの損傷なく再度尿道カテーテルを挿入し現在まで大きな問題なく経過しています。今後なるべくご本人様の手が届かない位置に管を固定対応させていただきます。今現在は夜間の転倒のリスクもある為眠剤の増量へ検討していません。Fa:「わかりました。ご迷成おかけしますがよろしくお願いします。上司報告日時:5/110:00</t>
  </si>
  <si>
    <t>事故報告書（老健２)_155.pdf</t>
  </si>
  <si>
    <t>発生時バイタル:発生時状況:ナースコール鳴り、他者介助中だった為、遅れて訪室すると、ズボンの中に両手を入れ、管がご本人の左側に置いてあり、声掛けすると、「これなんなの?」と管を指差している。2時の時点では管はされていた。尿パックには1000CC溜まっていた。発生時の職員配置:夜勤CW2名</t>
  </si>
  <si>
    <t>発生時の対応:ナースへ報告し、バルーンカテーテルを挿入して頂く。医師への報告日時:5月6日10時30分医師の指示内容:経過観察</t>
  </si>
  <si>
    <t>本人要因:①ご自分でズポンの中に両手を入れ、管を引っ張り、抜いてしまったと考えられる。②夜間、明け方にバルーンカテーテルの自己抜去が続いている。夜間にぐっすり眠れずに気になってカテーテルをの分析)触ってしまい違和感を感じて抜いてしまった可能性が考えられる。</t>
  </si>
  <si>
    <t>業務手順変更:①下着の種類を検討し、違和感の軽減する(現在は布パンツにパットを当てている)。②眼剤の検討し、夜間はしっかり入眠できる環境をつくる。再発防止策の評価時期:5月12日</t>
  </si>
  <si>
    <t>家族への説明内容:おしっこの管を抜いてしまいました。ズボンの下に管を通して気にならないようにしていたのですが抜いてしまいました。これからはパンツを工夫したり、状況によっては医師と相談して睡眠薬も考えていきたいと思います。御家族は「すみません。汚したりして大変だったでしょ。病院ではオーバーオールみたいのを着てました。睡眠薬は本人も寝るからいいですよ。」上司報告日時:2022.5.49時</t>
  </si>
  <si>
    <t>事故報告書（老健２)_156.pdf</t>
  </si>
  <si>
    <t>発生時ﾊﾞｲﾀﾙ：
発生時状況:食事席に来た際に持参薬の日付けが間違っていた(6/3の夕食後薬)。本人の代わりに居室に取りに行ったところ、普段持参薬を入れている缶のケースの中に5/17日の夕食後薬が入っているのを発見した。本人に聞いても当時の事は覚えていない様子だった。
発生時の職員配置:CWひとり食事介助、ふたりA方向見守り NSは定時のため退勤後</t>
  </si>
  <si>
    <t>発生時の対応:5/30の日付けの夕食後薬を飲んでもらう
 医師への報告日時:5月31日10時30分
 医師の指示内容:指示なし(処方内容は内服を1日抜けても問題なし、との所見であった)</t>
  </si>
  <si>
    <t>特に変わった様子はない。</t>
  </si>
  <si>
    <t>本人要因：
職員要因：薬持参時の確認は別々のCWが二回に分けて確認する事になっていたが、5/17のサインが同じ筆跡だった。
それ以降のチェック欄のサインが一人分しかなかったり、チェック体制の統一ができていなかった。5/17の夕食時に持参した薬の日付と名前までは確認したが、「朝昼夕寝る前」の部分確認していなかった可能性がある。
環境要因：薬の自己管理方法がご本人に1か月分渡しまとめて箱に入れ自分で内服するたびにその箱から出す、という方法であり、混乱してしまった可能性がある。（以前はカレンダー管理であったが、右肘や肩の痛みがあり、箱の管理へ変更になっていた）</t>
  </si>
  <si>
    <t>業務手順変更:食前の薬の持参チェックは必ず日付名・名前・朝昼夕寝る前の確認を必ず行う。
持参チェックは食事席に来たときと配膳時にそれぞれ別のCWが確認を行い、自分でサインする。環境変更:ご本人と話し、カレンダー管理は右腕が痛みがあるのでカレンダーに薬の袋をセットすることが難しいとのことでチェストの上に各食後の薬の箱を置き、毎日自分でセットして、食事時に持参して飲むことにする。
その他対応:再発防止策の評価時期:6月6日</t>
  </si>
  <si>
    <t>家族への説明内容:本日朝に5/17夕の薬が残っている事を発見し、職員の確認不足であったことを伝え、対応方法の徹底をするとともに、ご本人の薬の管理方法についてNSと相談して変更していくことを伝えた。
家族の反応:最近思い込みが強く、眼も良くない。手紙の内容も間違えて覚えていることもある。迷惑をかけるかもしれないけどよろしくお願いします。
上司報告日時:2022.5.30
その他特記事項(CM報告等)</t>
  </si>
  <si>
    <t>事故報告書（老健２)_164.pdf</t>
  </si>
  <si>
    <t>・デイルームソファーから立ち上がり、2～3歩、歩いた所で足がもつれ、右側を下にして転倒した。靴はきちんと履いていたが転んだ弾みで左靴が脱げ右腰部の痛み訴えあり、看護師に報告した。</t>
  </si>
  <si>
    <t>すぐ看護師に報告し、バイタルを測定した。</t>
  </si>
  <si>
    <t>右大腿骨</t>
  </si>
  <si>
    <t>レントゲン撮影</t>
  </si>
  <si>
    <t>血圧 112/62 脈拍 55 体温36.2℃ 右肩・腰・大腿部の痛みの訴えあり、2人介助で車椅子へ移乗するも、右足を痛みで床に着けない様子だった。右大腿部に腫脹軽度、熱感なし。</t>
  </si>
  <si>
    <t>家族の返答 状況説明し、病院受診する事を伝えると、「行けない」と話していたが、入院の可能性もある事を説明し、現地集合となった。</t>
  </si>
  <si>
    <t>・氏が座っていた、ソファーとテーブルの間が狭く、足がもつれたと思われる。・左手に紙コップを持っており、バランスを崩したと思われる。リハコメント 担当者: 6月13日 普段はソファーからの立ち座りも自力で行えていた。朝方であり歩き始めに上手く力が入らなかった可能性もある。また狭い所を歩こうとするとバランスは崩れやすいので環境も配慮していく。</t>
  </si>
  <si>
    <t>再発防止策案・ソファーから立ち上がれるように、ソファーとテーブルの間を開けるようにする。・手に物を持って歩かないように声かけを行う。</t>
  </si>
  <si>
    <t>変更後の再発防止策</t>
  </si>
  <si>
    <t>事故報告書（老健２)_166.pdf</t>
  </si>
  <si>
    <t>足元コールマットが作動し、”ドン”と音がし訪室するとベッドの頭側の床にうつ伏せに転倒している氏を発見した。その際、頭側の壁に顔をぶつけたようで、前額部に擦り傷と鼻の上も変色あり、鼻は痛みを訴えていた。</t>
  </si>
  <si>
    <t>・直ぐに看護師と共に駆け付けた。自力で立とうとするが、バランス悪く立てず、介助をした。立ち上がる際もふらつきあり、2人介助で、ポータブルトイレへ座って頂いた。</t>
  </si>
  <si>
    <t>血圧170/105 脈拍111 体温36.5℃ Spo2 97% バイタル測定し、前額部に皮膚剥離、500円玉大の腫脹見られ、鼻もぶつけたと話あった。氏は、意識もはっきりし、痛みも分かるようだった。医師に連絡し、意識があり、バイタルもしっかりしている為、様子を見る様にと指示ある。前額部はゲンタシン軟膏+ガーゼ保護で対応した。</t>
  </si>
  <si>
    <t>家族の返答 発生時状況説明し、受診が必要と伝え、付き添いできるとあり。折り返し連絡あるのを待っていると。「宜しくお願いします」とお話あった。</t>
  </si>
  <si>
    <t>・転倒後氏は、床頭台下に入っているパットを取ろうとした。と話されていた事から、パットを取ろうとし、バランスを崩し転倒をしたと思われる。・靴は履いておらず、靴下だった。リハコメント 担当者: 5月12日 ベッド周囲での転倒が続いているため、改めて環境設定を行っていく。(L字バー横にたちあっぷを設置し、床頭台への移動が安全に行えるようにする)</t>
  </si>
  <si>
    <t>再発防止策案・パットは使用する分を床頭台の手の届く所に置く。・立位時は靴を履く様に促す。・ベット位置をずらして、床頭台に手が届きやすいようにベッド配置する。カンファレンス結果 担当者: 5月12日 ・夜問、タッチアップ(立ち上がり補助具)を使用し、パットを床頭台へ上に置き本人が動きやすい様に環境設定行う。</t>
  </si>
  <si>
    <t>事故報告書（老健２)_168.pdf</t>
  </si>
  <si>
    <t>自殺企図</t>
  </si>
  <si>
    <t>同室者の入床介助にて訪室し本人様を確認すると顔が赤黒くなって、点滴のチューブを首に締め付けている本人様を発見した。『もういいんだ、死にたい』と本人様が話していた。理由など特に話されず。</t>
  </si>
  <si>
    <t>夜勤看護師の指示のもと、本人様がベットに横になった状態のまま一時的にフロアへ誘導し様子観察していく事となった。</t>
  </si>
  <si>
    <t>せん妄</t>
  </si>
  <si>
    <t>内服指示</t>
  </si>
  <si>
    <t>血圧176/118 脈拍92 体温36.7℃ 受け答えは出来るが、ネガティブな発言あり、首には点滴のチューブで発生した締め付けの痕があった。</t>
  </si>
  <si>
    <t>家族の返答 可能であれば、すぐにでも面会していただき、本人様と話してもらえるか伝えた。家族様は『わかりました。向かいます』との返答あった。</t>
  </si>
  <si>
    <t>精神的不安定からくるものなのか、二日連続して同様の事が発生した。確証たる原因分析は難しく、本人様もなんでやってしまったのか、わからない様子であった。発見時は『死にたい』などの発言があった。リハコメント 担当者:4月19日 夜間の精神状態が不安定なため十分な注意と観察を行う必要がある。</t>
  </si>
  <si>
    <t>再発防止策案 点滴を行う際には、十分注意し本人様の危険行動などの把握をしっかり観察していく。カンファレンス結果 担当者: 4月22日 上記対応策実施し、様子見ていく。</t>
  </si>
  <si>
    <t>事故報告書（老健２)_170.pdf</t>
  </si>
  <si>
    <t>切傷</t>
  </si>
  <si>
    <t>入浴後更衣の際に車椅子のステップから足を降ろそうとした所、左足第4趾の指先に2mm程度の切傷あり出血していたのを発見した。</t>
  </si>
  <si>
    <t>皮膚剥離の為、測定せず。</t>
  </si>
  <si>
    <t>家族の返答 分かりました、ありがとうございます。</t>
  </si>
  <si>
    <t>入浴時、更衣時、洗身時共に足を動かす際に充分注意・確認はしていたが原因は不明。リハコメント 担当者:服部 4月7日 本人の注意力低下がある為、職員で注意し介助していく。</t>
  </si>
  <si>
    <t>再発防止策案 移乗時や足を動かし触れる際は更に注意・確認を徹底する。立位の際タオルを敷く。トランス時、立位時足先をタオルで保護する。</t>
  </si>
  <si>
    <t>事故報告書（老健２)_172.pdf</t>
  </si>
  <si>
    <t>「ゴン」と音がし、音がした方を見ると23丁目を過ぎたあたりで床に左側を下にし横向きで倒れているのを発見した。「他の利用者が横を車椅子で通っていった際に少し避けようとしたらバランスを崩し滑り落ちた。」と本人話された。左額に切傷・出血あり</t>
  </si>
  <si>
    <t>職員二人にて車椅子へ移乗し、外傷確認した。</t>
  </si>
  <si>
    <t>頭頂部X-P頭CT(P)異常なし創部：ハイドロサイト</t>
  </si>
  <si>
    <t>血圧129/76 脈76体温36.3℃ 左の額部切傷・出血・腫脹軽度ありガーゼ保護した 左肘・左膝は皮膚変色見られず本人も打っていないと話されていた。</t>
  </si>
  <si>
    <t>家族の返答 上記内容・当施設医師より念のため病院受診の指示あった事伝えた。「病院が決まれば現地に行きます」と返答された。</t>
  </si>
  <si>
    <t>車椅子自操する際に前かがみになる様子があり、他者に道を譲ろうと車椅子の方向を変えようとした際に前かがみになり過ぎた又は、バランスを崩し車椅子から転落したと予想される。本人用の車椅子を清掃に出しており、車椅子が違った為、自操しづらく体勢も崩れやすかった可能性がある。リハコメント 担当者: 3月27日 車イス駆動時には前方や側方に過度に傾くことあり、今後も継続してみられると思います。特に曲がる際や方向転換する際に危険多いと思うので長距離移動時は介助を要すると良いかもしれません。</t>
  </si>
  <si>
    <t>再発防止策案 長距離の移動の際は介助し誘導する。本人用の車椅子ではない時は職員間で周知し観察する。自操する姿勢を注意して観察し、崩れている際は声掛けして都度直す。カンファレンス結果 担当者: 4月4日 上記防止策案にて対応する。</t>
  </si>
  <si>
    <t>事故報告書（老健２)_174.pdf</t>
  </si>
  <si>
    <t>血圧129/76脈拍76体温36.3℃左の額部切傷・出血・腫脹軽度ありガーゼ保護した左肘・左膝は皮膚変色見られず本人も打っていないと話されていた。</t>
  </si>
  <si>
    <t>家族の返答上記内容・当施設医師より念のため病院受診の指示あった事伝えた。「病院が決まれば現地に行きます」と返答された。</t>
  </si>
  <si>
    <t>車椅子自操する際に前かがみになる様子があり、他者に道を譲ろうと車椅子の方向を変えようとした際に前かがみになり過ぎた又は、バランスを崩し車椅子から転落したと予想される。本人用の車椅子を清掃に出しており、車椅子が違った為、自操しづらく体勢も崩れやすかった可能性がある。リハコメント担当者:3月27日車イス駆動時には前方や側方に過度に傾くことあり、今後も継続してみられると思います。特に曲がる際や方向転換する際に危険多いと思うので長距離移動時は介助を要すると良いかもしれません。</t>
  </si>
  <si>
    <t>再発防止策案長距離の移動の際は介助し誘導する。本人用の車椅子ではない時は職員間で周知し観察する。自操する姿勢を注意して観察し、崩れている際は声掛けして都度直す。</t>
  </si>
  <si>
    <t>事故報告書（老健２)_176.pdf</t>
  </si>
  <si>
    <t>GRステージ側 自席周囲</t>
  </si>
  <si>
    <t>ガタンと音がしたため見ると、氏が仰臥位で床に倒れていた。意識はあり、「滑った」と本人より訴えがあった。氏の右側には椅子と座面には荷物二つ、左側にはシルバーカーが置いてあった。本人より聴取したところ、リハビリ集団体操に参加しようと席を立ちシルバーカーに移動しようとしたところで滑ってバランスを崩したとの事であった。</t>
  </si>
  <si>
    <t>二人介助で椅子へ移乗しバイタル測定実施。臀部と左前腕をぶつけたとの事で確認した所、左前腕部には3.0×2.0cmの内出血あり。車椅子乗車してもらい施設医師の診察を受けた。そのまま経過観察指示となった。</t>
  </si>
  <si>
    <t>血圧128/66脈拍62体温未測定℃</t>
  </si>
  <si>
    <t>家族の返答 自席から動こうとした時に、転倒し臀部と左腕をぶつけてしまいました。立位などは問題なく施設の医師からも経過観察指示出ていますと説明。「わかりました。ありがとうございます。」と。</t>
  </si>
  <si>
    <t>転倒を繰り返し腰椎圧迫骨折の既往があるケース。歩行はシルバーカーにて自立、独居で生活されている。現在も硬性コルセットを装着中であり、体幹を固定していることから、前後方向のバランスについては不安定な状態だった。横歩き、後ろ歩きについては可能だが、体幹の立ち直り反応は抑制されているため注意が必要な状態だった。リハコメント担当者:3月28日転倒後の歩行状態は問題ありません。左前腕部以外の疼痛の訴えなく経過されている為、館内歩行は自立対応継続としますが、再開して間もないため歩行状態継続して観察・評価していきます。</t>
  </si>
  <si>
    <t>再発防止策案転倒リスクの理解不充分であり、自身の能力過信する傾向あり。また、立位で作業する場合は、後方へのバランス不安定を考慮して椅子を設置するよう指導していく事とした。カンファレンス結果担当者:3月28日上記徹底することとした。それ以外にも売店でシルバーカーを置いて、お菓子を見て回る際、伝い歩きで行っていたとの事。改めて、シルバーカーを積極的にしようするよう指導・見守りしていく。上記全てを全スタッフで周知すること。</t>
  </si>
  <si>
    <t>事故報告書（老健２)_178.pdf</t>
  </si>
  <si>
    <t>おやつ食事形態間違い</t>
  </si>
  <si>
    <t>食事形態:主食:形 副食キザミ 栄養士にておやつ伝票のチェック中、氏が副食キザミであるが「やわらか」対応になっていない事を発見した。3月23日より提供時間が食後帰宅から、終日利用に変更になっていたがその際におやつ形態変更を行っていなかった。同様に上記日付から再開事項として、カルテへの「やわらか」対応への記載が見られなかった。再開伝票に関しても「変更なし」のみ副食キザミ・ミキサー対応に関してはおやつも同様に「やわらかおやつ」に変更するシステムを取っている。</t>
  </si>
  <si>
    <t>24日より利用再開パインゼリー25日たいやきを提供していた。</t>
  </si>
  <si>
    <t>氏に事故の旨伝えると「食べたね」と返答のみ</t>
  </si>
  <si>
    <t>家族の返答「わざわざすみません。家ではせんべいとかも食べているんですよ。」と話す。</t>
  </si>
  <si>
    <t>・再開伝票の食事形態内容が「変更なし」となっており、副食キザミに気づく事が出来なかった(食後帰宅(おやつ無し)から終日利用(おやつ有)に変更、キザミ・ミキサー=やわらか)・再開時の介護記録に終日利用により、おやつがやわらか提供になる事への記載がなくおやつ伝票にも同様に「やわらか」の記載はなかった。・栄養士におやつ伝票と共に提出する禁食リストが副食キザミの記載のみであった。リハコメント 担当者: 3月28日 新規利用時、ST評価実施しているかからの「せんべいを食べている」という情報も含め、再検討を行う。</t>
  </si>
  <si>
    <t>再発防止策案・再開伝票への記載は再開・新規同様に詳細に記入する。・禁食リストの「やわらか」対応の入力は、その利用者の提供時間の有無に関わらず、入力する・食事形態が異なる利用者に関して担当スタッフが把握し、カルテへの記載を徹底する カンファレンス結果 担当者:3月28日 上記対応策を行う 担当STへ情報提供を行う</t>
  </si>
  <si>
    <t>事故報告書（老健３）_001.pdf</t>
  </si>
  <si>
    <t>居室付近で物音がしたため訪室すると痛みを訴えながら右側臥位で床に倒れている本人を発見する。本人の話から椅子から立ちトイレへ向かおうとするも転倒したとの事。車椅子ブレーキは掛かっておらず、フットレストも上がった状態であった。臥床時にクリップセンサーを使用し臥床していたが、自身で起き上がった際にセンサーを外したか、設置が甘く外れてしまったか。その後車椅子へ移動し車椅子から立ち上がり歩行し転倒。</t>
  </si>
  <si>
    <t>バイタル測定し状態確認、職員1名にて後方から身体を支え車椅子に移乗介助を行う。痛みの訴えがある。看護師に報告する。全身確認を行う。</t>
  </si>
  <si>
    <t>背部7番目圧迫骨折</t>
  </si>
  <si>
    <t>X-P実施、装具など必要なく、内服薬で様子見る。強い痛みならm数を多くし様子見て下さいとの事。</t>
  </si>
  <si>
    <t>右肩あたりに発赤がある。両下肢の動きに異常はなく、痛みはない。背部あたりに痛みの訴えがある。</t>
  </si>
  <si>
    <t>クリップセンサーの装着が甘く、ご本人様の動きに対して外れてしまった。
本人がクリップセンサーを外してしまった。</t>
  </si>
  <si>
    <t>センサーを変更(クリップセンサー→パーセンサー)に変更している。</t>
  </si>
  <si>
    <t>事故報告書（老健３）_003.pdf</t>
  </si>
  <si>
    <t>2:34 自室入口付近の廊下にて、左側臥位で転倒している氏を発見する。その際、靴は本人の近くに落ちておりしっかり履けていなかった。夜勤NSに報告する。2:35 可動域の確認をし、右股関節に圧痛あり。その際に、氏より「トイレに行きたい」との訴えあり。骨折の疑いがあり、3名介助で居室内へ誘導する。2:45 トイレに行くことが難しいためBaカテーテルを挿入する。3:00バイタルを測定する。KT36.3 BP133/78 P65 SPO2 93% 5:00 再度バイタル測定実施。KT36.8 BP159/79 P59 SPO295%「起こしてほしい」「トイレに行きたい」との訴えあるが、触れると右股関節に圧痛あり。腫脹も出現している。7:00 施設医師へ電話連絡し救急車依頼。7:20 救急車到着し、札幌徳洲会病院に搬送される。</t>
  </si>
  <si>
    <t>本人の状態を確認し、夜勤看護師へ報告する。右股関節の圧痛あり骨折の可能性もあるため3名対応で自室まで誘導する。痛みの訴えもあり上記の可能性も考慮し膀胱バルンカテーテル留置する。本人の状態とバイタルサイン(BP・BT・P)を経過観察する。</t>
  </si>
  <si>
    <t>右大転子部骨折</t>
  </si>
  <si>
    <t>意識清明、右股関節辺りの痛み訴えと腫脹みられている。</t>
  </si>
  <si>
    <t>・トイレに行こうとして急いでいたため靴をきちんと履かずに歩き出してしまった。</t>
  </si>
  <si>
    <t>・トイレに向かう様子があれば靴をしっかり履くように促す。・見守りのできる居室へ移動し、動作の確認見守りを行なっていく。</t>
  </si>
  <si>
    <t>事故報告書（老健３）_005.pdf</t>
  </si>
  <si>
    <t>8:20項朝食を終えCWにて朝食後薬の内服を行う。本人の手にのせて、服用時に確認を行う。空袋は、回収袋の中に入れる。8:40頃NSにて朝食後薬の内服の確認のため、回収袋に入った空袋を確認していると、回収袋のなかにバファリン1錠がはだかの状態で落ちているのを発見する。薬情報を確認すると、本人が該当する。内服に関わった職員に確認するが、一連のルールに沿って与薬介助はしており、本人の周りや床などの確認はしたものの口腔内の錠数の確認はしておらず、薬袋の中に取り残されていた可能性が否定できなかった。9:00朝のミーティング時に医師へ報告する。9:30　KT36.5　BP142/76　P98　SPO2　98%特変なし、本人へ説明を行なう。</t>
  </si>
  <si>
    <t>バファリン配合錠A81・・・血液を固まりにくくする薬。</t>
  </si>
  <si>
    <t>二重服薬の恐れがあるため、内服せずに様子観察行う。</t>
  </si>
  <si>
    <t>特変なく過ごされる。</t>
  </si>
  <si>
    <t>・与薬後の確認不足であった。・薬の持ち出し時に他職員へ確認してから持ち出すダブルチェックはマニュアル化されていたが、内服後の空袋については、回収袋に入れる事となっていたが、他職員とのダブルチェック体制のマニュアル化はされていなかった。</t>
  </si>
  <si>
    <t>・薬の持ち出し時のダブルチェックに加え、与薬後の空袋のダブルチェックを行い、回収袋に戻す前に気付ける体制にする。</t>
  </si>
  <si>
    <t>事故報告書（老健３）_007.pdf</t>
  </si>
  <si>
    <t>8:20項朝食を終えCWにて朝食後薬の内服を行う。本人の手にのせて、服用時に確認を行う。空袋は、回収袋の中に入れる。8:40頃NSにて朝食後薬の内服の確認のため、回収袋に入った空袋を確認していると、回収袋のなかにバファリン1錠がはだかの状態で落ちているのを発見する。薬情報を確認すると、本人が該当する。内服に関わった職員に確認するが、一連のルールに沿って与薬介助はしており、本人の周りや床などの確認はしたものの口腔内の錠数の確認はしておらず、薬袋の中に取り残されていた可能性が否定できなかった。9:00朝のミーティング時に医師へ報告する。9:30　KT36.5　BP112/70　P66　SPO2　98%特変なし。</t>
  </si>
  <si>
    <t>事故報告書（老健３）_040.pdf</t>
  </si>
  <si>
    <t>本人は居室で臥床、夜動中(A・Bユニット)でAユニットで記録中に金属音が聞こえる。Bユニットに様子を見に行くと、本人がベッドと車いすの間で長坐位になっているのを発見。自身で車いすに移乗しようとして失敗したとのこと。</t>
  </si>
  <si>
    <t>5/6にも同様の事故が起こっており、取り急ぎセンサー対応とした。</t>
  </si>
  <si>
    <t>看護師に報告、身体チェックを行う。興奮状態のためか血圧が高めであるが外傷や変色、腫脹などなし。経過観察とする。</t>
  </si>
  <si>
    <t>異状なし</t>
  </si>
  <si>
    <t>医師による診察のみ</t>
  </si>
  <si>
    <t>その後も身体機能の異状・ADLの変化なし</t>
  </si>
  <si>
    <t>今後、状況に変化があれば連絡することを説明</t>
  </si>
  <si>
    <t>前回(5/6)同様、居室内で自力移乗をしようとしてバランスを崩して転倒。夜勤者が一人しかいない時間であり、隣のAユニットにいたため行動を把握しきれず転倒となった。</t>
  </si>
  <si>
    <t>5/6にも同様の事故あり、ドアの解放では見守り対応ができないため床センサーを使用</t>
  </si>
  <si>
    <t>事故報告書（老健３）_042.pdf</t>
  </si>
  <si>
    <t>配膳の朝食ワゴンをユニットに運び終えたところで、本人の居室より声がした。居室内を目視すると、ベッド柵とタンスにつかまった状態で端坐位になっているのを発見する。本人に状況を確認、「ブレーキをかけ忘れた、ずり落ちた」とのこと。移乗を行う際にブレーキをかけ忘れて車いすが動き、ずり落ちとなったとのこと。</t>
  </si>
  <si>
    <t>普段は車いすであるが移乗時にブレーキのかけ忘れなどがあるため見守り必要。通常時は居室のドア開放にて様子観察をしていたが、コロナの濃厚接触者発生によりユニット内は手薄、なおかつ配膳時に重なった。</t>
  </si>
  <si>
    <t>看護師に報告、看護師によるバイタルチェックにて血圧高値、興奮状態であるが、身体チェックによる外傷、腫脹、疼痛などなし。経過観察とする。</t>
  </si>
  <si>
    <t>ご家族に電話連絡するもつながらず、状況の伝言メッセージを残す。その後連絡返信なし。状況に変化があれば再連絡。</t>
  </si>
  <si>
    <t>リハビリ担当の意見として身体機能の変化はないが自身で移乗はできるがブレーキのかけ忘れがあるため見守りが必要な状態である。しかし配膳と重なったことと新型コロナ陽性によるユニットの職員配置に制限が生じており、今回の見守りはできなかったことが原因。なお、居室のドアを開放し様子がわかるようにしていた。</t>
  </si>
  <si>
    <t>策の検討期間中の5/9に同様の事故発生、5/9の報告書に記載する。</t>
  </si>
  <si>
    <t>事故報告書（老健３）_044.pdf</t>
  </si>
  <si>
    <t>上記時刻にトイレからナースコールあり。トイレのドアを開け確認。普段使用している歩行器が倒れ、便器の前に座り込んでいるのを発見。転倒後に立てなくなりナースコールにて職員を呼んだ。</t>
  </si>
  <si>
    <t>普段は歩行器にて移動・トイレも自立している。なお、夜間は居室内のポータブルトイレを使用することとなっていたが、本人は排便のためトイレに行った様子。</t>
  </si>
  <si>
    <t>看護師に報告し看護職員と発見者で転倒後の起き上がり介助。看護職員による身体チャックを行う。各種バイタル異常なし、外傷・腫脹・変色などなし。経過観察とする。</t>
  </si>
  <si>
    <t>現時点で異常なし</t>
  </si>
  <si>
    <t>当施設医師による診察</t>
  </si>
  <si>
    <t>現時点で疼痛などの以上なく経過。ADLに変化なし。</t>
  </si>
  <si>
    <t>家族より、状況に変化がなければ経過の報告は不要とのこと。</t>
  </si>
  <si>
    <t>裏面に滑り止めがついていないルームシューズ(すり足のため)であり、そのためパットを取ろうとして滑りバランスを崩し、歩行器につかまろうとしたが支えきれずに歩行器ごと転倒したと推測。(居室にポータブルトイレがあるが便の時は出にくいとのこと)</t>
  </si>
  <si>
    <t>夜間帯のポータブルトイレ使用は継続し、歩行器も手の届くところに置く。転倒の件があるため夜間はできる限りポータブルトイレを使用するようアドバイス。使用頻度が高いトイレにおいて手に取りやすい位置にパットを置く。また、本人にあらかじめパットを渡しておく。今後、夜間のトイレが頻回のようであれば居室入り口にセンサー設置を検討。</t>
  </si>
  <si>
    <t>5/27に転倒事故を再発することなく在宅復帰。</t>
  </si>
  <si>
    <t>事故報告書（老健３）_046.pdf</t>
  </si>
  <si>
    <t>介優老人保健施設</t>
  </si>
  <si>
    <t>居室にて過ごしていたが、転倒音が聞こえ訪室。歩行器がドアにぶつかったと推測、ドアがほとんど開かず。隙間から入室し本人の起き上がり介助を行う。ドアガレールから落ちており開閉は不能、隙間から出入りするようにこじ開け、看護師に報告する。</t>
  </si>
  <si>
    <t>普段は独歩および歩行器で自立フリー。</t>
  </si>
  <si>
    <t>転倒後の起き上がり介助を行い、看護師による身体チェックを行う。バイタルの異状なく、頭部の打撲なし。その他の外傷もなし。様子観察とする。</t>
  </si>
  <si>
    <t>診察により異常なし</t>
  </si>
  <si>
    <t>当施設の医師が診察。</t>
  </si>
  <si>
    <t>現時点でADLの変化なし。疼痛などの訴えもなし。</t>
  </si>
  <si>
    <t>普段から歩行器を手すりかわりにしているため、歩行器が動いてしまいドアにぶつかり転倒。また、本人のこだわりが強く、居室の環境整備ができず歩行器の取り回しがしにくい影響もあり。</t>
  </si>
  <si>
    <t>本人は転倒の自覚あり記憶の保持も良好なため、訪室時やトイレの際に都度声をかけアドバイスする。</t>
  </si>
  <si>
    <t>事故報告書（老健３）_048.pdf</t>
  </si>
  <si>
    <t>本人は食席で待機、職員は様子をみながら他利用者のリネン交換を行っていた。他利用者の声にて本人が車いすからずり落ちているのを発見。食席に待機する時は車いすのブレーキがかかっていることを確認しているが、転倒時はブレーキがかかっていなかった。看護師に報告し身体チェックを行う。</t>
  </si>
  <si>
    <t>看護師による身体チェックを行う。バイタルに異常なし。転倒による外傷、変色、疼痛がないことを確認。頭部はぶつけておらず経過観察。</t>
  </si>
  <si>
    <t>上記に同じ</t>
  </si>
  <si>
    <t>特段の処置はなし。経過観察。</t>
  </si>
  <si>
    <t>もともと車いす利用であり、立位移乗では介助必要。介助による身体機能の変化はなし。現時点で疼痛の発生や外傷は認めず。</t>
  </si>
  <si>
    <t>身体状態に変化があれば連絡することを説明。</t>
  </si>
  <si>
    <t>普段通り他利用者のリネン交換を行いながら本人の様子を確認し見守りを行っていたが、気づかないうちに本人が車いすのブレーキを外して立位を取ろうとするが、できずにずり落ちになったと推測</t>
  </si>
  <si>
    <t>リビングで見守りをする際は原則的に全体を把握するようにするが、介助や作業などで居室に入る際はできる範囲で転倒リスクが高い利用者を気にかけるようにする</t>
  </si>
  <si>
    <t>事故報告書（老健３）_050.pdf</t>
  </si>
  <si>
    <t>本人がトイレから杖歩行で出てくるのを確認したため本人へ付き添おうと近寄る際に、本人が右膝から崩れるように居室内で転倒する。本人より話を聞くと「何かにつまずいた」とのこと。介助にてベッドに座ってもらい看護師に報告とする。実際は障害物はなかった模様。</t>
  </si>
  <si>
    <t>3月28日の転倒事故意向は歩行状態が回復し安定していた。また、トイレ時には本人にナースコールを使用するよう呼びかけていたが、認識ができず自身でトイレに行くことが多いため、行動の見守りにて付き添いを行ってた。</t>
  </si>
  <si>
    <t>看護師による身体チェックを行う、バイタルチェックにて転倒直後のため血圧が高めである他は異常を認めず。外傷として右肘付近に擦過傷、微量の出血、右肩と右膝の打撲との事であるが変色や腫脹なし、経過観察とする。</t>
  </si>
  <si>
    <t>医師による診察</t>
  </si>
  <si>
    <t>右肘に1×0.7cmの擦過傷のみ。その後のADLや歩行状態に変化なし。</t>
  </si>
  <si>
    <t>今後、状況に変化があれば連絡することの説明</t>
  </si>
  <si>
    <t>通常はトイレへの移動や動作は自立安定。本人の言うように歩行時に右足が躓き転倒。本人の上履きは普段から使用し慣れているもの。詳細な原因は不明。</t>
  </si>
  <si>
    <t>歩行時移動はフリーであるが、通常時と歩行状態に異常がないか都度確認しながら見守り</t>
  </si>
  <si>
    <t>事故報告書（老健３）_052.pdf</t>
  </si>
  <si>
    <t>上記日時に就寝時のバットを準備するために訪室、右側臥位で床に転倒しているのを発見する。床には読んでいた新聞があり、横に車いすがあった、15時にリビングでおやつを食べ、15:30頃に居室に戻っており、ベッドで端座位になってテーブルを使用して新聞を読んでいたとの事。</t>
  </si>
  <si>
    <t>下肢AＳOなどにより徐々に身体機能が低下している状態であった</t>
  </si>
  <si>
    <t>報告を受け、看護師が身体チェックを行うもバイタルや意識レベル、外傷など異常なし、経過観察とする。</t>
  </si>
  <si>
    <t>特段の所見なし</t>
  </si>
  <si>
    <t>回診時に医師の診察を行う</t>
  </si>
  <si>
    <t>現時点での状況として、疼痛やADLの変化なく経過している。</t>
  </si>
  <si>
    <t>変化があれば連絡を行うことを説明した。</t>
  </si>
  <si>
    <t>普段と変わらず端坐位でサイドテーブルにて新聞を読んでいたが、座り方が浅かったためずり落ちになったと推測</t>
  </si>
  <si>
    <t>ベッド上で端坐位になる際の介助では浅い座位になっていないか都度確認をする</t>
  </si>
  <si>
    <t>特養待機のため4/15に退所</t>
  </si>
  <si>
    <t>事故報告書（老健３）_054.pdf</t>
  </si>
  <si>
    <t>車いすにて本人をトイレ誘導を行う。トイレ中に1度ナースコールがなりトイレに入るが、「まだ終わっていない」とのことで一旦その場を離れ、他利用者の介助へ向かう。その後、トイレから本人の声が聞こえトイレに向かう。ドアが開きにくく隙間から様子を伺うと車いすが障害となりドアが開けられない状態であり、隙間から手を入れ車いすを移動させ中に入る、尻もちをついた体勢であり、車いすへ移乗介助、看護師に報告する。</t>
  </si>
  <si>
    <t>看護師による身体チェックを行う。バイタル測定により異常なし、臀部周囲の発赤や疼痛なし。頭部を打った形跡も認めず、医師に報告の上、様子観察する。</t>
  </si>
  <si>
    <t>臀部の軽度打撲</t>
  </si>
  <si>
    <t>身体状態に変化があれば連絡することを説明</t>
  </si>
  <si>
    <t>身体機能の低下が進み、自力での立位はできにくいが、もともと単独での行動にて転倒事故が多いためトイレ内でも自身で動こうとしてしまい立位を保持できずにずりおちとなったと推測</t>
  </si>
  <si>
    <t>トイレで排泄時は常に状況を把握できる位置に職員がいることが望ましいが、他利用者の急な介助や他職員も介助に入っている状況があるため、可能な場合はそばで見守り、他職員にトイレに入っていることを伝え協力を依頼する</t>
  </si>
  <si>
    <t>事故報告書（老健３）_056.pdf</t>
  </si>
  <si>
    <t>留萌市</t>
  </si>
  <si>
    <t>上記時刻に、居室より物音が聞こえ訪室。洗面台の前で下半身裸の状態で尻もちをついているのを発見。「間に合わなくて少しちびってしまって、着替えようとしたんです」とのこと、看護師に報告、疼痛はないものの起き上がれないとの事。立ち上がり介助にて臀部確認、洗面台のイスに座ってもらう、尿失禁の後始末を介助する。</t>
  </si>
  <si>
    <t>普段は居室内の歩行、トイレ(夜間はポータブルトイレ設置)、更衣は自立している。</t>
  </si>
  <si>
    <t>看護師に報告、身体チェックにて、疼痛や変色、外傷なし。頭部の打撲も認めず。その他症状なく経過観察とした。現時点でADLの変化なし。</t>
  </si>
  <si>
    <t>上記診察時に左臀部の疼痛を認める。現時点で骨折の所見はない。湿布の貼付で経過観察となる。歩行などADLの低下は認めず。もともと坐骨神経痛あり。</t>
  </si>
  <si>
    <t>夜間にポータブルトイレを使用しているが、熟睡したため尿パット内におさまらずにズボンまで汚染したため、着替えようとしてバランスを崩し転倒したと推測。</t>
  </si>
  <si>
    <t>・小さなナブキンから吸収量の多いパットを使ってもらい、装着の仕方をアドバイス・尿をこぼしてそれを踏んでバランスを崩す可能性、また、暗く足元が見えない可能性があり夜間のみでもリハパンを使用するよう提案・夜間はポータブルトイレの使用時に物音が聞こえたら様子をうかがう</t>
  </si>
  <si>
    <t>事故報告書（老健３）_058.pdf</t>
  </si>
  <si>
    <t>上記日時に居室から転倒音が聞こえ訪室。ベッド足元側とタンスの間に入り口方向を見た状態で床に座っているのを発見。カイロを引き出しから取り出そうとして転倒したとの事。</t>
  </si>
  <si>
    <t>普段は独歩安定につき見守りフリー。3/28より左後頭部痛の訴えによりアセトアミノフェンを処方、服用していた。</t>
  </si>
  <si>
    <t>看護師に報告、身体チェックにて外傷などの異状なし。両肘周囲に変色あるも、その他の腫脹や熱惑、疼痛なし。経過観察とする。一方、昨日からの左側頭部痛は持続しており、翌日午前に当施設医師が診察。転倒と昨日からの頭痛のため脳外的な疾患の可能性を考え3/30に中村記念南病院の受診となる。</t>
  </si>
  <si>
    <t>両肘の軽度打撲/緊張性頭痛</t>
  </si>
  <si>
    <t>中村記念南病院にてMRI/MRA</t>
  </si>
  <si>
    <t>中村記念南病院にてMRI/MRAを施行にて緊張性頭痛の診断。頭痛体操の指導</t>
  </si>
  <si>
    <t>転倒と頭痛の因果関係はなし。ADLの低下なし。頭痛は持続。</t>
  </si>
  <si>
    <t>・転倒した時間が電灯を消した状態だったためタンスからものを取り出す際に床にあるTVの配線が見にくくすり足のため引っかかった・25分前に本人からずり落ちたという話もあり、2日前から頭痛の訴えや足も浮腫もあり体調不良の可能性・遊所億語に眠剤を服用しているためさらに歩行状態が悪化した可能性</t>
  </si>
  <si>
    <t>・TVの配線を整理・体調の確認を継続。頭痛緩和のため予防体操や浮腫防止の運動を継続・夕食後に就寝が速やかにできるよう、必要なカイロなどは事前に準備</t>
  </si>
  <si>
    <t>事故報告書（老健３）_060.pdf</t>
  </si>
  <si>
    <t>夜勤によるユニットリビングで待機中、本人の居室(B304)方面より「ガチャ」という音があり、訪室する。べッドサイド付近の床に長坐位になっている様子を発見する、普段使用している歩行器はブレーキがかかっておらず本人の横にあり、本人より「やってしまった」と。職員介助にてベッドに座ってもらい本人より状況の聴取、「トイレに行こうと入口(引き戸)の方に行こうとしたら、ふらっとして足が滑った」との事。トイレ誘導を行う。左腰を打ったとのことでを抑える様子あり。看護師に報告を行う。</t>
  </si>
  <si>
    <t>普段は歩行器にて自立</t>
  </si>
  <si>
    <t>看護師によるバイタル、身体チェックを行う。全身で変色なし、疼痛なし、Bp151/65、P81、KT35.7。</t>
  </si>
  <si>
    <t>3/28の午前に診察を行うも異常なし</t>
  </si>
  <si>
    <t>経過観察のみ</t>
  </si>
  <si>
    <t>体調、ADLに変化なし。転倒についての病識も薄い。</t>
  </si>
  <si>
    <t>状態に変化があれば報告とする</t>
  </si>
  <si>
    <t>・シルバーカーのブレーキがかかっておらず立ち上がる際にバランスを崩し転倒と推測。また、立ち上がりや歩行は普段から不安定な時がある。</t>
  </si>
  <si>
    <t>・見守りのため居室で過ごしているときはドアを開放・床センサーの使用にて立ち上がり時の把握と付き添い・シルバーカーのブレーキがかかっているか確認と声掛け</t>
  </si>
  <si>
    <t>事故報告書（老健３）_062.pdf</t>
  </si>
  <si>
    <t>上記日時に本人の居室よりセンサーコールが作動、訪室し本人がべッド下い長坐位の姿勢で左手は策に掴まった状態でいるところを発見。「携帯を取ろうとしてずり落ちたんだ」とのこと。痛みのある部分は無いとのことであるが、看護師に報告。看護師が到着するまでべッドへ介助にて移乗しようと試みるも脚に力が入らずべッドを低床にして移乗、待機とした。</t>
  </si>
  <si>
    <t>当日に当施設医師にドクターコール、検尿の指示にて細菌(+)、抗菌剤の処方</t>
  </si>
  <si>
    <t>看護師による身体チェックを行うが、外傷なし。疼痛もなし。バイタルではKT37.3、BP116/63、P60、SPO2:98%。体熱惑あり、倦怠感の有無を確認するも「今のところなし」とのことだが、いつもより活気なし。そのまま車いずに移乗し様子観察とした。</t>
  </si>
  <si>
    <t>尿路感染による発熱→転落による軽度打撲</t>
  </si>
  <si>
    <t>尿路感染→抗菌剤、軽度打撲→経過観察</t>
  </si>
  <si>
    <t>転落による疼痛は無く経過。ADLの変化なし。尿路感染による発熱・排尿痛も抗菌剤服用から消失。</t>
  </si>
  <si>
    <t>変化があれば連絡を行うことを説明した</t>
  </si>
  <si>
    <t>・ベッドの座面が滑りやすかった(シーツの上にフラットシートを敷いていた)ためずり落ちになった可能性・居室内の見守りが不十分だった(居室ドア部分にのれんがあり見えにくかった)</t>
  </si>
  <si>
    <t>・ベッドを低床にして座位を安定させる・フラットシートの下に滑り止めを敷きずり落ちを防ぐ・居室ドアの暖簾を外し見守りやすくする</t>
  </si>
  <si>
    <t>事故報告書（老健３）_064.pdf</t>
  </si>
  <si>
    <t>夕食前に他利用者が居室内で本人が転倒しているのを発見し職員に報告。訪室すると戸口付近で右側臥位で倒れているのを確認。15分前にトイレに行っているのを確認しているが、その間で転倒音や声は聞こえていなかった。看護師に報告。本人に様子を伺うも「ご飯の準備をしていて・・・」と要領を得ない。</t>
  </si>
  <si>
    <t>看護師による身体チェック。Bp177/80、P79で興奮状態にて血圧高値。右足首に変色、左大転子部に疼痛あり安静とする。医師に報告。骨折の疑いがあるとため救急搬送を要請、安静により骨転移を防ぐためBaカーテルを留置。</t>
  </si>
  <si>
    <t>当施設医師の診断にて骨折の疑い→清田循環器整形外料病院に救急搬送。</t>
  </si>
  <si>
    <t>現時点で手術の予定であるが、術式や入院加療、リハビリの期間は未定、今後は再入所の希望あり。</t>
  </si>
  <si>
    <t>現在も家族から経過について連絡を受けている。退院の目途がつき再入所の際に再度連絡調整</t>
  </si>
  <si>
    <t>普段は杖もしくは独歩で安定、フリー。転倒時は体調にも異常がなかった。居室内での転倒であり本人も混乱しており原因の調査は困難。認知機能の評価としてHDS-R25/30で年相応の物忘れはあるものの普段から危険行為なし。居室内も危険個所なし。</t>
  </si>
  <si>
    <t>現時点で退院、再入所の時期は未定である。そのため、再入所時に改めて機能評価を行い対策を立案とした。</t>
  </si>
  <si>
    <t>事故報告書（老健３）_078.pdf</t>
  </si>
  <si>
    <t>上記日時、個室で他利用者の介護を終えリビングに戻ると、本人が食席付近に仰臥位で転倒しているのを発見する。普段使用している車いすは食席に駐車しており、車いすの後方での転倒している模様。普段は車いす乗車時に装着しているセンサーの音は聞こえなかった。</t>
  </si>
  <si>
    <t>現時点でなし</t>
  </si>
  <si>
    <t>看護師に報告し、バイタル確認を行う。BP126/70、P90、KT36.5で著変なし。全身観察を行い、外傷や変色なし、頭部の発赤もなし。自身での体動でも疼痛は認めず。様子観察とした。</t>
  </si>
  <si>
    <t>午前中の回診にて診察、軽度打撲で経過観察となる</t>
  </si>
  <si>
    <t>診察名と同じ</t>
  </si>
  <si>
    <t>現時点でのバイタル変化、疼痛、ADLの低下なし。</t>
  </si>
  <si>
    <t>状況に変化があれば再度連絡するを行うことを説明した。</t>
  </si>
  <si>
    <t>認知機能の低下が着明であり、歩行が困難であることを認識できないが立位は自力で可能。行動が予測できにくく左記の状態のため常時見守りが必要であるが他者介助による起床時間帯に見守りができなかったため単独行動により転倒に至った。</t>
  </si>
  <si>
    <t>他利用者の居室での対応など、見守りおよび行動の把握が不能な場合は、職員に同行してもらいながら見守りを行う。また、車いすでの待機時はクリップセンサーを使用を継続するが、正しく作動するか確認する。</t>
  </si>
  <si>
    <t>その後の経過として、起床は5-7時であり職員の多忙の時間に合わせて本人も落ち着かなくなる。他利用者介助を少し早めに行い、ゆとりをもって一緒に行動することで転倒を防げている。</t>
  </si>
  <si>
    <t>事故報告書（老健３）_088.pdf</t>
  </si>
  <si>
    <t>他居室の利用者の対応中に食堂共用部から「ガチャ」と音が聞こえ、確認のため向かうと本人が食席の床で長坐位になっているのを発見する。すぐに立ち上がろうとされ、付近のイスに介助にて座る。その後看護師に報告を行う。立ち上がり時の感痛なし看護師到着後はすぐに歩行器で居室まで歩行にて戻る。</t>
  </si>
  <si>
    <t>看護師の対応。身体チェックを行うも変色・腫脹なし。頭部を打った様子もなし。BP118/66、P78　BT36.9、歩行状態に問題なし。医師に報告とする</t>
  </si>
  <si>
    <t>診察を行うも異常なし</t>
  </si>
  <si>
    <t>普段は歩行器(シルバーカー)で見守りフリーであり転倒の瞬間を見ていない。状況や他利用者の聞き取りにより、シルバーカーに腰かけようとして転倒したと推測。</t>
  </si>
  <si>
    <t>歩行状態を観察し、不安定など状態が悪いようであれば付き添いを行う。また、シルバーカーに座りそうな様子があれば危険なことを助言する。</t>
  </si>
  <si>
    <t>上記評価日の3/26時点では転倒は防げている。しかし、翌日の3/27日に別の要因により転倒事故発生。(第1報提出済み)</t>
  </si>
  <si>
    <t>事故報告書（老健３）_092.pdf</t>
  </si>
  <si>
    <t>どんと音が聞こえた、居室を訪室すると、洗面台とチェストの中間辺りで、足は洗面台向き、右側臥位で転倒していた。車椅子は移動された様子は無かった。L字は閉じたままであった。靴は車椅子の所に置いていたが、壁側にマジックテープを外した状態で置かれていた。</t>
  </si>
  <si>
    <t>直ぐに看護師報告、頭を打ったとの訴えがあったので、痛みの有無を伺うと無かった。2人介助にて車椅子移乗した、ボディチェック行うがあざなどは無かった。BP154/94  P81  KT36.6  施設医に報告14日頃より右傾き強くあり、脳梗塞の再診兼ねて脳外受診指示ある。</t>
  </si>
  <si>
    <t>MRI・MRA</t>
  </si>
  <si>
    <t>痛みの訴えは無く、腫脹・発赤も無かった。右傾きは継続してあった。</t>
  </si>
  <si>
    <t>夜間帯あまり眠っておらず、都度声掛けして臥床促していた。15分前に確認した時は、体動あるが横になっていたので自身でベッドから動き始めると思わなかった。</t>
  </si>
  <si>
    <t>・寝る様子がなかった場合は、眠くなるまで車椅子に座って頂き一緒に過ごす・ベッドマットを床に敷き、転倒リスクを考えたレイアウトにする。</t>
  </si>
  <si>
    <t>事故報告書（老健３）_094.pdf</t>
  </si>
  <si>
    <t>昼食後12時20分に看護師が昼食薬をの口の中に入れ水を飲んでもらい飲み込むのを確認する。13時30分にテーブルの下より薬1錠を発見するガスモチン(5)であった。</t>
  </si>
  <si>
    <t>錠剤はガスモチンでありジェネリックを服用している方はさんだと思われる。バイタル測定し体温36.8度 血圧109/78 脈88 ふかいかんや胃痛は無いと言われる。家族に連絡し報告する。</t>
  </si>
  <si>
    <t>帰宅時は体温36.5度 脈97 血圧131/90で不快なくだいじょうぶと言われる。</t>
  </si>
  <si>
    <t>ご家族に報告し胃薬が服用できなかった可能性があることを伝える。ば大丈夫ですその錠剤は捨ててくださいと言われる。</t>
  </si>
  <si>
    <t>口の中に錠剤を入れて水を飲むのを確認したが確認したつもりになっていたことが考えられる。</t>
  </si>
  <si>
    <t>今まで薬杯を使用していたが本人の拒否もあり、看護師判断でやめていたが薬杯の使用を再開していく。</t>
  </si>
  <si>
    <t>事故報告書（老健３）_096.pdf</t>
  </si>
  <si>
    <t>起床の声掛けに訪室すると、名前を呼ぶと返事があったが姿が見えず、「ここ、ここ」と窓側から声が聞こえた。窓と平行に頭は壁側に右側臥位で転倒していた。「カーテンを開けてトイレに行こうと思った」、カーテンは開いていた。又ポカリスエットのボトルが氏のすぐ横に落ちていた。「靴がつっかかった」「左足が痛くて動かせない)と仰られた。すぐに看護師に報告した。</t>
  </si>
  <si>
    <t>左大転子部痛あり、屈曲した状態から痛くて動かせない。左大転子部変色はなく、腫脹も見られず。動かさなければ痛みはない。他打撲ないとの事。左大転子部にケトプロフェンテープ1枚貼用した。体の下にシーツを敷き、2人介助でベッドに引き上げた。</t>
  </si>
  <si>
    <t>レントゲン検査の結果手術適応</t>
  </si>
  <si>
    <t>左大転子部痛が強く動けなかったが落ち着いた状況であった。血圧113/65体温36.5℃脈拍50　SPO2　99%</t>
  </si>
  <si>
    <t>ポカリスエットのベットボトルを持たままで歩行し、カーテンを開けたのと、靴底が引っかか</t>
  </si>
  <si>
    <t>何かを持って歩かない、歩きやすい靴の検討、カーテンは職員が開けるを徹底する</t>
  </si>
  <si>
    <t>事故報告書（老健３）_098.pdf</t>
  </si>
  <si>
    <t>函館市</t>
  </si>
  <si>
    <t>1回目2回目  いずれも自室で転倒、3回目1:55  他ユニットから介護士が他ユニットから戻ると「誰か助けてくれ」と居室から声がした。23時の転倒後居室の扉は開けていた。伺うと、足は窓側、頭は扉側に向けて窓側付近に左側臥位で転倒していた。ブレーキは両方外れていた。看護師に報告。</t>
  </si>
  <si>
    <t>1回目は腫れ変色は無し、2回目は右前頭部に腫れありクーリング実施。左耳横頬、左ひざに打撲痕あり。3回目は頭から倒れ込んだのか左前額部腫れあり、左額からじわりと出血あり看護師へ報告しベッドへ横にした。血圧測定217/113  脈拍95  クーリング実施  安静臥床にて経過見る</t>
  </si>
  <si>
    <t>頭部・頭部週辺打撲</t>
  </si>
  <si>
    <t>画像検査の結果出血・骨折等無し</t>
  </si>
  <si>
    <t>転倒後あまり眠れずに経過、痛みの訴えは無し、左前額部に腫瘤あり、変色も強い。柏葉脳神経外科受診し問題なく帰られた</t>
  </si>
  <si>
    <t>同夜勤帯で22時台、23時台に自室で転倒あり。精神面での不穏があり数日、夜間眠れない日が続いていた。2度目の転倒後に眠剤(マイスリー)1錠を試し眠られていたが、目が覚め車椅子に移ろうとして転倒したと思われる。の高齢でもあり認知機能も低いが自身の身体状況やコールの認識が難しく、また、最近では「保険金が」「速く逝かせてくれ」等の精神面での不穏な状態が続いていたため転倒に繋がったと思われる。</t>
  </si>
  <si>
    <t>訴えに対してのこちらの返答には耳を傾けない傾向で精神的不安定である。係わりを多く持ち、出来るだけ話しを聞いてもらえる環境を作り改善無い場合は精神面安定の為の受診を調整する。再び転倒も予想されるため、ベッド上で過ごされる際はサイドコール使用する。</t>
  </si>
  <si>
    <t>事故報告書（老健４）_001.pdf</t>
  </si>
  <si>
    <t>自施設経過観察</t>
  </si>
  <si>
    <t>インシュリン(ノボラピットフレックスタッチ朝6単位、昼6単位、夕6単位)自己注射を行っている利用者より、インシュリンをして欲しいと合図(手をあげる行為)がある。インシュリンとチェック板を用意し、チェック板に施行済みのサインがしてあったが、事前にサインをしたと思い込み、インシュリン自己注射を見守る。その象、サインした看護師よりすでにインシュリンは施行したと報告あり、インシュリンの重複が発覚する。</t>
  </si>
  <si>
    <t>新入職員へ処置のオリエンテーション中で、処置担当の看護師が2名いる状況であった。</t>
  </si>
  <si>
    <t>バイタルサイン測定、脈拍59、血圧131/47。医師へ報告し、食事摂取量、低血糖症状、全身状態観察の指示あり。</t>
  </si>
  <si>
    <t>夕食全量摂取、夜間帯(19時・0時・6時)血糖チェックを行い、血糖150～200mg/dlで特に症状なく経過する。</t>
  </si>
  <si>
    <t>(本人要因)身体的要因:インシュリン自己注射は行えるが、認知が進み施行したことを忘れることが多くなっている。(職員要因)①インシュリンチェック表に施行済みのサインがしてあったが、事前にサインをしたと思い込み、施行者に確認をしなかった。(通常、施行後にサインすることを徹底していたが、なぜか事前にサインをしたと思い込んでしまった)②処置業務のオリエンテーションで処置担当の看護師が2名いる状況であった。処置業務についているため、忘れずにインシュリンをしなければならないという思いがあった。</t>
  </si>
  <si>
    <t>①インシュリン施行後にサインをすることを周知・徹底し、もしサインがない時は、処置担当の看護師に声掛け・確認をする。②基本、処置担当者がインシュリンを行うが、担当者以外の者がインシュリンをしなければいけない状況の時は、必ず声を掛けあって重複することのないようにする。</t>
  </si>
  <si>
    <t>事故報告書（老健４）_005.pdf</t>
  </si>
  <si>
    <t>老人保健施設</t>
  </si>
  <si>
    <t>歩行器使用の方であったが、朝食後独歩にて口腔ケアを行っていた。口腔ケア終了後ご自身の席に戻る際にバランスを崩し、左下に転倒される。</t>
  </si>
  <si>
    <t>転倒時顔面も打ち、歯茎より出血ある。</t>
  </si>
  <si>
    <t>看護師に報告、バイタルサイン測定し、体温36.5度  血圧177/77 脈拍98  SPO2  94-96%   左大転子部痛なく、車椅子へ移乗、全身観察し、変色・腫脹・痛みなく、医師へ報告し経過観察となる。</t>
  </si>
  <si>
    <t>3月24日夜間より動作緩慢にてトイレ誘導3月25日8時30分居室誘導時、左大腿部痛訴える、同日11時30分に円山整形外科病院受診。受診中、頚部後屈と38.2°Cの発熱あり。レントゲンの結果、頚部は異常なし、左大腿骨頚部骨折の診断。脳神経外科受診し、3月28日に再診となるが、再度頚部後屈みられ意識レベル低下し、勤医協中央病院へ救急搬送。尿路感染症と症候性てんかんの可能性あり入院となる。左大腿骨頚部骨折については、保存療法も可能だが家族より手術希望あり、勤医協中央病院退院後に整形外科にて手術の方向となる。</t>
  </si>
  <si>
    <t>本人要因認知機能低下や耳が遠いこともあり、こちらからの声掛けにも反応が見られない事もある。また返答も、質問した事と全く違う事が返ってきたりもする事がある。口腔ケアの拒否が多く見られているが、この時は拒否なく実施されていた。普段は歩行器を使用し、直ぐに手をつける位置に家具を配置して伝い歩きしている。口腔ケア時の数歩の独歩なども時々見られており、座席変更後歩行器を使用せず洗面所に向かっている事もあった。事故の時は独歩にて洗面所で口腔ケアを行い、終了時に座席か居室に戻ろうとして、バランスを崩し転倒してしまった。職員要因普段から口腔ケアの時は数歩の独歩なども見られているが転倒なく行えていた。普段から日中フリー対応のため寄り添い対応は実施しておらず、ふら付き見られた際に間に合わず転倒となってしまった。環境要因・新規の入所者が増え転倒の1週間前に環境整備行い、ご本人の座席変更を行っていた。</t>
  </si>
  <si>
    <t>・認知機能低下や難聴のため、意思疎通困難なことがある。本人が解りやすい表現を活用し声掛けしていく。・方向転換時の見守りを強化していく。・短距離でも、歩行器を使用するよう声掛けを行っていく。・リハビリスタッフと情報を共有し、身体状態把握に繋げていく。・骨折術後のため、施設へ再入所の際は常時見守りの対応で支援していく。・歩行器が置きやすく、使用しやすい位置の設置できるよう座席変更を行う。</t>
  </si>
  <si>
    <t>入院した勤医協中央病院にて大腿骨頸部骨折の手術を行う。入所日は未定だが4月中には当施設ヘリハビリ目的で再入所予定。ADLの状態にもよるが、上記カンファレンス内容を周知し、再転倒のないよう対応策実施していく。</t>
  </si>
  <si>
    <t>事故報告書（老健４）_025.pdf</t>
  </si>
  <si>
    <t>施設で経過観察</t>
  </si>
  <si>
    <t>介護アシスタントスタッフよ様の居室のベッド下の間に、おしぼりに入った薬が落ちていたと報告があり確認すると、マグミット(500)2T、タケキャブ1Tが入っていた。</t>
  </si>
  <si>
    <t>看護職員へ報告を行い、べッド周囲の利用者の服薬確認をすると様のお薬であった。朝マグミット(500)1T(下剤)、タケキャブ1T(胃潰瘍)の薬、マグミット(500)1T(下剤)を内服されているがいつのものかは不明であったため内服せず様子観察とする。</t>
  </si>
  <si>
    <t>いつものか不明であり、本人自身も落としているかは不明であった。薬発見前後は体調不良や便秘の訴えはなかった。</t>
  </si>
  <si>
    <t>薬内服する際は確認薬対応で行っていたが、確実に飲んだか確認できておらず、薬を吐き出した可能性があると考えられる。拒薬の訴えが多くvdsやマグミットを休薬する事がある。今回発見した薬は溶けかかっており、内服したふりをして吐き出しと思われる。</t>
  </si>
  <si>
    <t>確認案対応の方は確実に飲み込んだかまで確認を行う。</t>
  </si>
  <si>
    <t>事故報告書（老健４）_027.pdf</t>
  </si>
  <si>
    <t>朝食時に様のお膳を持っていくとすでに他者の食事を食べていた。様の食事形態は主食全粥240g、副食きざみ、汁具なし塩分制限であったが、主食全粥(240g)、副食きざみ、汁具なしで塩分制限のない食事を食べてしまった。</t>
  </si>
  <si>
    <t>食べていた食事を下膳するもほぼ全量食べられていたため、看護業員と相談しそのまま摂取してもらう、塩分制限については昼食と夕食で調整するが、栄養課に確認したところ、塩分制限については通常、昼食と夕食で調整するため、結果的に様が摂取すべき塩分で摂取ができていた。</t>
  </si>
  <si>
    <t>通常時の塩分と変わりないため体調不良等はなく経過。</t>
  </si>
  <si>
    <t>配膳に関わった職員4人に確認するも誰が配膳したかは不明であったため、なぜ誤配膳をしてしまったかは不明であるが、食札や呼名を怠り配膳してしまった可能性がある。</t>
  </si>
  <si>
    <t>配膳の際には食札の確認と配膳する方の確認を行うとともに呼名し誤配膳を防ぐようにする。</t>
  </si>
  <si>
    <t>事故報告書（老健４）_029.pdf</t>
  </si>
  <si>
    <t>巡回時に助けてと叫ぶ声がして様の居室に訪室すると、床でベッド足元を頭に右側臥位の状態になっていた。靴は履いていなかった。</t>
  </si>
  <si>
    <t>介護職員を呼び2人介助でべッドに仰臥位になってもらいバイタル測定と身体確認を行う。右前額部に腫脹あり冷湿布貼用するが、疼痛の増強がみられたためカロナール(200)1T内服する。</t>
  </si>
  <si>
    <t>受診し頭部打撲と診断され骨折等はなかった。その後経過観察するも体調不良もなく痛みも徐々になくなったきた。</t>
  </si>
  <si>
    <t>床に倒れているところを発見したため詳細は不明であるが、本人に確認したところ、布団を取ろうとして床に落ちたと話されている。2021年7月11日にも居室内にて転落の事故あり。</t>
  </si>
  <si>
    <t>不安や必要時はナースコールで職員を呼んでもらうよう声掛けを行う。</t>
  </si>
  <si>
    <t>事故報告書（老健４）_073.pdf</t>
  </si>
  <si>
    <t>・ナースコールあり、すぐに訪室するとベッド横の床にバルーンチューブが外れて落ちていた。・「どうしたらいいか分からなくて」と言われる。痛みの訴えは無い。・事故発生前の4時頃に尿破棄した時は入眠されており、バルーンチューブを触れている様子はなかった。</t>
  </si>
  <si>
    <t>・パック内に100ml流出あり、再挿入せず様子観察する。・10時30分頃、バルーンカテーテルを再挿入。左大腿で固定し、左足の裾から出す。</t>
  </si>
  <si>
    <t>看護師が対応</t>
  </si>
  <si>
    <t>本人もどうしたら良いか分からない様子であったが、出血や痛みは無かった。</t>
  </si>
  <si>
    <t>&lt;本人&gt;・認知症の影響でバルーンに対しての認識が難しいため、分からずに引っ張ってしまった。・急性腎盂炎により入院し、バルーン留置して4月に再入所となった。&lt;職員&gt;・4月に再入所し、疲労感が強く動きがなかったことから、バルーンチューブを抜く事を予測していなかった。・バルーンチューブが固定されているか確認していなかった。</t>
  </si>
  <si>
    <t>・バルーンチューブがズボンの上から出ていると、気になり引っ張ってしまう事から、チューブを固定しズボンの裾から通す。→・7日間の経過期間から、バルーンチューブを気にする発言あるも、触る事無く経過した。・固定した個所の皮膚トラブルも見られなかった。</t>
  </si>
  <si>
    <t>事故報告書（老健４）_075.pdf</t>
  </si>
  <si>
    <t>・17時30分頃、食事の貯めは以前、頭部が後方に傾いており、姿勢を直すも良くならず。他利用者介助後に本人の食事介助を行うため、もう一度姿勢を修正する。その際、後方に強い傾きは見られないため、介助にて食事摂取される。・17時50分頃、口腔内に残渣物が無いか確認後に内服薬を飲んでいただく。数分後に口唇色不良あり。</t>
  </si>
  <si>
    <t>・口唇色不良後、看護師へ報告する。咳嗽促すも出来ず、タッピング施行するが変わらず。・居室へ移動し、サクション施行する。血中酸素飽和度70%台、酸素5lマスクにて送気しながらサクションを行う。・肉の断片のほか、一口大の肉が吸引される。吸引後、徐々に血中酸素飽和度が上昇し、口唇チアノーゼも消退され発語も聞かれたため、酸素中止する。</t>
  </si>
  <si>
    <t>・血中酸素飽和度94～95%「大丈夫ですか」と声かけすると、「大丈夫です」と返答され、ギャジアップし臥床する。</t>
  </si>
  <si>
    <t>&lt;本人&gt;・日により、前傾姿勢になることや頭が後方に反り返る事がある。・日中の時間帯から後方に反り返りが強かった。・食事前に姿勢を修正していたが、反り返りは直らずにそのまま食事摂取したことで詰まった可能性がある。・サクションで引けた肉の塊は食事で出てきたままの形だったため、咀嚼せずに飲み込み詰まった可能性がある。&lt;職員&gt;・飲み込みの確認は行っていたが、見えないところに残っていた可能性がある。・食事介助のスピードが早く、上手く飲み込めなかった可能性がある。&lt;環境&gt;・本人様の反り返りの状況が、使用していた普通型車椅子では姿勢を直すことが出来ず、合っていなかった可能性がある。</t>
  </si>
  <si>
    <t>①食事形態の変更(主食を米飯からプリン粥、副食を一口大からキザミあんかけへ変更)②姿勢が崩れている時はリクライニングチェアーを使用する。③水分もムセの状況に応じてトロミをつけていく。④臥床を行う。→7日間の評価期間を設けた結果、嚥下機能の低下が見られており、主食をプリン粥・副食をキザミ餡かけに変更する。変更後は介助で摂取しているが、ムセ込み無く概ね全量摂取されている。水分も本人の状態の応じトロミ剤を使用。首の反り返りが強い時は頚部マッサージを行っている。</t>
  </si>
  <si>
    <t>事故報告書（老健４）_077.pdf</t>
  </si>
  <si>
    <t>・居室よりナースコールあり「助けて下さい」と。訪室すると、ベッドサイド左側に右側臥位になっている。・職員2名でベッドへ移す。縦チェストに掛けてあったズボンを取ろうとしたと話される。・右大腿部に痛みあり。右ひじ隔離、少量の出血あり。右足の靴は履いていなかった。</t>
  </si>
  <si>
    <t>・4時30分頃、看護師が全身確認する。右側頭部腫脹、右臀部疼痛と腫脹、右肘剥離あり少量出血にて絆創膏を貼る。・9時30分頃、右大腿部腫脹、変色、体動時の疼痛にて救急搬送を手配する。・10時10分頃、救急搬送にて札幌市立病院へ搬送される。頭部は問題なく、右大腿部骨折疑いにて手稲渓仁会病院へ搬送された。</t>
  </si>
  <si>
    <t>5月23日の週で手術をする予定とご家族より連絡が入る。</t>
  </si>
  <si>
    <t>右大腿部の痛みを訴えられている。</t>
  </si>
  <si>
    <t>&lt;本人&gt;・右靴を履いていなかったため、立ち上がった際に足が滑りバランスを崩して転落した可能性がある。・いつもは入眠している時間帯だが、同室の利用者が居室を移動していたため、気になり起きようとした可能性がある。・更衣は自立されているが、尿器失敗後衣類汚染したため、着替えようとしたのではないか?・4時の巡回時に尿破棄していたが、発見時に尿器に排尿が見られた。&lt;職員&gt;・4時頃の巡回で尿破棄し、入眠の確認をしていた。・他利用者の体位変換を行っていた。&lt;環境&gt;・車椅子のブレーキは掛かっていた。・L字柵、床マットは設置されていた。・入眠中、靴はベッドサイドに揃えてあった。</t>
  </si>
  <si>
    <t>・靴をきちんと履くように声掛けを行う。・臥床前に、汚染時の衣類交換がしやすいように手の届くところに衣類とリハビリパンツを置く。→現在入院中のため、再入所時に再検討を行う。</t>
  </si>
  <si>
    <t>事故報告書（老健４）_079.pdf</t>
  </si>
  <si>
    <t>夕食後、本人の座席の床に錠剤が1錠落ちているのを発見する。薬はランソプラゾール15mg錠で朝食後に処方されているのを確認する。</t>
  </si>
  <si>
    <t>発見時までの間、腹部症状は見られていなかった。</t>
  </si>
  <si>
    <t>&lt;本人&gt;・朝薬は粉薬が2種に錠剤7個あり量が多い。・内服時、開口が小さく頸部の後屈が不十分であった。&lt;職員&gt;・服薬は看護師が介助で口の中に入れて内服、確認していた。・基本は錠剤のままでの服薬介助としていた。・介助がしずらく、錠剤は口腔内から落ちる可能性があると判断して粉砕にしていた看護師もいた。</t>
  </si>
  <si>
    <t>・錠剤は粉砕にする。・量が多いため、2回に分けて服薬介助する。→評価期間3日間を設け経過観察した結果、対応策を実施する事で問題なく与薬できているため今後も継続する。</t>
  </si>
  <si>
    <t>事故報告書（老健４）_087.pdf</t>
  </si>
  <si>
    <t>利用者様2名のテーブル下中央の床に、ウルソデオキシコール酸(肝、胆、消化機能改善剤)1錠が落ちているのを発見する。(利用者2名とも内服されており、どちらかの内服薬1錠が落薬した)</t>
  </si>
  <si>
    <t>医師に連絡し、経過観察と口頭指示あり。</t>
  </si>
  <si>
    <t>内服されている利用者様2名に健康上問題は見られなかった。</t>
  </si>
  <si>
    <t>本人:内服していた利用者様2名は食後に内服。1名はカップを使用し内服時確認していた。もう1名は口の中に入れる介助をしていた。職員:・内服時、お茶を飲むまで確認していたが、落ちたことに気が付かなかった。・内服後、床に薬が落ちていないか確認をしていなかった。環境:無し</t>
  </si>
  <si>
    <t>・内服後、薬が床に落ちていないか確認をする。→評価期間3日間を設け、対応策実施した結果は落薬する事無く経過した。今後も対応策を継続していく。</t>
  </si>
  <si>
    <t>事故報告書（老健４）_091.pdf</t>
  </si>
  <si>
    <t xml:space="preserve">他者介助中に本人の居室から「助けて」と声が聞こえ訪室すると、チェストを背に膝を立て脚を組んだ状態で床に座っているところを発見する。リハビリパンツと下衣は膝上にあり、靴下は履いているが靴は願いていない。本人の話では、ポータブルトイレで排尿し、ベッドに移ろうとして転んだと話される。 </t>
  </si>
  <si>
    <t>状態確認を行い、変色や腫脹はないが痛みを訴えられており、救急へ電話連絡を行う。</t>
  </si>
  <si>
    <t>右大腿骨転子部</t>
  </si>
  <si>
    <t>痛みを訴えられており、ベッド上で安静にされている。</t>
  </si>
  <si>
    <t>&lt;本人の状況(身体・精神機能面)&gt;・入所当初テルサコール使用し、夜間の動作のアセスメントをしていた。アセスメントにより、危険動作がなく、木の重いポータブルトイレを使用していれば自力動作で問題ないと評価をしていた。・夜間はパジャマに着替える事は拒否されて、室温に応じて下衣を脱いで股引で寝ていた。・浅眠傾向で巡回や同室者の介助の際に覚醒をすることがあった、また、頻尿で1時間に1～2回トイレに起きることもあった。・普段は、靴を履いてポータブルトイレを使用している姿を、同室者の介助時に確認をしている。・元々寒がりの方であったが、体調不良の前兆で寒気を訴えた可能性がある。そのため、体調不良により普段出来ていた靴を履く、下衣の裾を踏まないという動作が出来ず転倒してしまった可能性がある。・下衣の裾を踏んでしまい、滑って転倒をしてしまった可能性がある。・下衣の裾を踏んだ状態で、自力で下衣を上げようとしたが上げれずにバランスを崩してしまった可能性がある。・夜間のトイレが頻尿で、自覚症状はないが疲労が蓄積されていた可能性がある。&lt;職員側の状況&gt;・ポータブルトイレ動作は、危険動作は見られていなかったので、一人で使用しても問題ないと判断していた。&lt;環境面の状況&gt;・絨毯マットは敷いていたが、足元が暗く見えづらかった。そのため足がもつれて転倒してしまった可能性がある。</t>
  </si>
  <si>
    <t>①ポータブルトイレ使用時もナースコールの促しをし介助をする。②足元ライトを設置する。③いつもと違う言動や状況があった際には移乗動作に問題が無いか確認をする。※現在入院中のため、再入所時に本人の状態に応じて対応策を検討する。</t>
  </si>
  <si>
    <t>事故報告書（老健４）_093.pdf</t>
  </si>
  <si>
    <t>23時頃巡回時には入眠されている。発生時刻に声出しがあり訪室する。パット内を確認しようとタオルケットをめくると、シャツに血がついている。シャツをめくり確認すると、PEGチューブが抜けているところを発見する。右手第一指にも血液が付いていた。</t>
  </si>
  <si>
    <t>23時50分頃、道都病院に電話連絡し夜間はPEG挿入できないとの事で、道都病院の医師・看護師の指示にてバルーンカテーテル16Fr挿入。挿入後は出血は見られず。体温:36.7度、血圧:127/78mmHg、脈拍:68回/分、血中酸素飽和度:98%</t>
  </si>
  <si>
    <t>胃瘻チューブ再留置</t>
  </si>
  <si>
    <t>健康上特に問題なく経過されている。</t>
  </si>
  <si>
    <t>&lt;本人&gt;・2021年9月ころ胃瘻部周辺に炎症があり、チューブを長いものに変更後炎症は治まったが、遊びが出来ていた。・両上肢拘縮があり、枕を入れ良肢位を保っていたが。&lt;職員&gt;・体位変換時やパット交換時は、引っ張られないように確認しながら行っていた。</t>
  </si>
  <si>
    <t>・胃瘻チューブが出ている長さに合わせ、挟めるガーゼの厚さを調整する。・胃瘻周辺の異常(炎症や出血)がないか確認する。・約7日間経過観察を行った結果、ご本人の手や職員の手が介助中に引っかかることは無かったため、今後も継続して対応策を実施していく。</t>
  </si>
  <si>
    <t>事故報告書（老健４）_110.pdf</t>
  </si>
  <si>
    <t>7時50分 車椅子から転落し前額部に3cm×3cmの十字傷と多量の出血しているを発見。フットレスが上がっており、ブレーキはかかっておらずフットレストの角に血液が付着していた。本人の話では床に落ちていた物を拾おうとしてとの事だが、床には何もなくせん妄の可能性もあるが詳細は不明。意識ははっきりとしており、声かけへの反応も明瞭。Drコールし診察となる。</t>
  </si>
  <si>
    <t>止血(ガーゼ圧迫)、バイタル測定、当直医診察し受診調整へ(意識は清明)傷口は大きく、できれば縫合した方が良く頭蓋内出血の可能性もありCT検査と受診の指示あり受診調整へ</t>
  </si>
  <si>
    <t>頭部外傷第1型、左前額部挫創</t>
  </si>
  <si>
    <t>頭部ＣＴ施行：頭蓋内は今回の外傷に依る変化なしと診断、5月25日慢性硬膜下血腫の有無確認予定左前額部挫創：手術（創傷処理/創部洗浄、止血し縫合）</t>
  </si>
  <si>
    <t>意識はあり、受け答えも問題なし。受診後、前額部の痛みは続いている状況にてベッド臥床対応。食事についてはベッド上対応とし経過観察。</t>
  </si>
  <si>
    <t>受診結果の内容、受診後のご本人の様子報告</t>
  </si>
  <si>
    <t>#閉そく性肺炎、右胸水貯留、肺がん疑いにて入院治療し3月9日に再入所。再入所後、精神状態の不安定さがみられており経過観察中であった。せん妄による突発的な行動の可能性が考えられる。物は落ちていなかったが、何か見えていたのか(幻視の可能性)ご本人的には物を拾うとしてとの前のめりなり転落したと思われる。また、臥床の拒否もみられ車いすで過ごす事が多く、比較的見守り観察しやすいデイルームで過ごしていただいていたが、時間帯的に夜勤者人数での少ない配置状況であったこと、フットプレートが上がったまま、ブレーキがかかっていない状態で自ら動いてしまう等の車いす操作の不備もかさなり転落へ発展した考えられる</t>
  </si>
  <si>
    <t>・本人希望で車いす乗車したまま経過する事が多いが、せん妄による突発的な行動により車いすから転落する危険性が高い。離床時、可能な限り姿勢の崩れがあってもすぐに対応できるよう見守りできる場所での行動観察を徹底する対応・強い希望により車いす乗車のまま居室で過ごす場合は動き時にすぐに対応(察知)できるように、車いす乗車時は床センサーを設置し、ベッド臥床時はマット下センサーを使用する・車いす操作不備の確認、声かけ実施</t>
  </si>
  <si>
    <t>事故報告書（老健４）_118.pdf</t>
  </si>
  <si>
    <t>施設医の診察</t>
  </si>
  <si>
    <t>2022年3月24日に3回目新型コロナワクチンを施行。4月11日に家族から接種券が届けられ4月14日以降に接種すべき入所者であった。連携先医療機関に接種予約をする際に2回目の摂取日を実施済み接種券や、入所前の情報提供書で確認していたが、複数人予約を行う際、当該入所者について接種日より早く予約してしまった。ワクチン実施者は接種予約時に6ケ月経過していることは確認されていると思い込み日時の確認をしなかった。</t>
  </si>
  <si>
    <t>2回目から6か月以上経過していることを条件に接種券を待たず実施可能と関係医療機関に通達があり、3回目はコピーした予診票を使用し接種予約をした。</t>
  </si>
  <si>
    <t>4月11日、ワクチン実施後の入所者の状況を確認した、バイタル変動なく副反応はなかった。施設医に報告し明らかな健康被害は認めないと確認し、その旨ご家族に悦明し理解を得られた、また厚生労働省健康局健康課予防接種室へ「新型コロナウイルス感染症に係る予防接種に関する間違い報告書」を提出した。当該利用者に対しては、経過を説明し健康被害はないことを伝えご理解得た。</t>
  </si>
  <si>
    <t>健康状態に問題なく入所生活継続している。</t>
  </si>
  <si>
    <t>本人、には、ワクチンを早期に実施した経過を説明、健康被害はない事伝え了承得た。</t>
  </si>
  <si>
    <t>発生状況、事故内容の詳細から複数人予約する際に、互いに日時の確認が漏れてしまたのが要因、また実施の際、6か月経過していると思い込み接種可能な日時を確認せず実施してしまったのが主たる要因。</t>
  </si>
  <si>
    <t>予約時、接種可能な日時を互いに確認し、実施時には、接種可能な日時を声出し確認をし実施する。</t>
  </si>
  <si>
    <t>事故報告書（老健４）_124.pdf</t>
  </si>
  <si>
    <t>6月3日、胆管炎治療後入所、車椅子介助も移譲は見守り状況。入所当初より夜間のせん妄症状認めたが、自ら動き出す行動は無く経過、傾聴するなど関わっていた。ホールで座っている時は、遠位見守りとしていた。6月7日は落ち着いており、食堂ホールの椅子に座り夕食を待っていたが、急に立ち上がり歩こうとした。3m程の所にいた職員がすぐに気が付き駆け寄るも間に合わず左側を下に転倒した。本人は「ごはんが、お兄さんに用事があったの」と男性職員の方を見て話されていた、転倒時頭部打撲なし、血圧129/78　P83熱36.7度、痛みの訴えなく、車椅子に3人で移乗した後夕食を食べた、転例1時間後、左大腿部外側から膝にかけ痛みを訴えた。</t>
  </si>
  <si>
    <t>胆管炎治療前も当施設に入所していた。その際は歩行器歩行見守りであった。</t>
  </si>
  <si>
    <t>骨折を疑い、可重を避け職員3人でベッドに臥床させた。連携病院の医師に電話相談、骨折の可能性が高く受診の指示あり、救急車で移送した。家族へは、連携医師に相談後状況を報告し、受診先の病院で待ち合わせをした。</t>
  </si>
  <si>
    <t>画像検査</t>
  </si>
  <si>
    <t>上記診断で入院加療。6/8骨接合術の手術を受ける。術後落ち着いたら当施設に再入所予定。</t>
  </si>
  <si>
    <t>術後、リハビリの状況など家族共有し、再入所を進める。</t>
  </si>
  <si>
    <t>入所後のせん妄症状はチームで共有していたが、会話上の範囲で突然の動き出しや立ち上がりは想定していず、ホール内は遠位見守りとしていた。また、転倒時の本人の言葉からは、動きだす必然性が有った様子も、転倒直前の様子からは突然の立ち上がりを予測できなかった。遠位見守りについては妥当と考えるが、入所1週間に満たない時期であり、より安全に配慮するために注視した見守りが必要であった。</t>
  </si>
  <si>
    <t>再入所時は、家族と状況共有し、個別計画立案の上受け入れる。他入所者についても、入所数日はより予測を持った安全配慮を意識しケアにあたる旨チームで共有した。</t>
  </si>
  <si>
    <t>事故報告書（老健４）_126.pdf</t>
  </si>
  <si>
    <t>棟内歩行器歩行自立の入所者。廊下を通りがかった職員が居室入り口付近で床に仰向けの状態で倒れている当該入所者を発見した。転倒時の状況を職員は見ていず、本人の説明によると、居室入り口の共用タンスに入っている尿取リパッドを自分の袋に補充しようと思った。普段ら自分でタンス引き出しからパッドを取り出していた。歩行器を居室内の少し離れたところに置き、数歩歩いてタンスの引き出しを開け、パッドを取り出した。引き出しを閉めようとした時にバランスを崩した。床に仰向けの状態で倒れたので頭を打った。右後頭部を打ち、3.5cm程の皮下血腫あり。</t>
  </si>
  <si>
    <t>これまで同じような動作あったが転倒歴はなし</t>
  </si>
  <si>
    <t>看護師が頭部打撲部位を確認、ボディチェックし、左肩をぶつけたが痛みはないことを確認した、職員2名で立位介助し車椅子に乗車してもらった、右後頭部に皮下血腫があり、アイシングを行う。血圧150/88、脈77、体温36.3℃ に電話し、居室前で転倒して頭にたんこぶが出来ていることを説明した。併設の平和通りクリニックを受診し、頭部CT検査実施した。腰痛の出現あるが、起居動作や排泄動作には影響なく行えていることを伝えた。家族からは「はい、わかりました。お世話掛けますね。よろしくお願いします。」と返答があった。</t>
  </si>
  <si>
    <t>勤医協平和通りクリニック</t>
  </si>
  <si>
    <t>右後頭部皮下血腫</t>
  </si>
  <si>
    <t>直径3.5cm程度の皮下血腫、頭蓋内出血なし。</t>
  </si>
  <si>
    <t>頭部CTのみ、肩と腰の痛みは経過観察</t>
  </si>
  <si>
    <t>頭部皮下血腫部、触ると痛みあるも自制内、バイタルサインの異常や体調不良も無く経過。受傷後48時間、要観察者としてフォローし特変なし。</t>
  </si>
  <si>
    <t>家族への説明</t>
  </si>
  <si>
    <t>本人が日常的にタンスからパッドを出し入れしている実態を職員が把握していず、歩行器を離した状態でタンスの引き出しの出し入れをするかもしれない、と予測性を持った対応が出来ていなかったことが要因。歩行器歩行は自立しているが、歩行器を離し独歩で引き出しを開閉する動作はバランスを崩しやすく危険であることを、利用者本人も認識していなかった。</t>
  </si>
  <si>
    <t>タンスにあるパッドは使用しないよう指導する。本人のベッドサイドにある床頭台引き出しに、1日1回職員がパッドを補充し、ベッドに座った状態で床頭台からパッドを取り出せるように環境設定する。</t>
  </si>
  <si>
    <t>事故報告書（老健４）_130.pdf</t>
  </si>
  <si>
    <t>棟内車椅子介助の利用者、移乗は見守りの下で自力可能。リハビリ時のみ歩行訓練行っている。車椅子乗車中は場面に応じて近位〜遠位見守りとしていた。夕食後、「家に帰ろうと思って」と話され、落ち着かない様子があった。排泄、口腔ケアを済ませ、職員が見守りをしながら食堂のテーブル席で過ごしていた。落ち着かない様子が一旦消失したため、当事者職員は本人に下膳のため少し離れるがその場で待っているように伝えた。本人から「わかったよ」という発言があり、職員は数秒であれば目を離しても大丈夫だろうと思い、下膳対応を行った。6m程度離れた位置で下膳を行っている際、本人が車椅子から立ち上がろうとしたので、声をかけ駆け寄ろうとしたが間に合わなかった。立位の状態からバランスを崩し、左側臥位に床に倒れ頭を打った。本人は「帰ろうと思って・・・何かしようと思ったのかな」と話される。</t>
  </si>
  <si>
    <t>3月16日入所、3月22日ホールで転倒。排泄目的の動き出しにて、定時で排泄誘導を行い対応していた。4月29日にホールで再び転倒、後頭部を打ったため脳外科受診。各バートで誰が見守りをするのかを明らかにした個別計画立案し、対応していた。(事故報告書提出済み)</t>
  </si>
  <si>
    <t>看護師が頭部打撲部位を確認、ボディチェックし上肢・下肢・体幹の痛みがないことを確認したため、職員2名で立位介助し車椅子に乗車してもらった。左側頭部に皮下血腫があり、アイシングを行う。血圧178/74、脈98、体温36.4℃に電話し、食堂で転倒して頭にたんこぶが出来ていることを説明した。からは入所後今回で転倒が3回目であり、転倒の経緯など時系列で説明して欲しいと意向あり、明日長男が来設し、面談の上で状況説明することになった。翌日併設の平和通りクリニック受診し、頭部CT検査実施した。との来設あり、頭部CT検査の結果は皮下血腫のみで頭蓋内に出血なく骨折も認めなかったことを報告、認知機能低下の影響により転倒を繰り返しており、出来得る限りの見守りに努めるも、近位で1対1の見守りを常時続けることは困難である旨伝え理解を得た。</t>
  </si>
  <si>
    <t>左側頭部皮下血腫(左側頭部6~7cmの血腫、圧痛あり。)</t>
  </si>
  <si>
    <t>頭部CT検査実施、頭蓋内出血なし。</t>
  </si>
  <si>
    <t>受診までの間、バイタルサインの異常や体調不良無く経過。受傷後24時間頭部出血症状観察する。意識清明、頭部皮下血腫は触ると痛みあるが、自制内。ADLに影響みられず。</t>
  </si>
  <si>
    <t>検査結果と転倒に至った経緯、この間の本人の言動について報告、職員の見守り体制と状況について説明し共有した。</t>
  </si>
  <si>
    <t>夕食後近位見守りで対応していたが、対応していた職員が当該利用者から離れてしまったことが要因。職員は当該利用者に不穏な言動は見られず、会話の辻褄も合っていたため、数秒であれば離れても大丈夫だろう、と判断した。その背景として、食堂で当該利用者の見守りを行いながら、他利用者対応や下膳作業も行っていたため、常時当該利用者の見守りができる状況になかったことも影響した。</t>
  </si>
  <si>
    <t>4/29の転倒事故同様、本人の様子から、数秒離れる程度であれば、車椅子に座った状態でその場にとどまることができるだろう、と判断し、他の業務で6mくらいの距離を離れてしまった。夕食後は特に落ち着かない様子がみられることから、職員が本人から離れる状況をつくらないように配慮する。時間毎の職員の行動を見える化し、誰が見守りを行うのか責任の所在を明確にすると同時に、業務の調整を行う。夕食後～就寝までの間、職員が近位見守りを行うことを徹底する。</t>
  </si>
  <si>
    <t>センター方式を活用して情報収集を行い、本人が集中できる役割の提供行う。夕食後、タオルをたたむ作業や昔の仕事の話等することで、落ち着いて過ごすことができている。</t>
  </si>
  <si>
    <t>事故報告書（老健４）_132.pdf</t>
  </si>
  <si>
    <t>棟内車椅子介助の利用者、移乗は見守りの下で自力可能。リハビリの時のみ歩行訓練行っている。車椅子乗車中は遠位見守りとしていた。夕食後、「あっちへ行く」「歩いていくから大丈夫」など落ち着かない様子が有るも、排泄後は訴え消失し、18時30分頃より詰所前ホールのテーブル席で車椅子に乗車して過ごしていた。19時25分頃、「ゴン」という物音がしたため、詰所にいた職員がホールの様子を確認すると、氏が左側臥位で床に倒れていた。本人は「から電話がきて迎えに行こうと思ったの」と話されていた。</t>
  </si>
  <si>
    <t>数日前から夕食後に落ち着きが無くなっていた。「家に帰る」「電話がきている」等の訴えに対し、職員が一対一で話を聞いたり、他利用者と一緒に過ごすことで落ち着きその場にとどまる事ができていた。入床までの時間、1人にしない工夫は職員個々の判断で対応していた。</t>
  </si>
  <si>
    <t>看護師が頭部打撲部位を確認、ボディチェックし上肢・下肢・体幹の痛みがないことを確認したため、後方より立位介助し車椅子に乗車してもらった。後頭部に皮下血種があり、アイシングを行う。血圧195/79、脈101に電話し、ホールで転倒して頭にたんこぶが出来ていることを説明した。からは施設医に判断を任せたいとの申し出があり、翌日医師に報告。バイタルに異常ないが、頸部皮下血腫あるため、かかりつけの脳外科を受診することになった。11時に家族の車で受診した。</t>
  </si>
  <si>
    <t>左後頭部皮下血腫(左後頭部4cm大の血腫、圧痛あり。硬膜下血腫の可能性もあるため、1ケ月後再診予定)</t>
  </si>
  <si>
    <t>1ケ月後の再診と家族への説明</t>
  </si>
  <si>
    <t>遠位見守りの入所者に対して、それを怠ったことが主たる要因。看護師は、当該入所者に動き出す様子はなく不穏な表情や発言もなかったので、その場に留まることが出来ると判断し、数分間当該利用者から目を離した状態で他の業務を行っていた。しかし、夕食後に落ち着かない状況が数日続いている状況を鑑みると妥当な判断では無かったと言える。数日前からの状況を当該看護師は把握しておらず、チーム間の情報共有不足が遠因となっている。</t>
  </si>
  <si>
    <t>各バート職員間で声を掛け合うだけでなく、具体的な見守りプランを立案し、誰が見守りをするのか、責任の所在を明らかにする。これまでは排泄目的の動き出しがほとんどであったため、定時で排泄誘導を行っていた。排泄誘導を継続するとともに、帰宅願望による落ち着きのなさで転倒リスクが高いこと、見守りの優先度が高い利用者であることをあらためて職員間で認識を一致させ、優先度を高めた対応する。</t>
  </si>
  <si>
    <t>5月8日に再度転倒あり対策を再考、夕食後～就寝までは職員が近位見守りを行うとした。</t>
  </si>
  <si>
    <t>事故報告書（老健４）_134.pdf</t>
  </si>
  <si>
    <t>U字型歩行器歩行自立、自室内など短距離の独歩も自立の利用者。11:45職員は食堂から自室へ歩行器歩行で戻る姿を確認する。12:05同室者のナースコールで訪室すると、居室中央付近の床に右側臥位で倒れている所を発見する。行動目的を確認するも不明。発見時、歩行器は本人のベッドサイドに置いてあり、居室の床に同室者の布団が落ちていたことから、拾うため独歩で移動し転倒した可能性がある。</t>
  </si>
  <si>
    <t>左大腿部外側の痛みを訴え施設医が診察、レントゲンにて骨折の有無がはっきりしないため、救急搬送でケガ災害救急当番病院に救急搬送した。</t>
  </si>
  <si>
    <t>画像検査にて骨折を確認し手術方向となった。</t>
  </si>
  <si>
    <t>上記診断にて入院加療となり、3/12に骨接合術を実施し、その後の経過は良好であった。</t>
  </si>
  <si>
    <t>術後の経過についてはご家族の同意を得た上で、療養先機関やご家族と情報を共有し当施設への再入所予定となる。</t>
  </si>
  <si>
    <t>歩行器での歩行は安定しているも、日頃から歩行器を忘れて歩いてしまうことあり、職員が声掛けするプランとなっていた。今回歩行器は、倒れていた場所からは少し離れたベットサイドにあり、歩行器を忘れ歩いてしまったと予測する。居室は多床室で空間が広いため、ベッドから離れるとつかまる場所が無く倒れるに至ったと考える。歩行器を忘れて歩くことは予測し得たので、職員の確認がし難い居室の環境について、転倒リスクを回避する整備が不十分だった。</t>
  </si>
  <si>
    <t>職員が本人の行動を常時見守る状況には無く、居室内に限らず、職員が歩行器忘れを速やかに発見して声掛けができ難い場所などを検討し、転倒回避の視点で環境整備する。居室環境は、ベット周囲につかまる環境を作るために、壁にベットを近づけつたう環境とする。トイレ内は見守り。</t>
  </si>
  <si>
    <t>事故報告書（老健５）_001.pdf</t>
  </si>
  <si>
    <t>北海道後期高齢者医広域運合</t>
  </si>
  <si>
    <t>0:15分頃、ドンと音がしたため様子を見に行くと、氏が居室トイレ入り口手前にて四つん這いの状態になっている。すぐに駆け付けると「トイレに行こうと思ったの」と話される。ズボンは履いておらず靴の踵を踏んでおり左膝には擦過傷があった。トイレに行こうと立ち上がるため、「他スタッフがくるまで待っていて欲しい」と伝えるが動き出す様子あり、ふらつきが強いためトイレまで付き添う。排泄後ベッド上まで誘導し端座位となる。左膝の痛みを訴えるが自制内。股関節や腰部痛はなく、両上肢の痛みもなし。立ち上がり動作を確認するが痛みなくいつもと同様な動きが可能である。</t>
  </si>
  <si>
    <t>眠剤(ゾルビデム1錠)を内服中</t>
  </si>
  <si>
    <t>バイタル測定(BT36.4℃　BP159/85　P88　SPO2　96%)ナースコールの認識がなく、再度転倒の危険性があるため今夜間帯は体動センサーを使用し、行動把握とする。左膝創部は3cm×2cm表皮剥離、ガーゼ保護とした。</t>
  </si>
  <si>
    <t>施設医診察後、左膝創部にゲンタシン軟膏+ガーゼ貼付する。</t>
  </si>
  <si>
    <t>日中の歩行は安定しているが、転倒時の歩行はふらつき強く職員の支えが必要な状況であった。眠剤を内服しているため、その影響で歩行状態が不安定になり転倒に至ったと考えられる。また、尿意からくる焦りもあり、靴の踵を踏んだまま歩行したため、足運びが悪くつまづき、転倒に至ったと考えられる。</t>
  </si>
  <si>
    <t>夜間の歩行はふらつきが強いため、トイレ歩行時は見守りが望ましい。独歩可能なので、最近の排泄パターンは明確ではないが、入所時の情報(入所時は歩行状態確認のためセンサーマット使用し排泄パターンや歩行状態観察していた)と、本人の話しから夜中と朝方はトイレへ通う様子あり。消灯後は1時間ラウンドを行い観察。トイレ誘導を0～1時、3～4時を目安に声かけをし、トイレ歩行の際付き添いをする。</t>
  </si>
  <si>
    <t>事故報告書（老健５）_003.pdf</t>
  </si>
  <si>
    <t>北海道後期高齢者医療広域連合</t>
  </si>
  <si>
    <t>朝食前、居室にて同室者の対応中、フロアにいた他職員を見かける。報告事項があったため、伝えに行こうと小走りで居室から出たところ、後ろからゴンと音が聞こえた。振り返ると居室入口付近に、氏が仰向けになり転倒していた。裸足のまま靴を履き、靴は踵を踏んだ状態であった。転倒した場面をみた職員によると、居室入口から飛ぶように転倒し、そのまま左頬と左顎を強打する、左眼下と左額が薄っすらと変色。下の歯茎から少量の出血もあった。痛みの訴えあり。「ごめんね。先生を追っかけたの」と涙ぐんでいる。</t>
  </si>
  <si>
    <t>抗凝固剤の内服はありません。</t>
  </si>
  <si>
    <t>外傷の有無を確認、立ち上がり、歩行状態に変化がないことを確認する。口腔内の止血も確認する。血圧151/84mmHg・脈拍73回/分・酸素飽和度97%・体温36.1度9時頃施設医来設し診察、左頬と顎の種脹、皮下出血も増大しCT施行となる。頭部CTのみの予定だったが、CT室移勤時に左側胸部痛も訴えあり、胸部CTも施行となった。骨折所見なく、脳内出血も認めず。止血剤と鎮痛剤の処方となった。</t>
  </si>
  <si>
    <t>以前から職員や他利用者の事を追う行動は見られていた。また認知症状も強く、不安言動がある。今回、職員が本人の居室から小走りで退室した姿を見て、職員の後を追い、足がもつれた可能性が考えられる。また、普段から靴の踵を踏みながら歩くことがあったため、靴が床に引っかかり転倒に至ったと考えられる。厚手の靴下や足に合っていない靴下が多く、靴が履きにくいことがあった。そのため裸足のまま靴を履いた可能性も考えられる。同室者の対応に入る前、氏は臥床していたため、後ろから追ってくるとは思わなかったことも要因の一つと考える。</t>
  </si>
  <si>
    <t>人を追う姿があるので、他利用者の対応前、対応中、氏の所在を確認し、そばに居た際は椅子へ座らせるなど落ち着いた環境を提供する。靴の踵を踏んでいたら、修正する。足に合った靴下を使用し、靴を履くときは靴下を使用する。</t>
  </si>
  <si>
    <t>自立歩行の方だが、歩行は足元不安定なこともあり転倒リスクは高い。歩行状態も日々観察し他職種と情報共有していく。</t>
  </si>
  <si>
    <t>事故報告書（老健５）_011.pdf</t>
  </si>
  <si>
    <t>北海遠後期高齢者医療広域連合</t>
  </si>
  <si>
    <t>同室者のトイレ介助をしていたが、「立てない、助けて」といった声が聞こえ確認する。ベッドのL字柵と、床頭台の間に身体を挟めて両膝立ちしている氏を発見する。応援スタッフを呼び、立ち上がり介助し、ベッドまで移乗する。バイタル測定を行う。(BT35.9℃　BP198/115　P97　SP02、98%)バイタル測定中、「いやー助かった。恥ずかしい。大丈夫だから!」と興奮している様子伺える、どうして転倒したのか聞くと「物を取ろうと思って、マスクだったかな、テレビのリモコンだったかな、忘れた」と発言ある。受傷部位は両膝と頭部も少しぶつけたと言われ確認する。両膝に発赤あり、頭部に受傷は見受けられず。</t>
  </si>
  <si>
    <t>施設医に連絡、両膝に発赤あること、頭部を打ったと本人話しているが、特に外傷なし。血圧が平常時より高くなっていることを伝える。経過観察の指示あり、朝に、擦過傷を発見し、左膝に バイオヘッシブを貼る。</t>
  </si>
  <si>
    <t xml:space="preserve"> バイオヘッシブを貼り経過観察中。</t>
  </si>
  <si>
    <t>超高齢で下肢障害あり認知症である。認知機能の低下に伴い、ナースコールの認識や危険認識乏しい。何でも自分でしたいという気持ちが強く、今回は自分で落としてしまった物を取ろうと考えた結果、バランスを崩し転倒に至ったと思われる。また、夜間帯で暗かった為、落ちたものが見えなかった可能性もあり、環境的な要因も考えられる。</t>
  </si>
  <si>
    <t>・物を収納する場所を確保出来ていなかったため、ベッド柵に物を収納できる籠を設置する。・居室に訪室した際は、ベッド周辺の環境を確認する。対応策を職員に周知し定期的に評価していく。</t>
  </si>
  <si>
    <t>事故報告書（老健５）_013.pdf</t>
  </si>
  <si>
    <t>入浴するため脱衣したところ、左手の第一指側の甲に皮膚裂傷を発見した。1cmほどに裂傷で出血あり。昼食時の介助をしたスタッフからは、昼食時は右の手の甲に内出血が見られたが、皮膚の損傷はなかったとのこと。介助時にぶつけたという報告は無く、本人は「自覚が無いんだ。」と言っており、いつどのように裂傷したのか不明。</t>
  </si>
  <si>
    <t>車椅子を自走したり、食業のテーブルを動かすなどの行動が見られていたが、3月30日に入所したばかりで危険な行動などの把握が不十分だった。</t>
  </si>
  <si>
    <t>ガーゼで圧迫止血後にステリーテープで創部を縫合し、ガーゼ保護した、施設医に報告し、感染兆候が見られないか観察するよう指示があった。</t>
  </si>
  <si>
    <t>ステリーテープで創部を縫合し、ガーゼ保護</t>
  </si>
  <si>
    <t>いつ損傷したか記憶なく、痛みの訴え無し。</t>
  </si>
  <si>
    <t>3月30日に入所したばかりで危険な行動の把握が不十分だった。車椅子を自走し体をぶつけそうになる場面や、食堂のテーブルを動かすなどの行動が見られていた。手の甲に内出血も見られていたことから、ケガの危険を予測し環境を整える必要があった。</t>
  </si>
  <si>
    <t>遠監視にて行動観察し、特に動き出した時は危険な行動がないか観察を強化する。また高齢であり皮膚が乾燥しており、容易に裂傷する危険が高いため、保湿ケアを行い予防する。</t>
  </si>
  <si>
    <t>事故報告書（老健５）_021.pdf</t>
  </si>
  <si>
    <t>更衣時腕を挟める</t>
  </si>
  <si>
    <t>車椅子介助で1階浴室へ移動、左不全麻痺の利用者にて右側の腕から脱衣介助に入ったが、「自分で脱ぐわ」と言われた為、その場を離れ他の利用者対応に向かった。脱衣所にいた他の職員(4名)も全員他利用者の介助中だった為、氏の様子を見ていなかった。暫くして(5分位)なかなか脱げていない様子に気が付き見に行くと、「抜けないんだわ」と言われ、確認すると左腕が車椅子のアームレストとプレートの線間に入り、左腕が抜けない状態になっており姿勢も左側へ傾いていた、腕を隙間から外すと、赤く腫れていた。</t>
  </si>
  <si>
    <t>氏は左不全麻痺だが、更衣は自身で行っている。意思疎通は可能なかたである。</t>
  </si>
  <si>
    <t>腕が挟まっている状態を発見しすぐに腕を抜こうとしたができず、石鹸をつけて慎重に抜き、腕を外すことができた。左腕の状態を確認後入浴介助する。入浴後、看護リーダーへ報告し施設医が診察。併設整形外科受診となった、2021年の左尺骨橈骨遠位端骨折後プレート固定をしていたがレントゲン上プレートや骨に異常なく、湿布を貼り経過観察。1～2週間経って疼痛腫脹継続するなら再診との指示を受ける。</t>
  </si>
  <si>
    <t>左手関節打撲</t>
  </si>
  <si>
    <t>日にちの経過とともに腫脹、赤み、痛み軽減。ADLの低下なく経過する。</t>
  </si>
  <si>
    <t>普段の更衣は自身で行っている。この時も最初に更衣介助へ入ったが自身で行うと言われ、その場を離れた。出来る事は自身で行いたい思いがあったため、本人へ任せ観察は不十分な部分があったと思われる。また、10:30までに一旦浴室を空けなければならず(10:30からデイケアが浴室使用)入浴担当者は円滑に入浴介助が進むように業務に追われていた可能性もあった。後日、要因分析を行う。氏は不全麻痺ではあるが、麻痺側も着替えを行える程度は動かすことができる方である。「自分で脱ぐ」と声かけもあったことから、一人で着替えができるからトラブルは起こらないであろうと思い、他の浴室スタッフにも一人で着替えをしていると情報を伝えていなかった。その為、観察が不十分となってしまった。毎日起床時・就寝時の着替えは自分で行っているがベッド上で広い空間での動きである。今回は車椅子の状態で着替えとなりいつもより更衣時の動作範囲が制限され今回の皮膚トラブルに至ったと分析する。</t>
  </si>
  <si>
    <t>浴室では車椅子の状態で着替えることになるので、普段より着替えるスペースが狭かった。浴室で着替えるときは環境の変化を考え場所に考慮した観察と声かけを行い、状況に合わせて介助量の判断を行っていく。再度要因分析後の追加対策。・普段自身で更衣している方でも、適度に様子を伺い危険がないか見守りを行えるようスタッフ間でも注意喚起の声かけを行う。・車椅子のまま更衣をせず、浴室の椅子へ移動し、普段更衣しているときのスペースを確保するなど環境整備を行っていく。</t>
  </si>
  <si>
    <t>事故報告書（老健５）_023.pdf</t>
  </si>
  <si>
    <t>夕食時間帯であり、同室者を食堂に案内するために訪室すると、トイレで転倒している氏を発見する。トイレに移る途中で左足が滑り、麻痺側である右足に体重がかかり、支えきれなかったために転倒してしまったと本人より話あり。車いす(折り畳まれた状態)、本人ともに右側を下にして倒れている状態であった。本日は経過観察の為ナースコールマット設置する。</t>
  </si>
  <si>
    <t>脳梗塞の後遺症により右麻痺がある。日中トイレでの排泄は一人で行っている。</t>
  </si>
  <si>
    <t>施設医に電話で報告、頭部打撲、抗凝固剤を内服しており頬が腫れていることから、併設救急外来を受診するよう指示あり。頭部CTと右肩レントゲン検査を実施し、明らかな脳出血病変や骨折は認められず経過観察となる。</t>
  </si>
  <si>
    <t>右頬部皮下出血</t>
  </si>
  <si>
    <t>右肩関節レントゲン、頭部CT</t>
  </si>
  <si>
    <t>右頭部に皮膚剥離、右頬部に皮下出血、右肩に発赤と疼痛あり。バイタルサインは著変なし。</t>
  </si>
  <si>
    <t>日中のトイレは一人で排泄動作を行っていたが、徐々にADLの低下や動作の不安定さが見られてきていた。今回はトイレ内で車いすから立ち上がった際に左足(健側)が滑りバランスを崩して転倒に至った。転倒を繰り返していたが、トイレ動作等移動時の状況の確認や危険を回避するための具体的な動作の指示ができていなかった。</t>
  </si>
  <si>
    <t>ナースコール指導を行っても、自分で行えるという意識が高く、必要性が伝わっていないため、日々トイレ動作等移動時の動作確認を行い、リハビリ職員とも協力しながらADL状況を把握し、転倒リスクの評価を行っていく。評価に伴いケア介入の方法を変更し、スタッフと情報共有していく。</t>
  </si>
  <si>
    <t>事故報告書（老健５）_025.pdf</t>
  </si>
  <si>
    <t>昼食後、薬カートにケースを戻し、ケースの名札を翌日に移動させた際、翌日分の昼食後薬を当日分のものと思い、与薬していないと思い込み与薬した、その後、薬カートにケースを戻した際、翌日分の昼食後薬がないことに気が付き、当日分と翌日分のものを重復内服させたことが発覚する。ベラパミル(40)1錠、ミヤBM1錠、酸化マグネシウム(250mg)2錠を指示量の倍量与薬した。</t>
  </si>
  <si>
    <t>薬カートが新しい物に2022年2月2日に変更後まもなくであり、まだ不慣れであった。</t>
  </si>
  <si>
    <t>施設医に報告し、重複内服させたベラパミル、ミヤBM、酸化マグネシウムのその日の夕の分は中止の指示が出る。バイタルサイン、その他の体調変化の観察を強化した。</t>
  </si>
  <si>
    <t>事故発覚直後BP135/103　P63胸部不快などなし。1時間後BP97/71　P60胸部不快なし。腹痛なし。腸蠕動亢進なし。その後、体調変化なく経過された。</t>
  </si>
  <si>
    <t>2月2日より薬カートが変更となり間もない時期で、思い込みと確認不足により発生している。</t>
  </si>
  <si>
    <t>当日の曜日のトレイが最前列にあり、一日のすべての薬を配薬したのち、翌日分の薬を最前列に移動させるようになっている。曜日トレイが並んでいると当日分・翌日分と混同しやすく、同様の事故発生の確立が高いと判断したため、当日と翌日分以降の曜日トレーの間に白トレー(間仕切りになるような付属トレイ)を置き、仕切りを作ることで、当日与薬する薬が視覚的により明確になるように配置を変更した。</t>
  </si>
  <si>
    <t>事故報告書（老健５）_029.pdf</t>
  </si>
  <si>
    <t>居室より物音がして訪室すると「助けて助けて」と声が聞かれ、ベット左側下で壁側を頭にし右側臥位で、右手は体の下になって転倒している本人を発見する。2人介助でベットに移乗し全身観察をしたところ、右額の腫れ、右ひじ裂傷、右膝裂傷、右肩痛訴えあり、バイタル測定し体温36.2度、血圧140//64、脈60/分、意識レベルは変化なかった。常時体動センサーを使用しているが、服に装着していた留め具はベット上に置かれた状態で、ナースコールの反応はなかった。リハビリパンツは下げた状態で、ポータブルトイレを使用した様子があった。酸素使用中だが、酸素カヌラも外れてベット上に置かれていた。</t>
  </si>
  <si>
    <t>施設医に連絡、頭部打撲、額が腫れていることから、救急外来受診するよう指示あり。受診時の頭部CTの結果、脳出血等の所見なし、経過観察しながら経過する。転倒翌日17日夕方から右肩痛増強し、18日(金)併設整形外科受診したところ右鎖骨骨折の診断で、クラビクルバンドで固定となった。</t>
  </si>
  <si>
    <t>右鎖骨骨折</t>
  </si>
  <si>
    <t>右鎖骨</t>
  </si>
  <si>
    <t>クラビクルバンド固定後、痛みの増強なく鎮痛剤も使用することなく経過。体動センサーで行動把握しケア介入。危険な行動なく経過中です。利き腕の骨折にて食事は介助を行い、摂取できている。2/28整形外科再診予定。</t>
  </si>
  <si>
    <t>意思疎通は可能で、ナースコールで呼び出しすることもできていたが、去年ころからナースコール使用にムラがあり、転倒歴もある方にて体動センサーを使用していた。今回センサークリップが外れていたことから、自身で外した可能性がある。状況からトイレヘ行きたかったと考えられる。KYTにて原因分析を行ったが、上記の要因のほかに挙がったことを以下に記す。*2月に頻尿、検尿施行し細菌(+)との診断あり水分摂取を促していた時期であった。*眠剤服用しており、ナースコールを押すことを忘れていた。*一人でトイレがしたかった。*センサークリップのヒモが長かったためセンサーの作動はなかった。</t>
  </si>
  <si>
    <t>危険行動があった際に感知できるように、体動センサーの使用方法を利用者の行動状況に合わせて対応する。*ヒモの長さは、ベッド上での動きに合わせて短めに調整。*センサークリップの装着する場所は手の届かない背中とする。また、その考えた経緯を記録に残し定期的に評価する。利用者には、体動時教えてもらえるようナースコール指導を継続する。</t>
  </si>
  <si>
    <t>現在、施設で使用している体動センサーでは危険回避に限界があると感じている。新たなセンサーの導入を考えていきたいと思っている。</t>
  </si>
  <si>
    <t>事故報告書（老健５）_031.pdf</t>
  </si>
  <si>
    <t>居室横トイレで便器とゴミ箱の間で右側臥位に倒れているところを職員が発見した。ぶつけた所を尋ねると「痛い所はない、ぶつけた所はここ。」と右大腿部を指していた。また倒れ方を尋れると「急にふらっときた。」とも話されていた。血圧98/50mmHg脈拍51SpO2=99%腫脹・変色なし。</t>
  </si>
  <si>
    <t>転倒発見後、ぶつけたと思われる部位や状況の確認・バイタル測定を行い、居室べッドにて安静臥床して頂く。9:30担当のリハビリスタッフに確認してもらうと右大腿部の内側に可動制限があり、可動時に痛みがあった。また下肢神経症状はなかったが、腫脹や熱感も観察されたため、右大腿部に湿布を貼用した。10:00新札幌整形外科病院を受診し、右大腿骨転子部骨折と診断され、手術のため翌日の6月10日に入院するよう指示があった。</t>
  </si>
  <si>
    <t>MRI検査・特に制限はないが右側に荷重を掛けない事と疼痛時にはアセトアミノフェン(200)×1Tの内服指示あり・外来にてバルーンカテーテル留置</t>
  </si>
  <si>
    <t>・右下肢を挙上し、安静臥床をして頂く。安静時には疼痛の訴えはなかったが右大腿部の腫脹は持続していた。・バイタルに異常はなく、低血圧も観察されなかった。(血圧140~150/60~70mmHg台　脈拍40~50台　体温36.5~36.9°C　Sp02=94~97%)・食事の際は職員介助のもと、リクライニング車椅子に移乗して頂き、夕食・朝食共に全量自力摂取されていた。</t>
  </si>
  <si>
    <t>・血圧が低かった。・いつも使用しているトイレと違っていた。(便座や手すりの位置が違う)</t>
  </si>
  <si>
    <t>・近日中に多職種によるRCA分析を開催し、再発防止策を立案する。・起床時間を把握し行動を観察する。・本人へはゆっくり行動するように声掛けする。・自覚症状が無いため、顔色や動作を確認する。・必要に応じてバイタル測定を行いモニタリングする。・自己トランス時にふらつきが目立つ場合にはセンサーマットの使用を検討する。</t>
  </si>
  <si>
    <t>事故報告書（老健５）_033.pdf</t>
  </si>
  <si>
    <t>トイレより「痛い」という声が聞こえ駆けつけると、うつぶせ気味に倒れていた、左前額部に軽度の出血と腫脹があり、痛みも訴えた。BP166/92  P83　KT36.6℃　四肢の動きに変わりはなく、左前額部に腫脹や疼痛はなかった。</t>
  </si>
  <si>
    <t xml:space="preserve">・意識状態の確認をした。
・救急搬送を行うことを判断した。
・頭部に腫脹があるため、救急隊が到着するまで安静にして頂いた。
・バイタル測定。
</t>
  </si>
  <si>
    <t>左前額部の打撲、擦過傷</t>
  </si>
  <si>
    <t>頭部CT撮影　軟膏塗布</t>
  </si>
  <si>
    <t>左前額部腫脹、擦過傷、痛みあり四肢動き確認問題なし。椅子に座り様子見るも状態変化は見られなかった</t>
  </si>
  <si>
    <t>・他利用者よりナースコールあり離れてしまった。・トイレから一人で立ち上がってしまった。(職員を待つことが出来なかった)・夜間深夜帯まで眠られず覚醒状態悪かった可能性がある。</t>
  </si>
  <si>
    <t>・トイレ時に見守れる位置までのみ離れる。・覚醒状態悪い時には無理せず起きずに休んで頂く。</t>
  </si>
  <si>
    <t>事故報告書（老健５）_035.pdf</t>
  </si>
  <si>
    <t>(経過観察)</t>
  </si>
  <si>
    <t>介護老入保健施設</t>
  </si>
  <si>
    <t>食前薬内服介助のため声掛けずると口腔内に白い破片が見えた。手に持っているスプーン(フラスチック)が半分ほどなくなっていたブラシなどで取り除いたが回収できたのは欠片とない部分が合わない。KT35.9℃　BP89/49　P86はっきりと声を出す様子あり、意識もはっきりしている。</t>
  </si>
  <si>
    <t>現在コロナ隔離期間中</t>
  </si>
  <si>
    <t xml:space="preserve">口腔内異物の除去。
意識状態の確認。救急搬送を行うことを判断した。
バイタル測定。
</t>
  </si>
  <si>
    <t>異食 (ブラスチックの破片)</t>
  </si>
  <si>
    <t>ブラスチック片の異食行為</t>
  </si>
  <si>
    <t>PCR検査　頭部CT撮影</t>
  </si>
  <si>
    <t>・水分補給のためゼリーを食べて頂く際にスプーンも食べてしまった。意識はっきりしており、発語もしっかりしていた。・口腔内出血などない。</t>
  </si>
  <si>
    <t>・状態の継続した観察。必要時には再受診。</t>
  </si>
  <si>
    <t>・コロナ対策のためいつもと違うスプーンを棟内で使用していた。職員対策(異食行為あるため通常のスプーンを使用)を忘れて本人の前にプラスチックスプーンを用意してしまった。</t>
  </si>
  <si>
    <t>・対策の再周知、異食行為のある方への再確認と適宜確認。</t>
  </si>
  <si>
    <t>事故報告書（老健５）_037.pdf</t>
  </si>
  <si>
    <t>テーブルの上に薬(フロセミド)1錠が落ちているのを発見した。</t>
  </si>
  <si>
    <t>該当者不明　落ちていた薬はフロセミド1錠で、内服者は複数名おり利用者特定できず。</t>
  </si>
  <si>
    <t>フロセミドを内服している利用者の体調の経過観察を2日間行ったが、体調不良者はいなかった。</t>
  </si>
  <si>
    <t>・内服介助時、口腔内に錠剤が入っている事を確認できていないかった。</t>
  </si>
  <si>
    <t>・内服介助時、服の上やテーブルの上、床に薬が落ちていないか確認する。・内服介助時、口腔内の確認、薬の飲み込みの確認を行う。</t>
  </si>
  <si>
    <t>事故報告書（老健５）_039.pdf</t>
  </si>
  <si>
    <t>(経過観察）</t>
  </si>
  <si>
    <t>床の掃除をした際、テーブル付近にて、溶けかけの錠剤(ニフェジピン)1疑を発見した。</t>
  </si>
  <si>
    <t>該当者不明　落ちていた薬はニフェジピン10mgだと思われる。内服者は複数名おり利用者特定はできず。</t>
  </si>
  <si>
    <t>ニフェジピンを内服している利用者の体調の経過観察を2日間行ったが、体調不良者はいなかった。</t>
  </si>
  <si>
    <t>・服薬マニュアル通りの内服手順ではなかった可能性がある。・薬の形状がその利用者様に合っていなかった可能性がある。</t>
  </si>
  <si>
    <t>・服薬マニュアル通りの内服方法で行う。服薬マニュアルの見直しを図る・薬の形状の見直しを行う。</t>
  </si>
  <si>
    <t>事故報告書（老健５）_041.pdf</t>
  </si>
  <si>
    <t>洗面所横トイレよりナースコールがあった。トイレ後で居室に戻るまでの付き添いを希望された、いつものようにトイレの手すりに掴まり便座から立ち上がり歩き出す。トイレから廊下に出たところで「実は部屋の中で転んだんだよね」と本人が話しながら後頭部に手を当てた。職員が本人の後頭部を確認すると10cm大の腫瘤を発見。全身状態を確認すると左手背に5cm大の腫瘤を確認した。本人は触ると痛みを訴えるが、呂律不良はなく、嘔気・嘔吐もない。BD187/96　P90　KT36.3℃</t>
  </si>
  <si>
    <t>受け入れ先の脳外科病院でPCR検査を行ったところ陽性であった。</t>
  </si>
  <si>
    <t>後頭部の打撲</t>
  </si>
  <si>
    <t>・新さっぽろ脳外科病院受診。皮膚と骨の間に血種ができたもの。入院対象とはならない。頭部CT検査を行う前にPCR検査を行ったところ陽性反応があった。しかし、無症状のため札幌市の基準に照らし自宅療養を指示。発熱と呼吸苦に注意するようにとの指示もあった。・後頭部の腫瘤は大きくなってきているが、外傷性硬膜下血腫のような症状は確認取れていないが、腫瘤を触ると痛みを訴える。・新型コロナウイルスに罹患しているため、札幌徳洲会病院に入院調整を打診中。・個室に隔離をしつつ安静を勧め、腫瘤部を冷やす。</t>
  </si>
  <si>
    <t>・新型コロナウイルスに罹患しているため、札幌徳洲会病院への入院を検討している旨を説明。</t>
  </si>
  <si>
    <t>・周囲が暗く、何かに躓いたのではないか。・血圧が高い傾向なので、立ちあがった時に眩暈を起こした可能性がある。・ナースコールとテレビのリモコンを間違えることがあったので、職員を予防としてテレビのリモコンボタンを押した可能性がある。</t>
  </si>
  <si>
    <t>・夜間帯の巡回時に訪室した際には、ナースコールの確認を行う。・眩暈などの症状がある時は、職員が付き添えるようにする。・人感センサーライトの設置で足元(周囲)の安全を確保する。</t>
  </si>
  <si>
    <t>事故報告書（老健５）_046.pdf</t>
  </si>
  <si>
    <t>センサーが鳴り訪室すると洗面台の前に立っていたため付き添う為に側によると「大丈夫だから部屋から出て行って!」と介助を拒否する発言がある。怒り口調で言われたため部屋の入口ドアで付近で見守っていると、トイレに入ろうとしてバランスを崩して転倒してしまう。介助してベッドに戻し、看護師に報告、看護師が全身チェックする。右大腿部の痛みを訴えられており、湿布対応して経過観察する。</t>
  </si>
  <si>
    <t>痛みや腫脹、動きの制限など、経過観察し、骨折の可能性も考慮して、患部の安静をはかる</t>
  </si>
  <si>
    <t>ご自分で足を動かすことが出来ず、腫れや痛みも見られている。患部の安静の為安静を伝えるも、トイレには行きたいと、介助にて車椅子を利用してトイレ誘導。</t>
  </si>
  <si>
    <t>レントゲン癒影。手術目的の為入院</t>
  </si>
  <si>
    <t>全身状態は問題なく、右大腿部の痛みのみ訴える。痛みに関してはカロナールを服用させ、翌日整形外科受診とする。外来受診し・右大腿部頚部骨折を認めるが病院がコロナ感染の為入院の受け入れが出来ないとのことで、札幌徳洲会病院へ紹介入院となる。</t>
  </si>
  <si>
    <t>伝い歩きは出来ますが長距離は車椅子が必要な状況の方である。室内での動作はタッチアップなどを活用し、自ら動くことができていた。職員(特に男性職員)の介入を拒否しがちでなかなか支援に至らない場合も多かった。今回も男子職員の介入で強く拒否され、本人との間に距離を置いてしまったことや、バランスを崩す可能性は考えられたが、すぐ手を出せる距離にいなかったことが問題だった。また、靴をしっかり履いていなかったこともあり、アクシデントにつながる可能性を考慮して行動出来なかったことが大きな要因と考える。</t>
  </si>
  <si>
    <t>入所者の身体状況を考え、リスクの高い利用者には、いつでも手のだせる距離で見守るとか、同性介助を必要な方の場合は職員を変更(同性の職員)するなどの対応が出来たのではないか。これらを踏まえて今後のケアの在り方を検討する。</t>
  </si>
  <si>
    <t>事故報告書（老健５）_048.pdf</t>
  </si>
  <si>
    <t>介護老人保健施設(入所)</t>
  </si>
  <si>
    <t>5/17迄、内服メトホルミン中止の指示となっており昨日、指示確認をしている。内服薬の確認をすると休薬しているはずのメトホルミンが外されていない事が判明、内服している事に気付く。</t>
  </si>
  <si>
    <t>施設長に報告、内服が一包化に入ったままで内服してしまった事を伝える。・昼食前に血糖測定の指示が出る。</t>
  </si>
  <si>
    <t>気分不快なし。昼食前、血糖150mg/dl、昼食全量摂取される。・体調不良なくご家族への連絡は不要との指示ある。</t>
  </si>
  <si>
    <t>・メトホルミンは休薬のままと申し送りを受け、すでに外れていると思い込み錠数を確認しなかった。</t>
  </si>
  <si>
    <t>・いつまで休薬か、再開日を確認し内服前に錠数を確認する。・内服指示が出ている日付けの薬袋にメモを挟めたり付箋をはり確認出来る様にする。*R4年、6/2評価・休薬が何時までかキャビネットに入っている内服に付箋を付け、確認を徹底している。今後も継続して再発防止に努める。</t>
  </si>
  <si>
    <t>事故報告書（老健５）_050.pdf</t>
  </si>
  <si>
    <t>ご本人の腰部、背部の皮膚状態悪化あり内服中のプレドニン量を確認する。5/18施設長への報告モレがあり5/19のプレドニン、ベポタスチンベシルを内服してない事を発見する。</t>
  </si>
  <si>
    <t>プレドニンの内服モレがあったことを施設長に報告。・プレドニン(5)1T1×朝、プレドニン(1)4T1×夕、ベポタスチンベシル錠(5)4T2×朝、夕14日分指示ある。14:50、本日5/20の朝薬としてプレドニン(5)1T、ベポタスチンベシル錠(5)2T内服の指示あり与薬する。</t>
  </si>
  <si>
    <t>腰部、背部の発赤強く膨隆疹の様な部位見られている。入浴後に再度観察するとやや発赤は軽減している様にも見えるが掻痒感は同様との事。</t>
  </si>
  <si>
    <t>5/18にする施設長への報告をNSカレンダーに記載していなかった為、報告をしなかった。</t>
  </si>
  <si>
    <t>・指示受け後、プロトやNSカレンダー、ワイズマンへの入力など業務の再確認を徹底する。・必要時、本人の内服キャビネットにもメモを挟む。*R4年、6/7評価・上記対策を徹底しカレンダーの記載モレがなく医師への報告モレなし。引き続き、指示受け後の再確認を徹底していく。</t>
  </si>
  <si>
    <t>事故報告書（老健５）_052.pdf</t>
  </si>
  <si>
    <t>キャビネットにある処方薬を確認の際、前日の15時内服分のクエチアピン1錠が残っているのを発見する。</t>
  </si>
  <si>
    <t>前日分の為、内服せず薬局へ返却する。</t>
  </si>
  <si>
    <t>体調不良や精神状態悪化なく過ごされている。この為、ご家族への説明は不要と施設長の指示ある。</t>
  </si>
  <si>
    <t>・昼食後の内服をセットする際、15時薬をキャビネットから出すのを忘れた為。</t>
  </si>
  <si>
    <t>・処置板に内容を記載し都度、確認する。・薬キャビネットから内服薬を出す時は定期薬の他に時間薬や貼用剤の確認を徹底する。*R4年、6/13評価・処置板にて時間薬の有無を確認し、キャビネットから定期薬を出す事で内服のモレを予防出来ている。今後も継続して行っていく。</t>
  </si>
  <si>
    <t>事故報告書（老健５）_054.pdf</t>
  </si>
  <si>
    <t>夕食後藥を内服後、ご本人より「いつもは6錠あるはずなんですが・・」と指摘あり同ユニットの他入所者様の内服を誤薬した事に気付いた</t>
  </si>
  <si>
    <t>夜勤看護師より施設長に他の入所者のブラダロン錠のみ内服した経過を伝える。本日は追加せず、血圧に注意する様に指示ある。</t>
  </si>
  <si>
    <t>バイタルサイン問題なく身体の状況も変化なし。</t>
  </si>
  <si>
    <t>施設長の指示にて家族連絡は不要との事。</t>
  </si>
  <si>
    <t>与薬時に薬袋の名前を確認せず思い込みで服薬介助を行ってしまった。</t>
  </si>
  <si>
    <t xml:space="preserve">・与薬時には必ず3回声を出して名前の確認を行う。
・薬を持ち出す時、服薬直前、薬袋の封を切った時などその都度、名前の確認をする。
・服薬介助時は空袋を一人ずつ薬ケースに戻す。
*R3年9月28日 評価
上記再発防止策を徹底し同様の事故は起きていない為、継続をしていく。
</t>
  </si>
  <si>
    <t>事故報告書（老健５）_056.pdf</t>
  </si>
  <si>
    <t>夕食後薬内服後、その前に内服した他入所者様より薬の数が違うと指摘あり誤薬した事に気付く。</t>
  </si>
  <si>
    <t>施設長に報告。ブラダノン200mg1錠、ニフェジピンL10mg、酸化マグネシウム500mg1錠、ネオドパゾール配合錠1錠、デュロキセチン0D錠1錠を間違えて内服してしまった事を報告。ブラダノン錠は毎夕内服しており問題ないが降圧剤を内服している為、血圧の変動に注意する様に指示ある。</t>
  </si>
  <si>
    <t>バイタルサイン異常なし、気分不快なし。その後、30分置きに血圧測定するが120～110/60～80代で経過。</t>
  </si>
  <si>
    <t>与薬時に薬袋の名前を確認せず思い込みで内服させてしまった。</t>
  </si>
  <si>
    <t xml:space="preserve">与薬時には必ず3回声を出して名前の確認を行う。
薬を持ち出す時、服薬直前、薬袋の封を切った時などその都度、名前の確認をする。
服薬介助時は空袋を一人ずつ薬ケースに戻す。
R3年9月28日　評価
上記再発防止策を徹底し同様の事故は起きていない為、継続をしていく。
</t>
  </si>
  <si>
    <t>事故報告書（老健５）_058.pdf</t>
  </si>
  <si>
    <t>薬剤師より9/30まで中止のフロセミドの件で連絡あり確認する。キャビネット内の処方薬にもフロセミドがセットされており10/5迄服用していた事に気付いた。</t>
  </si>
  <si>
    <t>現時点でキャビネット内にセットされている定期薬10/7.10/8分からフロセミドを外し施設長に報告する。</t>
  </si>
  <si>
    <t>エデムや体重増加なく体調は安定している。この為、ご家族への連絡は不要と指示ある。</t>
  </si>
  <si>
    <t>処方箋やキャビネット内には9/30迄休薬中と付箋は貼ってあったが、指示受けカレンダーに記載がなかった為、報告をしなかった。</t>
  </si>
  <si>
    <t xml:space="preserve">・指示受けカレンダーに詳細を記入し指示受けを確実にする。
・定期薬で中止となった内服薬は定期薬から外し薬局保管とする。また、再開時には正確に指示受けをし定期薬に付ける。
・薬剤師と情報共有し内服薬の中止、再開に関しダブルチェックをする。
*R3年10月19日　評価
上記再発防止策を徹底し、指示もれは起きていない。今後も継続し事故防止に努める。
</t>
  </si>
  <si>
    <t>事故報告書（老健５）_060.pdf</t>
  </si>
  <si>
    <t>10/6付けのツロプテロールテープがキャビネットに残っていたと10/7日勤看護師より報告を受ける。ご本人の背部を確認すると10/5付けのテープであり貼り忘れがあった事に気付いた。</t>
  </si>
  <si>
    <t>施設長に報告、経過観察の指示を受ける。</t>
  </si>
  <si>
    <t>体調変化なく経過されている。ご家族への連絡は不要と施設長から指示を受ける。</t>
  </si>
  <si>
    <t>キャピネットからテープを出し忘れていた。(できるだけ具体的に記載すること)内服を出す際は内服薬、テープの確認も徹底する。R3年10月22日評価内服を出す時にテープの出し忘れが無いか確認を徹底し同様の事故は起きていない為、継続する。</t>
  </si>
  <si>
    <t>キャビネットからテープを出し忘れていた。</t>
  </si>
  <si>
    <t xml:space="preserve">内服を出す際は内服薬、テープの確認も徹底する。
R3年10月22日　評価
内服を出す時にテープの出し忘れが無いか確認を徹底し同様の事故は起きていない為、継続する。
</t>
  </si>
  <si>
    <t>事故報告書（老健５）_062.pdf</t>
  </si>
  <si>
    <t>ご本人が内服する前に食席にあるごみ箱に夕1錠入っていたと報告あり。食席は2名にて内容確認するとご本人のアムロジピンであった。</t>
  </si>
  <si>
    <t>施設長よりバイタルサイン測定、特変無い為、経過観察の指示を受ける。</t>
  </si>
  <si>
    <t>与薬した際に飲み込む迄確認していなかったと考えられる。</t>
  </si>
  <si>
    <t xml:space="preserve">手のひらに乗せて内服する方なので、必ず飲み込む迄確認を行う。
事故対策評価日　R4、3/15
上記再発防止策を徹底し同様の事故は起きていない為、継続する。
</t>
  </si>
  <si>
    <t>事故報告書（老健５）_064.pdf</t>
  </si>
  <si>
    <t>介護老人保健施設(入所〕</t>
  </si>
  <si>
    <t>1/27より内服プレドニゾロン(1)7mgに減量の指示が出たが皮膚状態悪化の為、内服薬を再確認した。臨時薬としてプレドニゾロン(1)2T1×夕鹿セットされておらずこの時点でプレドニゾロン(1)は2mgしか内服していない事に気付いた。</t>
  </si>
  <si>
    <t>施設長に確認、プレドニゾロン(1)1T1×朝    10日分再処方の指示を受け本日、午前中にプレドニゾロン(1)を1T内服して頂く事とした。</t>
  </si>
  <si>
    <t>皮膚状態悪化、掻痒感増強あり軟膏処置継続とする。</t>
  </si>
  <si>
    <t>プレドニゾロン(5)　1T1×朝はすでに定期薬で処方となり内服しているものと看護師が思い込んでいた事が発覚、確認不足である。</t>
  </si>
  <si>
    <t xml:space="preserve">臨時薬の指が出た場合は定期薬処方箋の確認も行い確実に指示量を内服する。
薬局へ薬剤依頼時、指示内容を一緒に確認しダブルチェックする。
故対策評価日R4、2/13
上記再発防止策を徹底し同様の事故は起きていない為、継続する。
</t>
  </si>
  <si>
    <t>事故報告書（老健５）_066.pdf</t>
  </si>
  <si>
    <t>夕食後薬服用のアローゼンがついてないとケアスタッフから報告を受ける。定期薬を確認すると朝薬後についているのを発見する。</t>
  </si>
  <si>
    <t>本日朝分に内服している為、夕食後についていたアローゼンは休薬とした。</t>
  </si>
  <si>
    <t>定期薬のアローゼンを夕食後ではなく朝食後につけてしまい内服時迄気付かなかった。内服薬を確認する看護師とセットする看護師は別であったが二人とも気付かず確認不足である。</t>
  </si>
  <si>
    <t xml:space="preserve">・確実に処方箋を処方箋を確認する。
・セットする場合も処方箋を確認し本人用の個人ボックスに準備する。
事故対策評価日R4、2/1
上記再発防止策を徹底し同様の事故は起きていない為、継続する。
</t>
  </si>
  <si>
    <t>事故報告書（老健５）_068.pdf</t>
  </si>
  <si>
    <t>朝薬の空袋回収の際、1T残っているのを昼まで気付かなかった。また、ご本人が持参した朝薬は12/6のものであった。</t>
  </si>
  <si>
    <t>・1T残っていた内服薬を確認、シルニジピンでありご本人に説明し13:30に内服して頂いた。・ご本人が内服カレンダーより食事の際に内服を待参する事になっているが忘れたり、漢方薬を自己判断で内服しない事がある為カレンダーを回収し施設管理とさせて頂いた。</t>
  </si>
  <si>
    <t>特に変化なし。</t>
  </si>
  <si>
    <t>薬袋がしっかり留められていない為、外れてしまい薬をセットする際に気付かなかった。</t>
  </si>
  <si>
    <t xml:space="preserve"> ・キャビネットから薬を出す際、外れている薬袋や取り忘れがないか確認する。
事故対策評価日R4、3/16
上記再発防止策を徹底し同様の事故は起きていない為、継続する。
</t>
  </si>
  <si>
    <t>事故報告書（老健５）_070.pdf</t>
  </si>
  <si>
    <t>朝食を配膳し与薬後、配与薬車の中に様のお膳と内服薬が残っているのを発見する。薬杯ケースを確認すると、様の内服薬の空袋があり、様に与薬したことに気付く。この時、様は内服をしていなかった。</t>
  </si>
  <si>
    <t>【内服薬の詳細】様定期薬「バイアスピリン錠100mg(朝):抗血小板剤、ランソプラゾールOD錠15(朝):胃薬、タムスロシン塩酸塩OD錠0.2mg(朝):前立腺肥大改善薬、グリメピリド錠0.5mg(朝):糖尿病治療薬、ウルソデオキシコール酸錠100mg(朝・タ):肝機能改養薬、アゾセミド錠30mg(朝)利尿剤、ミヤBM錠(朝・屋・タ):整腸剤様定期薬〔ニコランジル錠5mg(朝・昼・夕):血管拡張剤、ドネぺジル塩酸塩OD錠5mg(朝):認知症進行抑制、センノシド錠12mg(朝・夕):下剤、抑肝散(朝・夕):神経安定」</t>
  </si>
  <si>
    <t>施設長(医師)に誤薬を報告、経過観察の指示と様の朝食薬服用の許可を受ける。</t>
  </si>
  <si>
    <t>内服による副反応症状やADLに特変なく経過されている。</t>
  </si>
  <si>
    <t>5月7日、家族に特変なく経過していることを報告し了承得ている。</t>
  </si>
  <si>
    <t>気が焦り、様の薬と思い込み、様の薬を与薬させてしまった。与薬の手順にある、氏名の声出し確認が出来ていなかった。</t>
  </si>
  <si>
    <t>与薬の際は落ち着いて、与薬の手順にある氏名の声出し確認を行い、本人であることを確認してから与薬する。与薬の手順について再確認を行い、薬の重要性について理解を深め、再発防止に努めていく。</t>
  </si>
  <si>
    <t>事故報告書（老健５）_071.pdf</t>
  </si>
  <si>
    <t>同室者から「さんが部屋で転んでるの。見に来て。」との報告あり職員が訪室すると、ベッドの足元側の床で窓側に足を向け長座位になっており、左手は足元のベッド枠に掴まっている所を発見する。右手で左大腿部外側をさすりながら「転んでここ(大腿部)ぶつけました。痛いけど大丈夫です。」と話される。この時、歩行支援車は所定の床頭台前に置いてあり、靴は適正に装着されており、床に滑る要素はなく居室の照明は点灯していた。同室者からは、カーテンを閉めたあとに転んだと話されていた。</t>
  </si>
  <si>
    <t>普段移動は歩行支援車で自立され、日中や前日の様子も普段と変わらず、歩行状態に特変は無かった。居室は4人部屋で、本人のベッドは窓側に設置されており、居室内やトイレに向かうときに度々独歩で移動することもあり、歩行支援車を使用するよう声掛けをしていた。カーテンの開閉は主に職員で行っていたが、自身で閉めることもあった。</t>
  </si>
  <si>
    <t>全身状態を確認したところ左大腿部外側に腫脹と熱感がり、強い痛みの訴えが見られたため、施設長へ報告し受診の指示を受け、札幌里塚病院に緊急搬送された。</t>
  </si>
  <si>
    <t>人工骨頭置換術施行のため、入院加療となった。</t>
  </si>
  <si>
    <t>4月21日に人工骨頸置換術施行される。</t>
  </si>
  <si>
    <t>独歩でカーテンを閉めた際、方向転換したときにバランスを崩し転倒したと推測する。居室内の環境や行動の危険予知に対して職員の意識が足りなかった。居室の窓側は、歩行支援車が入れるスペースがなく、独歩では通れる環境になっていた。</t>
  </si>
  <si>
    <t>居室内の環境や行動に予知される危険はないかカンファレンスで話し合い、問題意識を向上させ未然に対応する。安全に移動動作が可能なレイアウトに変更する。申し送り内容に、ADLに聞わる留意点の情報を加え共有し観察を強化する。定期的にカンファレンスを行い、危険行動について話し合い対応に努める。カーテンの開閉援助が必要な居室に対し、時期に合わせ時間を設定し職員で対応する。</t>
  </si>
  <si>
    <t>5月17日、再入所予定。事前事後にカンファレンスを行い、状況に応じた対応を検討し、再発防止に努める。</t>
  </si>
  <si>
    <t>事故報告書（老健５）_074.pdf</t>
  </si>
  <si>
    <t>18時50分に同室者の呼び声で職員が訪室すると、ベッドの隣にある自室洗面台前の床に、洗面台に足を向け仰臥位の状態を発見する、この時、裸足で人の名前を繰り返し発しており、車椅子は洗面台と反対側のベッド出入口に配置しており、床に滑る要素はなく自室の照明は点灯していた状況だった。</t>
  </si>
  <si>
    <t>・臥床中は自発的な行動は無く、介助で体位変換をしていた。・普段のADLは、移動は車椅子で全介助、一部介助で手すりに掴まり立位が可能、排泄は日中はトイレ介助で夜間はオムツ対応であった。・この日は日中から多弁がみられ、18時40分の就寝介助時には車椅子上で上半身を動かすなど体動があり、普段にない言動があった。</t>
  </si>
  <si>
    <t>全身の皮膚状態を確認したところ、後頭部に5cm大の赤色を呈した腫張、左手の甲に1cm大の赤い変色が確認された。本人は左鼠径部に手を当て「痛い」と訴えるが皮膚に異常は見られておらず、左大腿部外側も確認し、変色、腫張、痛みは無かった。立位は支え介助にて行えたが、動作時には両足とも脱力が見られた。初動で行動把握のためべッドサイドセンサーを設置し経過観察とした。その後バイタルサインは正常値で、安静対応としている。3月20日、施設長へ報告し受診することなり、左大腿骨頸部骨折と診断され入院となる。</t>
  </si>
  <si>
    <t>左大腿骨骨折</t>
  </si>
  <si>
    <t>直入院となり、3月22日手術となる</t>
  </si>
  <si>
    <t>転倒後、安静に経過され、皮下出血、腫脹もみられていない。転倒翌日に38度台の発熱があり、札幌徳洲会病院に救急搬送、入院された。その後、本人実弟より施設に電話あり、「左大腿骨頸部骨折」との診断にて3月22日に手術予定となったとの連絡を受けた。</t>
  </si>
  <si>
    <t xml:space="preserve">・人に会いに行くため、自己にてベッドから起きて、歩こうとされた時にバランスを崩し転倒した可能性。
・入所後から、臥床中の自発的な行動はなく、自発的な行動はない方と認識していた。日中から普段とは異なる言動がみられていたが、危険予知としての対応ができていなかった。
</t>
  </si>
  <si>
    <t xml:space="preserve">・普段とは異なる言動がみられた場合は情報を共有して、巡回頻度を増やし観察を強化するよう対応していく。
・自発的行動がない方でもADLを充分把握した上、危険行動を予測した対応を行い、ケースカンファレンスで評価していく。
・再入所が決まり次第、事前に情報を共有しておき、入所時には現状を把握した上で対応を行い再発防止に努めていく。
</t>
  </si>
  <si>
    <t>・類似策として、普段とは異なる言動がみられた場合は情報を共有して、ADLを充分把握した上で危険行動を予測した対応を行っていく。</t>
  </si>
  <si>
    <t>事故報告書（老健５）_076.pdf</t>
  </si>
  <si>
    <t>0時15分、自室入口付近より声が聞こえ訪室すると、自室入口の床に長座位でいる所を発見、本人に確認すると、トイレに行こうとベッドから立ち上がった時にバランスを崩し倒れてしまい、入口まで這ってきたと話される。この時本人は裸足で靴と杖は自室内の床頭台前に置いてあり、車椅子はベッドから離れたチェストの前にある。居室入口のライトと洗面台のライトは点灯していた状況である。</t>
  </si>
  <si>
    <t>・普段ノルディックボール使用の独歩で自己判断で車椅子も併用、自室内の動作は自立、必要時のナースコールは押していた。・普段ナースコールはベッドの足元にある床頭台に置いてあったが、この時ナースコールは枕元に置いてあった。</t>
  </si>
  <si>
    <t>頭部の様子と身体の確認を行い、左肩周囲が腫胝著明であり上肢挙上ができず、骨折の疑いもあるため冷湿布貼用しバストバンドで固定した。バイタルは、血圧175/114、体温36.3度、脈拍97、酸素飽和度95%(普段は正常範囲内の値)。安静時にも左肩疼痛があるため、約束指示のアセトアミノフェン(200)1Tを与薬した。本人の状態把握のためべッドサイドセンサーを設置し、排泄はオムツ対応とした。その後、バイタル再検し血圧130/80、他正常値であった、施設長にて診察し、同日の朝に受診となった。</t>
  </si>
  <si>
    <t>左上腕骨近位端骨折、左足関節捻挫</t>
  </si>
  <si>
    <t>左上腕骨</t>
  </si>
  <si>
    <t>3月1日に札幌南整形外科病院受診し、入院の必要なく施設対応で三角巾とバストバンドで固定の指示あり、鎮痛剤を処方となる。3月29日に再診され、痛み軽減のためバストバンドは終了し三角巾のみとなり、排泄はトイレ対応となる。次回は4月19日受診予定。</t>
  </si>
  <si>
    <t xml:space="preserve">・トイレに行く時に、ナースコールのコードがベッド出入口にあり、そのコードに足が引っかかり転倒した可能性があった。
・普段と違うナースコールの位置になっていたことを本人忘れていた。
</t>
  </si>
  <si>
    <t xml:space="preserve">・本人にナースコールの位置を確認し、コードを引っ掛からないようベッド出入口に障害がない位置に固定した。
・本人の動線に配慮したベッド位置にしていたが、ナースコールが頭側に配置できるようベッド位置を変更し、ナースコールを枕元に配置した。
・本人の居室内での生活状況や行動パターンを把握し、危険を予知し支援していく。
・治療期間、骨折部位の固定保護により座位や立位での動作が不安定であることから、通常のベッド高より4.5cm下げて座位を安定させ、靴の着脱と移乗動作を安全に行えるよう環境を整備し、移動は車椅子対応としている。
・類似例に対する防止策としては、普段自立している利用者の行動パターンをより観察していき、ケースカンファレンス時に担当者が環境整備を具体的に話し合い、危険を予知していき生活を援助していく。
・ベッドサイドセンサーの使用は継続していき、4月6日に評価し今後の対応を検討します。
</t>
  </si>
  <si>
    <t>事故報告書（老健５）_078.pdf</t>
  </si>
  <si>
    <t>入所療養介護</t>
  </si>
  <si>
    <t>・口から袋に入った飴を取り出した後、看護に報告し口腔内の確認を行う。</t>
  </si>
  <si>
    <t>・介護、看護で口腔内を確認し傷や飲み込んだ形跡がないことから経過観察としました。</t>
  </si>
  <si>
    <t>体調やバイタルに大きな変動なく経過観察を継続しています。</t>
  </si>
  <si>
    <t>体調変化が見られた際は、速やかに受診調整をすることをご家族様に説明し了承を得ました。</t>
  </si>
  <si>
    <t>・入所日発生したヒヤリハットで異食のリスクが周知されていたにもかかわらず、袋を開けずおやつの提供を行っていた。</t>
  </si>
  <si>
    <t>・異食リスクのある方におやつを提供する際は、必ず袋を開封した上で提供を行う。・現状の認知度と提供する物が合っているかを職員間で確認してから提供する。</t>
  </si>
  <si>
    <t>事故報告書（老健５）_080.pdf</t>
  </si>
  <si>
    <t>同室他者からコールがあり職員が訪室する。その際、向かいのベッドで茜谷様が上体を起こしポリデント箱とテッシュ箱を膝に置き、包装紙に包んであるいくつかのポリデントを口の中に含んでいる様子を確認する。</t>
  </si>
  <si>
    <t>他の職員とNSに報告する。職員が駆けつけ口腔内確認、口内にはうっすらと青色した部分が少しあるようにみえる。洗面所に移動しうがい行う.　BT37.1℃　BP151/90P9　8　SPO296%　その後アロアにて300ml飲水する。その後もいつもの様子と変わらず、タンス上全て片付け、21:30まで状態観察をし嘔気等変化ないため臥床する。22時入眠確認。翌朝7:00　血圧116/63　脈84回　SPO2　97%と体調は落ち着いていました。</t>
  </si>
  <si>
    <t>入眠前、チェストの上にあったポリデントの箱が目に入った。体や手を伸ばすと届く距離にあり、箱を取り開けて見るといい香りがし口へ入れてしまった。のではないかと思われる。</t>
  </si>
  <si>
    <t>異食繋がることが予測される物は手の届くようなチェストの上には置かず、指定の場所で保管する。</t>
  </si>
  <si>
    <t>事故報告書（老健５）_082.pdf</t>
  </si>
  <si>
    <t>利尻富士町</t>
  </si>
  <si>
    <t>6月4日0時50分頃夜勤者同士の申し送り中、利用者の就寝薬について本日まだ内服しておらず、起きた際に服薬するように依頼するが、看護師より本日分は内服済との報告がある、夜勤者は服薬させておらず、空装は就寝時薬のタッパーないにあったとのこと(看護師は0時30分に確認している)運番の介護士が20時の内服の就寝時薬と一緒に服薬させていたことに気づく。利用者は2時ころまでぐっすり眠りその後は覚醒したり臥床したり端坐位になったりを繰り返していた。</t>
  </si>
  <si>
    <t>体調には不調なし</t>
  </si>
  <si>
    <t>経過観察する</t>
  </si>
  <si>
    <t>大きな変化なし</t>
  </si>
  <si>
    <t>職員側の原因:薬の介助者と確認者が違う人であった。20時の就寝時薬にタッパーに0時から2時の就寝薬が入っていた。申し送りが不十分であった。就寝時薬のタッパーには20時頃服用とテプラが貼っていいるため、中身をすべて服薬させてしまった。0じから2時のゾピクロン錠はクリップで0時から2時の服用と記載の札に止めてあったが、確認せず与薬した。協力ユニットの職員であり前回に対応と変わっていた。就寝時薬があるのはわかっていたが、別に分けられているとは思い込んだ。</t>
  </si>
  <si>
    <t>20時服用のタッパーと時から0時から2時に服用するタッパーを別にしてわかりやすくする。</t>
  </si>
  <si>
    <t>事故報告書（老健５）_084.pdf</t>
  </si>
  <si>
    <t>本日(5/29)からセンノシド(12)3錠2×(2-0-1)で薬局から処方へと切り替わっていたが、(2-1-0)で薬が届いた。昼食後薬は気づかずセンノシドをそのまま内服してしまった。夜勤看護師が夕食後薬確認中にセンノシドがついていないことを発見した。</t>
  </si>
  <si>
    <t>内服後様子観察する。</t>
  </si>
  <si>
    <t>職員側の原因:粉砕での処方であったため、内容の確認がおろそかであった。処方箋が読みずらかった。薬局側の原因:処方箋の内容と薬剤の確認ができていなかった。</t>
  </si>
  <si>
    <t>各職員がルールを遵守して確認を行う。</t>
  </si>
  <si>
    <t>事故報告書（老健５）_086.pdf</t>
  </si>
  <si>
    <t>5/17夕食後薬セットしているとき、棚の中に5/16夕と書いた薬が残っていた。5/20の薬がなかった。また、薬が日付順に並んでいなかった。</t>
  </si>
  <si>
    <t>日付は間違っていたが、内容には問題ない。</t>
  </si>
  <si>
    <t>特に問題なし</t>
  </si>
  <si>
    <t>職員側の原因:薬箱にセット後、日付に間違いないか、残薬を確認していたが、途中中断しチェックがされていなかった。夜動の看護師は、夕食後薬薬の確認で日付違いに気づかなかった。流れ作業的な確認になっていた。介護士は思い込み、流れ作業になっていた。</t>
  </si>
  <si>
    <t>薬をセットするときは、作業を中断しなくてよい時間に行う。セット時に日付の読み上げを行う。セット後に中断する場合は、どこで中断したかわかるようにする。利用者に薬を内服するときは、ユニットのカレンダーなどで日付と照らして、流れ作業にならないよにする。</t>
  </si>
  <si>
    <t>事故報告書（老健５）_088.pdf</t>
  </si>
  <si>
    <t>リハビリ職員から、ベッド上に薬が落ちていたと報告ある。薬を確認すると昨日19時頃に内服したゾルピデム5mgと判明。溶けていない状況で見つかった。</t>
  </si>
  <si>
    <t>格別問題なし。</t>
  </si>
  <si>
    <t>利用者の原因:就寝時、側臥位をとっており内服しずらい態勢であった。利用者と意思疎通を図ることが難しいことがある。職員の原因:内服させたつもりだったが、口腔内に入っておらず、水を飲んでもらってから口腔内を確認したため、内服できたと思い込んでいた。</t>
  </si>
  <si>
    <t>内服しやすい態勢をとり、スプーンを利用して口腔内に入れる。薬が口腔内に入っていることを確認してから、ストロー付きコップで飲んでもらう。</t>
  </si>
  <si>
    <t>事故報告書（老健５）_090.pdf</t>
  </si>
  <si>
    <t>ユニット保管の貼り薬を在庫と確認すると、17日以降のものしかない。本人の胸部を確認すると、すでに16日分が貼っているのを発見する。</t>
  </si>
  <si>
    <t>職員側の原因:「就寝時に貼る」と思い込んでいた。日付を確認していなかった。</t>
  </si>
  <si>
    <t>ユニット保管にしているため、在庫の日付確認を、利用者に貼っている日付の確認を行う。</t>
  </si>
  <si>
    <t>事故報告書（老健５）_092.pdf</t>
  </si>
  <si>
    <t>肛門痛を訴えておりアズノール塗布を行う。入眠したが再び居室からユニットへ来られアズノールが少なくなっていると言われたため、ユニット預かりの会うZノールを渡したつもりで、間違ってジクロフェナクを渡してしまう。それを塗布した後「いたい。いたい」ろ居室から出てくる。その時に間違って渡したことに気づく。</t>
  </si>
  <si>
    <t>清拭を行い、アズノールを塗布しなおす。清拭後は痛み消失したため、休んでもらう。</t>
  </si>
  <si>
    <t>その後問題なし。</t>
  </si>
  <si>
    <t>職員の原因:薬品名の確認不足。チューブのデザインが違っていても、思い込みで渡した。</t>
  </si>
  <si>
    <t>薬品名を読み上げて確認を行う。暗いところでの対応であったため、明るいもとで確認を行う。本人用の薬は明記した袋に入れ保管する。</t>
  </si>
  <si>
    <t>事故報告書（老健５）_094.pdf</t>
  </si>
  <si>
    <t>夕食後薬の空袋を看護師が確認中に日付が5月5日になっていることに気付く、看護師からユニット介護職員へ報告する。</t>
  </si>
  <si>
    <t>看護師と介護職員で本人の居室へ訪ねる。本人も日付を間違ったことに気づきどうしようかと思いいていた。「ごめんなさいね」という。看護師が5月4日の夕食薬の日付を5月5日に修正する。</t>
  </si>
  <si>
    <t>格別問題なし</t>
  </si>
  <si>
    <t>利用者の原因:前もって本日分の薬は用意していたが、慌ててしまい用意したところではなく、一番上にあった薬を日付を見ずに持ってきた。職員側の原因:食前に日時等声に出して確認はしていたが、日付が間違っていることに気づかなかった。開封するときも気づかなかった。食後服薬を見守りし空袋回収時も間違いに気づかなかった。</t>
  </si>
  <si>
    <t>本人と相談し、服薬カレンダーでの管理を試してみる。カレンダーの日付を見比べられるように、ホワイトボードのカレンダーの位置を食席から確認できる位置へ変更する。</t>
  </si>
  <si>
    <t>事故報告書（老健６）_016.pdf</t>
  </si>
  <si>
    <t>あんずユニット入口付近のテーブル足元に、粉薬らしきものが付着した、一度口に入れて溶けたと思われる錠剤を発見する。看護師とともに誰の薬か確認すると、中村様の夕食後薬のプルゼニドの可能性があることが判明。他の利用者は時間帯が異なるため、一番席に近い中村様の可能性が高い。</t>
  </si>
  <si>
    <t>特に変化なし</t>
  </si>
  <si>
    <t>利用者要因:認知力の低下により、服薬の意識が乏しい。職員側の要因:呑み込み確認不足</t>
  </si>
  <si>
    <t>錠剤は噛んでしまうため、粉砕してもらう。拒薬が続くときは、本人の好む味の飲み物にいトロミを付け、服用してもらう。飲み込みの確認を徹底する。</t>
  </si>
  <si>
    <t>事故報告書（老健６）_020.pdf</t>
  </si>
  <si>
    <t>帯広市</t>
  </si>
  <si>
    <t>6/26転倒後より6/27から7/3迄、ロゼレム(8mg)1、エチゾラム(0.5)1Tが中止となっていた。また、ファモチジン(20)1T、アローゼン1.0mがタ食後に変更となっていた。日付けの確認不足で7/4の就寝時薬を出し与薬してしまった。就寝時にも与薬してしまった為、ファモチジン1T、アローゼン1.0が2倍量与薬してしまった事に気付く。</t>
  </si>
  <si>
    <t>経過観察し6/30に施設長に報告とした。</t>
  </si>
  <si>
    <t>与薬後、特変なく23時時点では入眠している。下痢、腹痛など症状なし。6/30施設長に報告、ご本人の状況に変化なく経過観察としご家族への連絡は不要と指示ある。</t>
  </si>
  <si>
    <t>申し送り事項確認不足と薬袋に印字された日付の確認不足の為。</t>
  </si>
  <si>
    <t>・内服前に日付けと呼称確認を徹底する。*R4年7月17日評価・キャビネットから薬を出す際に日付けの確認を行う事と与薬直前に再度日付けと呼称確認をする事で誤薬を防ぐ事が出来ている為、今後も継続していく。</t>
  </si>
  <si>
    <t>事故報告書（老健６）_024.pdf</t>
  </si>
  <si>
    <t>介護老人保健施設　</t>
  </si>
  <si>
    <t>夜勤中の職員が隣のユニットから当該ユニットに入った際に居室からの声があり訪室。左側臥位でうつぶせになっている本人を発見。本人に状況を確認するが覚えておらず、付近にブレーキが外れた車いすがあり。ベッドのL字バーは閉じている状態だった。看護師に報告。</t>
  </si>
  <si>
    <t>看護師による身体チェックを行う。意識レベルの低下なし、血圧高値以外にバイタルの異状なし。疼痛は認めないが左膝下外側周囲に発赤、軽度擦過傷あり、アズノール塗布・ガーゼ保護とした。</t>
  </si>
  <si>
    <t>左膝下外側周囲打撲</t>
  </si>
  <si>
    <t>医師による診察、アズノール塗布・ガーゼ保護にて経過観察</t>
  </si>
  <si>
    <t>状況の変 受診が必要な状態になれば再度連絡</t>
  </si>
  <si>
    <t>・当時は認知症による周辺症状が非常に強い新規利用者により、左記利用者がによる他室訪問あり。そのため安全のため他利用者の居室は仕方なく施錠していた。転倒した本人の居室も施錠対応としており、普段はドア開放にて見守りをしていたが、それが困難だったため転倒しそうな行動を防げなかった。</t>
  </si>
  <si>
    <t>・緊急度の高い特殊なケースであった。周辺症状が強い利用者は退居となっており、今後は今までの対応であるドア開放、ベッド低床、サイドセンサーにて見守りを継続する。</t>
  </si>
  <si>
    <t>現時点では同様の転倒事故は発生していない。</t>
  </si>
  <si>
    <t>事故報告書（老健６）_036.pdf</t>
  </si>
  <si>
    <t>食堂の掃き掃除を行っていると、０様の食席テーブル下に薬が落ちている。看護に報告すると、のビソプロロールフマル酸塩錠(2.5mg)と判明する。</t>
  </si>
  <si>
    <t>特になにもしていない</t>
  </si>
  <si>
    <t>・利用者の対応が重なり、配薬がかなり遅れていたため、ご本人に「まだ飲まないから、ここに置いて」と言われカップに薬を置き、内服中は確認せずに空袋のみの確認しかしていなかった。</t>
  </si>
  <si>
    <t>・利用者の訴えがあったり、その他のどのような状況でもその場で確実に内服して頂き、確認を徹底する。</t>
  </si>
  <si>
    <t>事故報告書（老健６）_038.pdf</t>
  </si>
  <si>
    <t>入浴時、右膝外側に5cm程の皮下出血を発見する。</t>
  </si>
  <si>
    <t>痛みの訴えは無い。</t>
  </si>
  <si>
    <t>「何処にぶつけたかわからない。」と本人が話している。</t>
  </si>
  <si>
    <t>皮膚観察の継続。</t>
  </si>
  <si>
    <t>事故報告書（老健６）_040.pdf</t>
  </si>
  <si>
    <t>食席より「バタン」と音がし駆け寄ると左側臥位で転倒している本人発見。</t>
  </si>
  <si>
    <t>16:40左前額部、頬部に発赤腫脹、痛みにて冷罨法施行。17:45施設長に状態報告、経過観察とのこと。</t>
  </si>
  <si>
    <t>左目あたりを押さえ痛み聞かれ赤み、腫張見られトイレ誘導行い全身チェック行う。身体には変色等無し。</t>
  </si>
  <si>
    <t>・介護職員4名:フロア見守り、待機中。1名:トイレ誘導中。2名:休憩中。・床が湿気で歩きにくい状態であった。・テーブルとイスの間が狭く出にくい状態であった。</t>
  </si>
  <si>
    <t>対策→・右側から出れるように食席変更する。・歩行状態の観察を行う。</t>
  </si>
  <si>
    <t>事故報告書（老健６）_044.pdf</t>
  </si>
  <si>
    <t>左1指皮膚変色があるのを発見する。</t>
  </si>
  <si>
    <t>触るも痛みはなく、どこにぶつけたのかは不明。</t>
  </si>
  <si>
    <t>ぶつけた可能性あるが場所、時間が不明</t>
  </si>
  <si>
    <t>皮膚の観察を行う。</t>
  </si>
  <si>
    <t>事故報告書（老健６）_046.pdf</t>
  </si>
  <si>
    <t>デイルームBで職員ミーティングをしていた。ミーティング前から奥に置いている椅子に座っているのは確認していた。カタカタっと音がしたため見ると、椅子に座り損ねたように床に尻もちをついている。大きな物音はなく、ゆっくりと尻もちをついた様子。</t>
  </si>
  <si>
    <t>声をかけて立ち上がってもらった</t>
  </si>
  <si>
    <t>・デイルームBにて職員3名でミーティングを行っていた。・デールームBには椅子やテーブル、車椅子などが片付けられている。</t>
  </si>
  <si>
    <t>・職員の目の届く範囲で過ごして頂く。・座る位置の確認を行う。</t>
  </si>
  <si>
    <t>事故報告書（老健６）_048.pdf</t>
  </si>
  <si>
    <t>他者の声とナースコールあり訪室。ポータブルトイレ前にて尻餅ついている本人発見。ポータブルトイレの位置を確認せず座ろうとされ説明、転倒によりポータブルトイレはずれていた。</t>
  </si>
  <si>
    <t>介助でベッドへ移乗。まだ排尿前だとの事で、ポータブルトイレへの移乗見守り行う。</t>
  </si>
  <si>
    <t>・夜間は、臥床から靴、靴下を回収。ヨガマット上にベッド端座位時正面に車椅子、L字柵の反対にポータブルトイレ設置している。・ベッド、車椅子、ポータブルトイレ、ヨガマット、机・3階介護職員1人待機、仮眠休憩中1名、2階介護職員2名フロア待機、看護職員2階待機。</t>
  </si>
  <si>
    <t>・本人へ、ポータブルトイレの位置を確認してから座って頂く。</t>
  </si>
  <si>
    <t>事故報告書（老健６）_050.pdf</t>
  </si>
  <si>
    <t>トイレから出て来た本人の顔をよく見ると口腔内、下唇が青い。</t>
  </si>
  <si>
    <t>11:00バイタルサイン測定、変化なし。施設長に報告、バイタルサインと一般状態の観察を行うように指示あり</t>
  </si>
  <si>
    <t>・汚物室の鍵は閉めるようになっていたが開いていた・汚物室にはポータブルトイレの防臭剤:アロン化成(液体、粉末)があった</t>
  </si>
  <si>
    <t>・汚物室の鍵はしっかり締める。・出来る範囲で行動観察を行う。</t>
  </si>
  <si>
    <t>事故報告書（老健６）_052.pdf</t>
  </si>
  <si>
    <t>左手首付近に5cm×5cm程の皮膚変色発見</t>
  </si>
  <si>
    <t>看護へ報告する</t>
  </si>
  <si>
    <t>痛みは無いとの事</t>
  </si>
  <si>
    <t>B夜勤者:臥床介助中A夜勤者、S夜勤者:他居室で臥床中看護職員:ステーションで業務中</t>
  </si>
  <si>
    <t>皮膚状態の観察ご本人の着座している時・臥床している時の腕の位置の確認を行う</t>
  </si>
  <si>
    <t>事故報告書（老健６）_054.pdf</t>
  </si>
  <si>
    <t>施設サービス</t>
  </si>
  <si>
    <t>本人食席にてテーブル下に膝と頭が床についた状態を発見。ご自身で爪切りをしていた</t>
  </si>
  <si>
    <t>痛み、外傷なし</t>
  </si>
  <si>
    <t>・車椅子ブレーキはかかっておらずフットサポートは下がっていた・左足は裸足で床につめ切りが落ちていた・食堂に職員はいたがおやつ介助中で気付いていなかった</t>
  </si>
  <si>
    <t>・ブレーキの声掛け・手の爪切りは見守り・足の爪切りは職員が行う</t>
  </si>
  <si>
    <t>事故報告書（老健６）_056.pdf</t>
  </si>
  <si>
    <t>同室者よりナースコールあり訪室、本人ベッド柵に掴まり、尻もちをついていた</t>
  </si>
  <si>
    <t>介助で車椅子に座った</t>
  </si>
  <si>
    <t>足の痛みの訴えがあった</t>
  </si>
  <si>
    <t>・ポータブルトイレの位置にずれなし・靴は両足ともにベッドの上に散乱していた</t>
  </si>
  <si>
    <t>落ち着かない行動の時は車椅子に座ってもらい見守りを行う</t>
  </si>
  <si>
    <t>事故報告書（老健６）_058.pdf</t>
  </si>
  <si>
    <t>15時頃タブレットにて本日排便無いことを確認し、本日排便マイナス2日目の為、16:30にピコスルファートNa10滴与薬した。申し送りで本日14時に排便があったことがわかった。</t>
  </si>
  <si>
    <t>・介護が排便を確認したら看護に報告することになっているがされていなかった。</t>
  </si>
  <si>
    <t>護は16時頃タブレットの確認を行い、排便の有無をチェックする。介護もタブレットに排便の入力したか、看護に報告をしたかを再確認する。</t>
  </si>
  <si>
    <t>事故報告書（老健６）_060.pdf</t>
  </si>
  <si>
    <t>食席より立ち上がられ、床に転倒する本人発見、カーテン閉めようとした。</t>
  </si>
  <si>
    <t>職員1人介助で立って頂き車椅子へ。</t>
  </si>
  <si>
    <t>足の痛みなど聞かれず。</t>
  </si>
  <si>
    <t>・職員他者黒ソファーへ移乗対応していた為、駆けつけるのが遅くなった。・靴は履いており、車椅子にのブレーキはかかっていた。・車椅子、テーブル、椅子特変なし・介護職員2名臥床介助、1名ソファに移乗介助中・看護職員1名、介護職員1名3階</t>
  </si>
  <si>
    <t>・見守り強化。行動観察。</t>
  </si>
  <si>
    <t>事故報告書（老健６）_062.pdf</t>
  </si>
  <si>
    <t>幕別町</t>
  </si>
  <si>
    <t>コール反応あり、訪室すると居室入口で左側臥位で転倒している本人発見する、「トイレ行きたかった」と話される、職員2人で介助し車椅子へ移乗する。</t>
  </si>
  <si>
    <t>左目尻近く腫脹ありクーリング行う。</t>
  </si>
  <si>
    <t>触れると痛み訴える。意識レベルクリア。</t>
  </si>
  <si>
    <t>コール反応があったが間に合わなかった。</t>
  </si>
  <si>
    <t>・離床キャッチの設定を1秒から0秒に変更する。</t>
  </si>
  <si>
    <t>事故報告書（老健６）_064.pdf</t>
  </si>
  <si>
    <t>介護職員がパッド交換の為訪室するとベッド横の床に座っていた。</t>
  </si>
  <si>
    <t>全身チェックを行った。</t>
  </si>
  <si>
    <t>左手の甲に擦り傷あり少量の出血あり。</t>
  </si>
  <si>
    <t>・センサー反応はなくセンサーはonとなっていたことからセンサーを踏まずにベッドから降りてしまった。・離床センサーマット使用、センサーオンになっていた。</t>
  </si>
  <si>
    <t>マットレス下へ離床センサーを設置、L字柵は閉じる。車椅子の設置位置はベット足元側とする。</t>
  </si>
  <si>
    <t>事故報告書（老健６）_066.pdf</t>
  </si>
  <si>
    <t>札幌市手宿区</t>
  </si>
  <si>
    <t>左腕に縦1.5cm×横1.0cmの皮膚変色を発見する。出血が固まった跡があるため看護師へ報告する。に痛みはなく、どこにぶつけたのかも分からないと話される。</t>
  </si>
  <si>
    <t>・5/31施設長診察:自分の爪による自傷と診断</t>
  </si>
  <si>
    <t>・皮膚状態の観察・つめの確認を行いつめを適時切ること</t>
  </si>
  <si>
    <t>事故報告書（老健６）_068.pdf</t>
  </si>
  <si>
    <t>朝薬を服用させた際に口からヨーデル1Tが床に落ちるのを見た。</t>
  </si>
  <si>
    <t>床や椅子周囲を探すが見つけられず。</t>
  </si>
  <si>
    <t>服薬出来なかったが体調変化はなかった。下剤だったが排便はあり様子見る。</t>
  </si>
  <si>
    <t>・看護職員1名で配薬を行っていた。</t>
  </si>
  <si>
    <t>口腔内に薬が入った事を確実に行い、確認する。</t>
  </si>
  <si>
    <t>事故報告書（老健６）_070.pdf</t>
  </si>
  <si>
    <t>本人用ロキソプロフェン1錠をナース与薬で1日2回(11時、14時)に内服する事になっている。11時の与薬を忘れてしまった。</t>
  </si>
  <si>
    <t>遅れて与薬した。</t>
  </si>
  <si>
    <t>職員の不注意で与薬を忘れてしまった</t>
  </si>
  <si>
    <t>事前に11時14時の分のロキソプロフェンを薬のケースから出して確認し内服準備を行う</t>
  </si>
  <si>
    <t>事故報告書（老健６）_072.pdf</t>
  </si>
  <si>
    <t>介護職員がのベッド下に錠剤1T(何かは読み取れず不明)が落ちているのを発見する。</t>
  </si>
  <si>
    <t>施設長に確認しフェブリクではないかと返答、体調確認し変化なし</t>
  </si>
  <si>
    <t>内服確認後に口から出てしまった、飲み込みまで確認できていなかった</t>
  </si>
  <si>
    <t>引き続き看護師が確実に口腔内に薬を内服し、内服したか確認をする。</t>
  </si>
  <si>
    <t>事故報告書（老健６）_074.pdf</t>
  </si>
  <si>
    <t>本日、タブレット上では排便マイナス4日なく坐薬を午前中挿入する。午後になり昨日担当の看護師より便が出ていたとのこと。看護用の排泄メモには便が出た事になっていたが見落としていた。</t>
  </si>
  <si>
    <t>坐薬による反応はなく腹痛等なく様子見た。</t>
  </si>
  <si>
    <t>坐薬による反応はなく腹痛等なかった。</t>
  </si>
  <si>
    <t>・ケア記録に排泄記録が前日に入力されていなかった。・看護の記録メモには下剤与薬と排便ありと記録されていたがメモを見落とした。・入浴介助介護職員3名、看護職員1名更衣と処置に関わっていた。</t>
  </si>
  <si>
    <t>・排便の有無の入力を徹底する。・当日のタブレット記録は担当者が夕方、申し送り前に再確認し見落とし、入力ミスを防止する。</t>
  </si>
  <si>
    <t>事故報告書（老健６）_076.pdf</t>
  </si>
  <si>
    <t>落ち着かず、立ち上がり歩いたり、近くを通る職員に手を伸ばしている状況であった。ご本人が立っているところを職員が通りかかった際に「どこ行くの。」と声をかけられる。その際に左足の靴を踵までしっかり履いていないのに気がつく、ソファまで案内して座るように促すが座って頂けず、立ったまま踵を直そうとした際に嫌がって足を払ってしまいバランスを崩して職員が支えた状態で尻もちをついてしまう。その際に職員の足がご本人の左足にぶつかってしまう。</t>
  </si>
  <si>
    <t>椅子に座って頂いた</t>
  </si>
  <si>
    <t>・ソファに座ってもらえずに椅子に掴まっている状況であった。・左足の靴がしっかり履けていなかった。</t>
  </si>
  <si>
    <t>・安全に配慮して座って頂いてから介助を行う。</t>
  </si>
  <si>
    <t>事故報告書（老健６）_078.pdf</t>
  </si>
  <si>
    <t>食席を見ると堀様がの後ろから身体を支え立たせようと介助をしている。職員駆けつけるも間に合わずフットサポートの上に座り込んでしまう。</t>
  </si>
  <si>
    <t>車椅子に座って頂く</t>
  </si>
  <si>
    <t>・15時のトイレ誘導を行っていなかった・職員5名休憩中・職員2名は食堂で見守り中</t>
  </si>
  <si>
    <t>・食席を見守り出来る位置に変更。・車椅子から食堂椅子に変更・定時のトイレ誘導を行う</t>
  </si>
  <si>
    <t>事故報告書（老健６）_080.pdf</t>
  </si>
  <si>
    <t>他者トイレ誘導する際に202号室から「助けて！」と声が聞こえ訪室、ベッドから転落した纐纈氏を発見する。頭部がベッドの下に在り右側臥位になっている。</t>
  </si>
  <si>
    <t>左肘が引っかかっておリベッドを上げないと頭が出られない状態だったのでギャジアップし、身体をベッド下から出し、車椅子に座って頂いた。</t>
  </si>
  <si>
    <t>痛みの訴えあるが外傷無し。</t>
  </si>
  <si>
    <t>・臥床してからずっと大声を出し落ち着かない様子があった。・20時頃に臥床し入眠確認していたが、0時頃から拍手や独語が聞かれていた。・介助バーは閉めていた。・日中より落ち着かない様子があった。</t>
  </si>
  <si>
    <t>離床センサー使用し、行動の観察を行う。</t>
  </si>
  <si>
    <t>事故報告書（老健６）_082.pdf</t>
  </si>
  <si>
    <t>朝食後、食事席にて座っていたが職員の目が離れた一瞬の間に食事席横の床に座り込んでいるところを発見する。同じテーブルの方より「スッと立ち上がって床に座り込んだよ。そのあと何事もなかったように身体を起こしてた」と話し聞かれる。</t>
  </si>
  <si>
    <t>椅子に座って頂いた。</t>
  </si>
  <si>
    <t>・突発的な動きをすることがある</t>
  </si>
  <si>
    <t>突発的な動きをする方という認識を改めて持ち、見守りを行う。</t>
  </si>
  <si>
    <t>事故報告書（老健６）_084.pdf</t>
  </si>
  <si>
    <t>B棟廊下奥の網戸を開けて外に出ようとしているご本人に気が付き駆け寄る。途中で警報が鳴り、他職員も気が付くが間に合わず網戸が外れてご本人も転がるようにベランダに転倒される。</t>
  </si>
  <si>
    <t>身体を起した。</t>
  </si>
  <si>
    <t>事故報告書（老健６）_085.pdf</t>
  </si>
  <si>
    <t>チェアセンサーの音が聞こえた為206号室訪室すると自室ベッドと机の間に尻もちをつかれている本人発見。車椅子はブレーキがかかっていない状態でベッドの足元にあった。本人「携帯の充電しようとしたら靴が脱げたんだ。」との事。</t>
  </si>
  <si>
    <t>痛み、外傷ないことを確認</t>
  </si>
  <si>
    <t>事故報告書（老健６）_086.pdf</t>
  </si>
  <si>
    <t>介護職員がトイレ誘導時、車椅子のクッションの上にトラゾドン塩酸塩錠1錠を発見する。</t>
  </si>
  <si>
    <t>事故報告書（老健６）_087.pdf</t>
  </si>
  <si>
    <t>入浴後、脱衣室洗面台前にてスプレー式殺虫剤の噴射口を口に入れているのを発見。すぐに駆けつけて口から出して頂く。</t>
  </si>
  <si>
    <t>未使用の新品であり、ロックがかかっていた為、薬剤は口に入っていない。</t>
  </si>
  <si>
    <t>事故報告を受け、看護師が口腔内確認するが異常なし。</t>
  </si>
  <si>
    <t>胃部症状や嘔気、嘔吐等の症状も見られていなく、飲み込んだ形跡もない為経過観察とする。</t>
  </si>
  <si>
    <t>入浴後に洗面台前で着衣して頂いていたが、手の届く位置にあった殺虫剤を手にしてしまい、何かわからずに口に運んでしまったと考える。</t>
  </si>
  <si>
    <t>必要時以外は手の届く危険のない場所に保管することとし、環境整備を行う。</t>
  </si>
  <si>
    <t>事故報告書（老健６）_089.pdf</t>
  </si>
  <si>
    <t>廊下を通ると「助けて」と声がして訪室すると、氏が氏のベット下に頭を入れ、左側臥位で右の太ももが左フットサポートに一部乗っており左足の下に出ており、、左足がフットサポートの上とサポートパイプの間を通り車いすの左手外側へ出ていた。左右の手で左右の車いすレッグパイプ(下側)掴み起き上がろうとするも起き上がれない状態だった。フットサポートは両方さがったままだった。左足の靴は脱げていた。頭部からの出血は見られない。看護職員へ報告する。</t>
  </si>
  <si>
    <t>21時巡回時は自力でトイレ使用していた。</t>
  </si>
  <si>
    <t>【体温】36.1℃【血圧(高)】140mmHg-【血圧(低)】98mmHg【脈拍】69回/分【SPO2】97%自室で車いすから転落されていると報告あり訪室する、意識状態は問題なし、頭痛の訴えはなく頭部出血もなし。体の痛みの訴えもなく介護職員と2人で車いす移乗しベットに臥床する、移乗時痛みの訴えは聞かれず下肢他身体に変色、腫脹、熱感もなし。腰痛の訴えと左前腕に約4cm位の緩いカーブの皮膚剥離あり。</t>
  </si>
  <si>
    <t>左前腕に約4cm位の緩いカーブの皮膚剥離あり少量の出血あり洗浄しイソジン消毒、ファスナートで皮弁固定しゲンタシン軟膏塗布ガーゼと包帯で保護</t>
  </si>
  <si>
    <t>意識状態は問題なし。頭痛の訴えはなく頭部出血もなし。体の痛みの訴えもなく介護職員と2人で車いす移乗しベットに臥床する。移乗時痛みの訴えは聞かれず下肢他身体に変色、腫脹、熱感もなし。</t>
  </si>
  <si>
    <t>自力でトイレへ向かう際バランスを崩し、車いすから転落したか、ずり落ちたものと思われる。</t>
  </si>
  <si>
    <t>事故後の体調不良によるADL低下もあり、サービスステーションから近い療養室スイトピーへ変更し、センサーマットを使用し駆けつけることができている。車いす上で足元を気にされることが多く転落リスク高いと評価し、食事席もステーション近くに変更し見守りを行う。</t>
  </si>
  <si>
    <t>事故報告書（老健６）_091.pdf</t>
  </si>
  <si>
    <t>夕食後、本人が口を動かしているため口腔内確認すると、丸まったラップを発見する。・ラップのサイズは15cm×10cm程</t>
  </si>
  <si>
    <t>口からすぐにラップを取り出し、看護師に報告する。</t>
  </si>
  <si>
    <t>看護師に報告しバイタル測定を行う。【体温】36.8℃【血圧(高)】115mmHg-【血圧(低)】52mmHg【脈拍】95回/分【SPO2】98%嘔気嘔吐や腹部症状なく様子見る。</t>
  </si>
  <si>
    <t>同テーブルの他入所者に配膳した際、テーブル上で外したラップがテーブル上にあり、それを口にされたのではないかと考えられる。</t>
  </si>
  <si>
    <t>配膳時に外したラップはテーブルに置かず回収する。</t>
  </si>
  <si>
    <t>事故報告書（老健６）_093.pdf</t>
  </si>
  <si>
    <t>食堂の自室入口横ソファーにて、顔面紅潮し口を開けたまま呼吸困難ぎみな様子見られ看護職員へ報告する。</t>
  </si>
  <si>
    <t>直ぐにタッピングし、口腔清拭でミカン色の残渣を除去する。呼吸状態改善し発声あるも、まだムセが続く為サクション施行、ミカン色の痰少量と白色粘稠痰吸引する。SPO2　95%　P93に回復する。</t>
  </si>
  <si>
    <t>看護師によりサクションを施行。</t>
  </si>
  <si>
    <t>(18:25)【体温】35.6℃【脈拍】93回/分【SPO2】95%咽頭ゴロオンは聞かれない。(19:10)【体温】36.8℃【脈拍】70回/分【SPO2】88%臥床中SPO2低下みられ、何度か指を変え再検するも88%と変わらず。痰がらみや喘鳴なし。頭部挙上対応で覚醒。大声で笑い続け咳嗽あり、この時に痰がらみありSc施行唾液と白色サラサラ痰吸痰する。【SPO2】94%P70胸部聴取しでは明らかな痰がらみや肺雑は聞かれない。</t>
  </si>
  <si>
    <t>食事形態は刻みで提供していたが、認知機能低下があり自力摂取される際に噛まずに丸のみしてしまい誤嚥したと思われる。</t>
  </si>
  <si>
    <t>食事形態(副食)をキザミから超キザミに変更し、全粥と混ぜてまとまり良くして提供する。食事席を見守りや介助しやすいステーションから近い場所とする。水分確保のためにも嗜好や嚥下状態に合わせ、ポカリゼリーの提供とする。</t>
  </si>
  <si>
    <t>事故報告書（老健６）_097.pdf</t>
  </si>
  <si>
    <t>食堂の自室入口横ソファーにて、顔面紅潮し口を開けたまま呼吸因難ぎみな様子見られ看護職員へ報告する。</t>
  </si>
  <si>
    <t>直ぐにタッピングし、口腔清拭でミカン色の残渣を除去する。呼吸状態改善し発声あるも、まだムセが続く為サクション施行。ミカン色の痰少量と白色粘稠痰吸引する、SPO2　95%　P93に回復する。</t>
  </si>
  <si>
    <t>事故報告書（老健６）_099.pdf</t>
  </si>
  <si>
    <t>食事配膳中にウーとうなっている氏を発見する。喉詰まりしたのか確認するとうなずく為、背部タッピング行う。少量の吐き出し見られるが、まだ詰まっていると話あり看護職員へ報告する。</t>
  </si>
  <si>
    <t>タッピングで食残少量吐き出すもまだ咽頭にありそうだと言われサクション施行する。サクション施行の刺激で食残片手量程(ほとんどひじき)ガーグルベースンに吐き出しあり。サクション後臥床促す。【体温】36.4℃【血圧(高)】123mmHg-【血圧(低)】67mmHg【脈拍】72回/分【SPO2】98%</t>
  </si>
  <si>
    <t>朝食のひじきが喉に詰まったのではないかと考えられる。</t>
  </si>
  <si>
    <t>事故報告書（老健６）_105.pdf</t>
  </si>
  <si>
    <t>令和4年6月4日朝より、眩量の薬を服用することになったが、今までの薬も飲ませてくださいと合われる。令和4年5月31日薬情と一緒に眩量の薬があった。薬情があったので薬を変更し、お昼に服用してもらった。別な袋に今までの薬があり、なぜ別な袋に入れてあるのだろうと疑問に思ったが同りのスタッフは忙しくしていたため迷惑かけてはいけないと相談しなかった。薬情通りで間違いないだろうと思い込んでしまったのもあり自宅での保管、処分をお願いした。今日お詫びと本日服用する薬を確認し服用してもらう。</t>
  </si>
  <si>
    <t>火曜日の事なのに確認したが変わりなかったと言われる。</t>
  </si>
  <si>
    <t>本日表情変わらず、問題なく入浴リハビリを行う。</t>
  </si>
  <si>
    <t>眩暈の薬情が1枚入っていたので薬が変更になったと思い、薬が多いことにおかしいと思いながら袋も別になっていたので間違いだろうと思い込み妻に確認をしなっかった。</t>
  </si>
  <si>
    <t>おかしいと思ったときは迷わず連絡を取るようにする。</t>
  </si>
  <si>
    <t>事故報告書（老健６）_109.pdf</t>
  </si>
  <si>
    <t>自身で車いすを自走し居室内に戻る場面を確認、本人に声をかけると「寒いからカーディガンを出そうと思って」とのこと、本人がベッド手すりとタンスに捕まり立ち上がった際にバランスを崩して転例。</t>
  </si>
  <si>
    <t>転倒後、看護師に報告し身体チェックを行う。バイタル状態で異常なし、疼痛については「右足が痛い」とのこと、右足を打撲した様子。受傷部に発赤あるも擦過傷なし。</t>
  </si>
  <si>
    <t>右下腿軽度打撲</t>
  </si>
  <si>
    <t>医師による触診、問診</t>
  </si>
  <si>
    <t>もともと帰宅願望による多動傾向であり、現時点でも夕方になると落ち着かなくなっている。一方、疼痛や立位機能などADLは変化なし。</t>
  </si>
  <si>
    <t>・職員がそばで付き添っていたが、入職日数が浅く、立ち上がりでの転倒リスクを把握できていなかったため、目離ししてしまった。また、職員が状況をはあくしたが転倒リスクが高いことに気づけなかった。・本人の状態として、立位バランスが悪く立位保持は困難、病識の欠如・認知機能の低下によりブレーキ忘れや無理な立ち上がりあり。ブレーキ忘れで立位を取ってしまった可能性がある。・当時の精神状態は高揚しており多動だった。</t>
  </si>
  <si>
    <t>・該当職員に利用者の情報を再度説明・利用者のアクションがあるときは行動が終わるまで危険性を想定し介助に入る。死角で見守りができないときは見える位置まで移動。・本ケースについては近位見守り、軽介助とする。ブレーキ忘れを想定しブレーキの確認を毎回おこなう。</t>
  </si>
  <si>
    <t>事故は再発していない。上記の対策を継続中</t>
  </si>
  <si>
    <t>事故報告書（老健６）_111.pdf</t>
  </si>
  <si>
    <t>朝食前の食席にて、義歯の装着介助のために義歯を手渡し、いったん自身で装着しようとするも中断することを繰り返す、職員が介助を行い義歯を装着しようとするも拒否。職員と装着をめぐり２～３回介助を試みるもコップのお茶を職員に掛けるなどの行為あり。お茶拭いてる際に口元を見ると出血を確認し看護師に報告。</t>
  </si>
  <si>
    <t>抜歯の状態については6/16の歯科往診時に診察予定。</t>
  </si>
  <si>
    <t>看護師による状態確認。右下歯茎からの出血、抜歯した痕に歯根を確認する。止血処置をし経過観察。</t>
  </si>
  <si>
    <t>右下抜歯</t>
  </si>
  <si>
    <t>上記同様</t>
  </si>
  <si>
    <t>止血の後、当施設医師による診察。6/15の歯科往診時に改めて診察となる。</t>
  </si>
  <si>
    <t>現時点で出血は止まり食事状態も変わらず。</t>
  </si>
  <si>
    <t>歯科受診後に改めて報告の予定</t>
  </si>
  <si>
    <t>・右下の歯は緩く抜歯となりやすい状態であった・義歯装着の介助にて”義歯を装着しなければ”という気持ちがあったため、拒否の状態で装着してしまったことで抜歯となってしまった</t>
  </si>
  <si>
    <t>・拒否があるときは時間をおいて関わる、または他の職員に対応を交代してもらう・拒否があってすぐに装着できないときは、本人の前に義歯をしばらく置いて見守り、自身での装着を促す</t>
  </si>
  <si>
    <t>その後の経過として、同様の事故は防げている。また、自身での装着を促している</t>
  </si>
  <si>
    <t>事故報告書（老健６）_113.pdf</t>
  </si>
  <si>
    <t>本人の居室から叫び声が聞こえ訪室、入り口付近で横向きに倒れており起き上がれない本人を確認。本人に聞くとトイレに行こうとして歩行器で転倒、頭部を壁にぶつけたとのこと。</t>
  </si>
  <si>
    <t>普段は歩行器を利用しトイレは自立フリー。</t>
  </si>
  <si>
    <t>看護師に報告し身体チェックを行う。各種バイタルに異状なし、四肢の動作に異状なし、頭頂部に擦過傷と軽度発赤、軽度腫脹、右ひじに軽度発歩あり、クーリングにより経過観察</t>
  </si>
  <si>
    <t>転倒による頭部軽度打撲</t>
  </si>
  <si>
    <t>診察による</t>
  </si>
  <si>
    <t>現時点で疼痛の悪化やADLの変化なく経過</t>
  </si>
  <si>
    <t>今後、症状の悪化など変化があった場合は連絡をすることを説明している</t>
  </si>
  <si>
    <t>直前に7日の退所について本人に妻から厳しく話をしたことがあり、その後の本人の精神状態が不安定となっていた。そのため身体機能の低下につながり、普段は自立で行っているトイレ移動で転倒したと推測。</t>
  </si>
  <si>
    <t>本人は7日に退所となるが、それ以外の利用者についても精神状態の変化が身体機能低下につながることを見越して見守りをする。</t>
  </si>
  <si>
    <t>事故報告書（老健６）_119.pdf</t>
  </si>
  <si>
    <t>短期療養介護</t>
  </si>
  <si>
    <t>1:55、居室から出てきた本人と確認、ウロバッグを待っておらず、ベッド柵を確認するとBa留置カテーテルを自身で抜去した様子。→看護師により再挿入、留置。3:40、上記同様。5:25、他利用者の介助中にナースコーるが鳴り訪室するとナースコールが壁のジャックから脱落していたことによる反応。ウロバックの接続部を外してしまった様子。</t>
  </si>
  <si>
    <t>日中は自己+介助にて間歇導尿、夜間はBa留置であった。</t>
  </si>
  <si>
    <t>その都度看護師に報告し再挿入により留置を行う。いずれも痛みや出血、血性尿の流出なし。</t>
  </si>
  <si>
    <t>Baカテーテルの自己抜去</t>
  </si>
  <si>
    <t>診療、触診による</t>
  </si>
  <si>
    <t>抜去の自覚無し。痛みや出血、血性尿の流出なし。経過観察とした。</t>
  </si>
  <si>
    <t>前回の利用時より認知機能の著明な低下あり、日中は自己+介助にて間歇導尿、夜間はBa留置であり日中と錯誤し抜去してしまったと推測。</t>
  </si>
  <si>
    <t>再度利用する場合は、夜間はBa留置とせず介助による間歇導尿とする。</t>
  </si>
  <si>
    <t>事故報告書（老健６）_125.pdf</t>
  </si>
  <si>
    <t>出勤のためユニットフロアに入ると本人が食席で転倒しているのを発見、普段使っている杖は未にあり、本人に状況を聡取、居室に戻ろうとイスから立ち上がった際にバランスを崩してしりもちをついたとのこと。</t>
  </si>
  <si>
    <t>普段は居室内の歩行、トイレ(夜間はポータブルトイレ設置)、更衣は自立しているが、4/4に居室で尿失禁の際にも転倒している。</t>
  </si>
  <si>
    <t>看護師に報告し身体チェックを行う、バイタル的に異常なし。疼痛なし。他、発赤や腫脹、出血なし。経過観案とする。</t>
  </si>
  <si>
    <t>その後のADLに変化なく経過。</t>
  </si>
  <si>
    <t>多体状態に変化があれば連絡することを説明</t>
  </si>
  <si>
    <t>・朝食後に居室へ単独で戻ろうと立ち上がるもイスが下げにくかったため後ろ向きに歩き出そうとした際に、バランスを崩し転倒したと推測</t>
  </si>
  <si>
    <t>・イスからの立ち上がり行動があるときは声をかけて見守りをする。引き続き杖歩行時の付き添いを近位で行う・夜間はセンサーマットの使用を継続し行動の把握と付き添いを行う・本人の食席を見守りしやすい位置に変更する</t>
  </si>
  <si>
    <t>上記の対策にて、現在のところ転倒は発生していない</t>
  </si>
  <si>
    <t>事故報告書（老健６）_127.pdf</t>
  </si>
  <si>
    <t>トイレ誘導介助後、便座に座ってもらい他利用者の介助のためトイレを離れた。他利用者の介助を終え5分後にトイレに戻りドアを開けると便座の前にしりもちをついているのを発見、本人に状況を尋ねると立てなくなって転んだとのこと、左背部に擦過傷あり、看護師に報告。</t>
  </si>
  <si>
    <t>普段の状況として立位は見守り下で可能であるが移乗動作は介助が必要。</t>
  </si>
  <si>
    <t>看護師による身体チェックを行う。バイタル異常なし、左背部の擦過傷の痛み以外に異状なし。擦過傷にはアズノール軟膏を塗布、ガーゼ保護にて経過観察とした。</t>
  </si>
  <si>
    <t>左背部擦過傷</t>
  </si>
  <si>
    <t>現時点で擦過傷の経過良好、ADLの変化なく経過</t>
  </si>
  <si>
    <t>体調や身体状態に変化があれば再度連絡を行うことを説明</t>
  </si>
  <si>
    <t>・普段からトイレで用を足している途中で立ち上がり動作があり、他利用者の介助のため5分程度離れた際に本人が立ち上がろうとして体勢を崩してずり落ちとなったと推測。</t>
  </si>
  <si>
    <t>・トイレの見守りを離れる際は他職員に声をかけ見守りを行う。また、他利用者の介助などにより離れる際は、他職員に声をかけて見守りの交代を依頼する。</t>
  </si>
  <si>
    <t>その後の経過で異状なく経過</t>
  </si>
  <si>
    <t>事故報告書（老健６）_129.pdf</t>
  </si>
  <si>
    <t>気象準備ができているか確認のため訪室、「ちょっと助けてくれ」とのことで床に転倒している本人を発見する。ベッドのヘッドボードに脱いだバジャマを掛け、車いずに戻ろうとした際にし字相につかまろうとしてバランスを崩して転倒したと推測。本人より頭を打たないよう受け身を取りながら転んだとのこと。状況については本人に組むも判然とせず。</t>
  </si>
  <si>
    <t>普段の起床時は自身で更衣を行っている。</t>
  </si>
  <si>
    <t>看護師に報告し身体チェックを行う、転倒後のためやや血圧は高めな以外に疼痛などの異状なし、経過観察とした。</t>
  </si>
  <si>
    <t>現時点で身体機能や疼痛の発生、ADLの低下など異状なく経過</t>
  </si>
  <si>
    <t>現時点では痛みなどなくとも数日後に痛みが出てくる可能性があること、変化があれば再度連絡することを説明</t>
  </si>
  <si>
    <t>普段は自身で更衣を行っている。当時の状況を確認、更衣中に靴を履かない状態で車いすからヘッドボードにパジャマをかけるために歩行を行ったため滑りにより転倒したと推測。</t>
  </si>
  <si>
    <t>防室の際はパジャマをヘッドボードにあらかじめ掛け、動線を短くする。また、靴を履かない状態での立位移動は避けるようアドバイス。</t>
  </si>
  <si>
    <t>上記対策を実施することで、転倒なく経過している。</t>
  </si>
  <si>
    <t>事故報告書（老健６）_131.pdf</t>
  </si>
  <si>
    <t>同室者の方から、『転んでるよ!』とナースコールがあり訪室すると、うつ伏せの状態の本人様を発見した。　本人様は洗面所に行こうとしたら、何かに足が引っ掛かり転んでしまったとの事。その際に背中をベット足元の天板に、ぶつけたと話された。　コルセットをつけていた事もあり、少し痛みは背中にあるも他に痛い所は無い様子。</t>
  </si>
  <si>
    <t>バイタル測定と痛みの確認。皮膚状況の確認。</t>
  </si>
  <si>
    <t>右肋骨々折</t>
  </si>
  <si>
    <t>右肋骨</t>
  </si>
  <si>
    <t>バストバンド固定</t>
  </si>
  <si>
    <t>血圧161/110脈拍114体温36.6℃転んだ事もあり血圧と脈拍は数値高め。背中の痛みは少しある様子。歩行に関しては問題無い様子。</t>
  </si>
  <si>
    <t>家族の返答『痛みなど特変があればいつでも連絡してください』</t>
  </si>
  <si>
    <t>何かに足が引っ掛かり、バランスを崩して転倒された様子。靴のかかと部分を踏んだまま、歩行してしまった。リハコメント担当者:6月21日コルセット使用しているため急な姿勢修正に困難さあるため一度体勢を崩すとそのまま姿勢修正できずに転倒に繋がってしまうと思われます。リハでも動線上の物の確認や靴の状態や履き方を改めて評価行っていきたいと思います。下記の対応策、予防策でお願い致します</t>
  </si>
  <si>
    <t>再発防止策案 足が引っ掛からないように歩行していただくと共に、靴のかかとを踏まないように本人様に気をつけていただく。</t>
  </si>
  <si>
    <t>事故報告書（老健７）_011.pdf</t>
  </si>
  <si>
    <t>トイレで排尿後に、ズボンをあげる介助を行い車いずに座った。車いすのフットレストをおろし、声掛けで足をフットレストに乗せてもらう、足が乗ったことを確認し車いすをバックさせようとすると、右の下肢から靴にかけて液体が流れ落ちてきているのを発見する。足を確認すると右下腿に8cm大のJ型の裂傷ができていた。下腿の浮腫みが顕著であり、裂傷部分から浸出液が流出していた。</t>
  </si>
  <si>
    <t>当日は日中より大声を出すなど興奮しており、精神的に不安定な状態であった。また下肢に圧痕を認めるような顕著な浮腫があった。</t>
  </si>
  <si>
    <t>施設医に電話で報告、施設医が到着するまではガーゼで圧迫し、医師の診察の結果、消毒しステリーテープを貼るよう指示があった。医師が裂傷部にステリーテープを貼り、その上から減菌ガーゼで保護、浸出液を吸収するため、その上からトランスームで覆う処置を行った。翌日の皮膚科往診で再度皮属科医に診察してもらい、裂傷部にステリーにて固定(9枚)軟膏不要、ガーゼ+包帯保護となった。また、次回の診察については翌週に皮膚科往診し経過をみることとなった。</t>
  </si>
  <si>
    <t>消毒しステリーテープを貼り、減菌ガーゼで保護。その上からトランスームで覆う。</t>
  </si>
  <si>
    <t>裂傷した事柄を忘れている状態であった。裂傷した日の夜間は不穏が続き、裂傷部のガーゼやステリーテープなどをはがしてしまい、夜間だけで3回再処置を行っている。</t>
  </si>
  <si>
    <t>精神的に不安定になる事が定期的にあり、波がある状態である。本日は日中より興奮し、大声を出すなど、精神的に不安定な状態が続いていた。食堂にいても車いすを足でこぎながら大声を出してたり、べッドに臥床してもすぐに離床を繰り返していた。トイレの訴えは頻回に聞かれており、都度誘導して対応していた。元々、浮腫みが顕著にみられており、104歳と超高齢である。そのため、皮膚は脆弱な状態であった。しかしフットレスト、レッグウォーマーなどで保護をしたりすることはしていなかった。</t>
  </si>
  <si>
    <t>車椅子のフットレストをタオル等で保護する。家族へレッグウォーマー持参の依頼を行い、常時着用し再発防止に努める。興奮、精神的に不安定な状態などの場合は、いつもとは違う行動をするかもしれないという事を念頭において、ケアにあたる。</t>
  </si>
  <si>
    <t>事故報告書（老健７）_013.pdf</t>
  </si>
  <si>
    <t>就寝準備のため、2人介助で車椅子からベッドへ移乗し、ベッドに寝かせたところ、靴を脱ぐと左持趾の爪の所から出血しているのを発見する。拇趾の爪は軽度動揺し、剥離ぎみで出血もあり。移乗介助時にはぶつけておらず原因は不明。</t>
  </si>
  <si>
    <t>抗凝固剤(クロピドグレル錠)内服中。</t>
  </si>
  <si>
    <t>ガーゼで圧迫止血。</t>
  </si>
  <si>
    <t>爪甲剥離症</t>
  </si>
  <si>
    <t>皮膚科医師により、爪甲を取り除き、シルキーテックスにて保護。週2回洗浄し、シルキーテックス保護を継続する</t>
  </si>
  <si>
    <t>処置後は出血なし。痛みなし。</t>
  </si>
  <si>
    <t>・爪は肥厚し、少し伸びて上方に反り返り、損傷しやすい状態であった。・脳梗塞で下肢不随意運動がある為、靴下に爪が引っかかった時に、不随意運動でテンションがかかった可能性あり。</t>
  </si>
  <si>
    <t>・移動時の打撲予防だけでなく、べッド上で体位交換時にも爪など局所に圧迫がかからないように注意する。・入浴時などを利用し爪が伸びていないか観察、爪は定期的に切り、やすりをかける等して引っかかりをなくす。肥厚がある場合は、皮膚科往診で医師に切ってもらう。</t>
  </si>
  <si>
    <t>事故報告書（老健７）_015.pdf</t>
  </si>
  <si>
    <t>介護老人保建施設</t>
  </si>
  <si>
    <t>居室から物音がしたため訪室すると、ベットを背にして足元には布団が巻き付き、ベットの足元側を頭にして右側臥位で床に倒れていたところを発見する、意識は鮮明であり頭をぶつけたと話されたが、痛みの場所が色々変わり曖味であった。「家だもの歩いてトイレへ行こうと思った。そこに○○ちゃんがいるでしょ.」と辻褄の合わないことを話されていた。転倒後は頭部、上肢、下肢などに発赤、腫脹は確認されなかった。</t>
  </si>
  <si>
    <t>パーキンソン症候群によるADL低下があり、普段は車いすでの移動で、移動や移乗は全て介助が必要な状態。</t>
  </si>
  <si>
    <t>全身観察を行い、施設医に電話で報告、抗凝固剤は内服しておらず、発赤、腫脹の観察を強化するよう指示あり。</t>
  </si>
  <si>
    <t>6月6日全身を観察した際に右腿骨部に皮膚変色を認めた。痛みはなく施設医に診察してもらい経過観察の指示。</t>
  </si>
  <si>
    <t>6月6日に皮膚変色を発見し医師が診察した結果、経過観察の指示であったことを長男に電話で追加報告した。</t>
  </si>
  <si>
    <t>パーキンソン症候群で徐々に病状が進行しており立位や移乗が不安定で介助を要する状態であるが、自分でまだまだできるという思いが強く一人で行おうとする傾向があり、転倒の危険性があった。5月30日にの葬儀に出席し、その後精神的に落ち着かず、夜間せん妄の症状があらわれていたため、巡回の頻度を増やして注意して観察していた。また退所前日など、生活に変化がある場合に落ち着きがなくなり、以前にも転倒歴があった。今回の転倒時も、家にいると錯覚し自分で歩こうとして転倒しており、巡回を増やすことだけではなく、離床センサーを使用するなどの対策が必要であった。</t>
  </si>
  <si>
    <t>今回葬儀に出て精神的に落ち着きがなくなっている状況から、頻回な巡回は継続して行う。立ち上がりの際はナースコールを押すように都度ナースコール指導を行う。精神的に落ち着くまでの間、一人で立ち上がる行動を把握するため、離床センサーを設置し対応する。状況に応じて、精神的に安心感が得られるようも協力を得てリモート面会を設定する。</t>
  </si>
  <si>
    <t>事故報告書（老健７）_017.pdf</t>
  </si>
  <si>
    <t>夕方にピコスルファートナトリウムを与薬していた職員が、他業務にての与薬が出来ず、食堂に残っていた別の職員へ与薬を依頼した。依頼する際に、夕食後の配薬ケースにピコスルファートナトリウムを入れ、そこに薬剤名(ピコスルファートナトリウム)と与葉量(6滴)を記載した付箋を貼った。上記の依頼を受けた職員が複数おり、結果2名の職員がに重複与葉していた。</t>
  </si>
  <si>
    <t>腹部症状や排便状況について経過現察を行った。また、腸蠕動の亢進によりトイレが頻回となり、転倒につながる危険性に注意しながら観察を行った。</t>
  </si>
  <si>
    <t>トイレに頻回に通う様子はなく、翌日も排便みられず、排便マイナス3日目となりレシカルボン座薬による処置を行った。</t>
  </si>
  <si>
    <t>通常は下剤与薬一覧表にて与薬の有無を確認するが、依頼を受けた職員が下剤与薬一覧表を確認せずに付箋を見て与薬を行った。また依頼を受けた職員が複数人いた。依頼者は与薬忘れが起きないよう、夕食後の本人の配薬ケースにピコスルファートナトリウムを入れたが、初めに与薬した職員は与薬後にそれを回収していなかった。</t>
  </si>
  <si>
    <t>下剤与薬一覧表を見ながら与薬を行い、与薬後は下剤与薬一覧表の名前を線で消すのが与薬のルールとなっているため、これを徹底する。また、与薬を依頼する際には責任の所在がはっきりするよう、一人の職員へ依頼し重複与薬を防ぐ。依頼されていないものが、与薬版が消されていない、もしくは付箋などの伝言を見つけた場合は、職員同士で声掛けし合い確認をする。</t>
  </si>
  <si>
    <t>令和4年6月22日の実地指導にて未提出であると指摘を受けた事例です。</t>
  </si>
  <si>
    <t>事故報告書（老健７）_019.pdf</t>
  </si>
  <si>
    <t>北海道後期高齢者医療広域運合</t>
  </si>
  <si>
    <t>三叉神経痛にて内服しているプレカバリン錠(75mg)を調整中(2錠/朝・夕食後で内服中を1錠/朝食後と調整中)。定期処方薬は1日2回(2錠/朝・夕食後)の処方のまま、1週間ごとに臨時処方薬として対応していたため、調整中は定期処方薬から1錠抜き取る作業が必要であった.しかし、確設不足があり定期処方薬から抜かないまま臨時処方のプレカバリン錠1錠を一緒にセットしていたため3日間重複内服していたことが発覚した。</t>
  </si>
  <si>
    <t xml:space="preserve">2011年6月8日から内服開始。6月11日の薬の確認時に重復内服していることに気付く。施設医へ報告し、すぐに薬を指示量のものに修正.経過観察行う。
</t>
  </si>
  <si>
    <t>眠気やふらつきなどの副作用症状はなし。</t>
  </si>
  <si>
    <t>内服調整中であることは認識していたが、定期処方薬の一包化薬袋から薬を抜く作業を忘れてしまい、臨時薬をセットしてしまった。薬をセットする際、内服指示簿と処方箋を確認するが、確認不足があったと考えられる。また、指示をうける看護師はその都度変わるため、内服調整中であったことを認識していなかった可能性がある。</t>
  </si>
  <si>
    <t>臨時薬をセットする際、内服指示簿と処方箋を確認し、臨時処方を受けた看護師とダブルチェックを行い、薬をセットする。1週間以上調整が続くような場合は、定期処方薬の一包化からあらかじめ薬を抜いておく、抜いた薬を再開する場合は忘れないよう注意する。</t>
  </si>
  <si>
    <t>*2021年6月11日インシデント報告書提出事例。令和4年札幌市監査時に指摘を受けた事例の報告。</t>
  </si>
  <si>
    <t>事故報告書（老健７）_025.pdf</t>
  </si>
  <si>
    <t>覚醒しており、車いすにて食堂カウンターにいた、配膳準備しながら体動確認していたが、少し目を離したところ立ち上がりフットレストをまたいで右側に動き、立っているところを気づいたがそのまま右側に倒れて転倒。</t>
  </si>
  <si>
    <t>頭部打撲はなかったが、右肘下外側が半円形で4.5cmの円周と幅1.5cmくらいの皮膚がずれるように裂傷.洗浄し、皮膚を寄せてステリーテーブ貼用。その傷の上に5mm程の小さな傷もあるがそこにもステリーし、デキサン軟膏塗布レガーゼし包帯保護、処置中も痛がる様子もないためNSとcwで本人立たせ、立位保持可能。全身皮膚観察し、異常がなかったため車いすにのせ、経過観察する。体温37.5度・脈拍82・血圧136/93mmh g・酸素飽和度96%</t>
  </si>
  <si>
    <t>洗浄し、皮膚を寄せてステリーテーブ貼用、その傷の上に5mm程の小さな傷もあるがそこにもステリーし、デキサン軟膏塗布サーゼし包帯保護</t>
  </si>
  <si>
    <t>転倒を繰り返している認知症のある利用者。覚醒しており、居室で過ごすのが危険と判断し、車いずに乗車し職員の視界に入る位置で離床していた。職員は配膳準備をしながらの見守りであった為、いつもよりも見守りが厳かになり、自分の作業に集中してしまっていた。また、職員と本人との距離があり、立ち上がりに気づいたが介助が間に合わなかった。</t>
  </si>
  <si>
    <t>対策として、立ち上がった際や、危険行為があった際にすぐ対応できる距離で見守りを行なうことで、自分の作業をしながらも、利用者を常に意識して見守れるようにする。</t>
  </si>
  <si>
    <t>認知症あり、転倒を繰り返している。立ち上がることはできるが、歩行は安定していない。</t>
  </si>
  <si>
    <t>事故報告書（老健７）_027.pdf</t>
  </si>
  <si>
    <t>6時30分頃、起床介助のため訪室すると、ベッド上で左側臥位で休まれていたが、左膝に裂傷(3cm程)があるのを発見する.ズポンは膝上まで上がり、下腿保護のために履いているレッグウォーマーの位置は、膝下に下がってる状態で、左膝がベッドの開いた状態のＬ字柵にぶつかっている状況であった。本人へ確認するが「わからない、ぶつけたと思う」と曖味な返答であった。</t>
  </si>
  <si>
    <t>左膝の裂傷部分は止血されていた為、ステリーテープで貼用し、ガーゼ保護を行う。</t>
  </si>
  <si>
    <t>左膝の傷を、ステリーテープで貼用し、ガーゼ保護</t>
  </si>
  <si>
    <t>外傷(裂傷)に対しての、痛みの訴えはなく、日常動作等に支障はなし。</t>
  </si>
  <si>
    <t>100歳と高齢で、転倒歴もあり、ナースコールを押すことが曖味なことから、体動センサーを使用していた。訪室前に体動センサーの反応はなかったので、ベッド上で足を動かしてL字柵にぶつけた可能性が高い。移動は車椅子を使用し、日中はトイレ誘導を行っているが、夜間はベッド上排泄(オムツ)としているため、朝方になり、トイレに行きたくて起きようとしたと考えられる。その際、ズボンから膝が出ていた為、皮膚損傷したと思われる。高齢で、皮膚が乾燥しているため、簡単な衝撃や摩擦で皮膚損傷しやすい状態であった。</t>
  </si>
  <si>
    <t>・家族へ保湿剤の購入依頼と、現在持っているズボンの丈が短く膝が出てしまう為、丈の長いズボンの購入依頼をする。・L字柵にタオルを巻き保護する。・巡回時に、足の位置や身体の位置を確認する。排泄パターンを把握し、その時間に対応する。</t>
  </si>
  <si>
    <t>事故報告書（老健７）_029.pdf</t>
  </si>
  <si>
    <t>膀胱留置カテーテルを使用している方.体動センサーの反応があり訪室すると端座位になっており、カテーテルが完全に抜けている状態であった。ウロバックは普段からベッド横の床頭台の取っ手にかけられていることが多く、その時も同様の状態であった。そのため本人とウロバックの距離があり、さらにチューブの上に体交枕が落ちてテンションがかかり抜けてしまったと考えられる。「痛いよ」と言われていたが普段より下肢の痛みの訴えがあり、患部の痛みかは不明。</t>
  </si>
  <si>
    <t>コロナ感染者の濃厚接触者であったため居室隔離されており、訪室の機会が減っていたため、ベッド上での体動やバルーンカテーテルやウロパックの位置などの観察が不足していた。</t>
  </si>
  <si>
    <t>便失禁があった為、オムツ交換を実施し、患部の状態確認すると出血はなかった。医師へ報告し、出血がなければそのままカテーテルは再挿入せずに様子を見て、自尿が出るか観察し、出なければカテーテルを再挿入してくださいと指示がある。</t>
  </si>
  <si>
    <t>尿道口からの出血や痛みなく、自尿がみられたため、そのまま膀胱留置カテーテルは再挿入せずに経過している。</t>
  </si>
  <si>
    <t>本人がウロバックを触ることで抜去の可能性があったこと、低床ベットであり柵に掛けるとウロバックが床に着いて不潔になることから、普段から床頭台にウロバックを掛けることが定着していた。床頭台にウロパックをかけても、たわみや高低差に気を付けていたが、今回は床頭台までの距離がありたわみが少なかった。個々のバルーンカテーテルへの知識が不足していたこともあり適切な位置に設置することが出来ていなかった。</t>
  </si>
  <si>
    <t>膀胱留置カテーテル管理についての資料を配布し、職員の知識を深める。2バルーンカテーテル挿入中の利用者のウロバックの位置を確認し、落差、チューブの遊び(余裕があるか)、本人がチューブをいじるかどうかなどの確認をしていく。3尿量チェックのタイミングで2の項目をチェックする。4バルーンカテーテルの設置場所について、フロア全体で確認し統一していく。</t>
  </si>
  <si>
    <t>事故報告書（老健７）_031.pdf</t>
  </si>
  <si>
    <t>左眉間をティッシュで押さえなから歩行器歩行で話所まで来られ、「ころんじゃった」と本人より報告あり、左眉間に2cm大の裂傷あり、血液は止まっており、明らかな腫れや変色はなく、意識は清明。どのようにぶつけたのか確認するが、「転んだかぶつけたかわからないわ。と記憶が曖味だが、左側頭部を打ったと本人は言っている。本人が使用している部屋の周囲を確認すると、ベッド協とシーツの上に血液渡が2～3ケあった。</t>
  </si>
  <si>
    <t>歩行器を使用し、フロア内はフリーで歩行されている方で、トイレ動作も一人で行っていた。</t>
  </si>
  <si>
    <t>施設医に電話で報告し、抗凝固剤を内服しておらず意識も清明であることから経過観察の指示。裂傷部はステリーテープで縫合し、ガーゼ保護した。</t>
  </si>
  <si>
    <t>ステリーテープで総合しガーゼ保護</t>
  </si>
  <si>
    <t>左盾間に2cm大の裂傷、バイタルサインは著変なし</t>
  </si>
  <si>
    <t>既往歴に左大腿骨転子部骨折、右変形性膝関節症がありややすり足歩行だが、歩行器を使用しフロア内をフリーで歩行されていた方。夜間のトイレも一人で行かれているが、最近は夜間の失禁が多く見られるようになり、23時と1時にトイレ誘導を行っている。就寝前にブロチゾラムを内服しており、夜間は特に転倒リスクが高い状態であった。</t>
  </si>
  <si>
    <t>1時間ラウンドと定時誘導を継続。歩行器を使用したフリー歩行であるが高齢に伴い下肢筋力低下し、バランスを崩しやすくなってきているため、リハビリスタッフと動きの評価を再度行う。日中の活動量を促し、夜間の入眠できるような環境を整え、眠剤が必要か検討する。</t>
  </si>
  <si>
    <t>事故報告書（老健７）_033.pdf</t>
  </si>
  <si>
    <t>歯科衛生士が口腔ケアのため訪室し、端座位にしようと布団をめくったところ、左足のズポンが膝くらいまで捲り上がっており、皮膚が露わになった状態で左下腿前面部の皮膚が裂傷し出血しているのを発見する。端座位になった為ナースコールマットが反応し、スタッフが訪室したところ、歯科衛生士より報告ある。傷を確認すると10cm位製傷しているのを確認する。布団をめくった時点で裂傷していたこともあり、自らズポンを上げた際にできた摩擦によるものか、布団やシーツでの摩擦により起きた可能性が高い。</t>
  </si>
  <si>
    <t>抗凝固剤の内服はなし。</t>
  </si>
  <si>
    <t>創部を消毒後、ステリーテープを貼用しガーゼ保護し包帯固定した。</t>
  </si>
  <si>
    <t>創部を消毒後、ステリーテーブを貼用しガーゼ保護し包考固定した。</t>
  </si>
  <si>
    <t>左脛部に10cmの裂傷</t>
  </si>
  <si>
    <t>高齢で、皮膚が脆弱、内出血や傷が出来やすい。衣類も本人の物はシャツと靴下のみで、上下の服はレンタルの服を着用している。股引等の下肢を保護する下着を履いておらず、持参もされていない状態であった。臥床時の体位移動も自分で出来るため、布団やシーツによる摩擦も起きやすい状態であった。発見時ズボンの裾が捲り上がっていたこともあり、ズボンを上げた際の摩擦で出来た可能性も高い。</t>
  </si>
  <si>
    <t>皮膚を守るため、ご家族に股引やレッグウォーマーなど下肢を保護できる物の持参を依頼する。入浴時等皮膚の観察を行い、乾燥予防に努める。必要時は、保湿剤を塗布する。</t>
  </si>
  <si>
    <t>事故報告書（老健７）_037.pdf</t>
  </si>
  <si>
    <t xml:space="preserve">タ食が終わった利用者から口腔ケアの声掛けと実慈の介助を行っている最中に食堂中央の床に錠剤が1錠落ちていたのを発見した。その薬は今日現在，誰も内服していない薬だった
※薬はシプレキサ(25)錠で「向精神薬」でした。
</t>
  </si>
  <si>
    <t>第1報では、内服者が6月にいたことになっていましたが、誤りです。今年シプレキサ(2.5)錠を内服している利用者はいませんでした。</t>
  </si>
  <si>
    <t xml:space="preserve">錠剤が溶けていなかったので、薬の名前を調切べた
その薬を内服している利用者はいか処方付箋を確認した。
</t>
  </si>
  <si>
    <t>・利用者以外(職員や改築工事で出入りしている工事関係者)に内服している方がおり、その方が落とした可能性がある。</t>
  </si>
  <si>
    <t>・利用者以外に何らかの薬を内服している方は、薬を持ち歩かないようにしてもらう。</t>
  </si>
  <si>
    <t>向精神薬の管理体制は、定期薬と頓用で別々の所(棚)にセットしている。それぞれの棚には鍵がついており、使用時に毎回鍵を開けている。(普段は鍵がかかっている)</t>
  </si>
  <si>
    <t>事故報告書（老健７）_039.pdf</t>
  </si>
  <si>
    <t>センサーコールがあったので訪室をするとベッド上で体動はあるが起き上がれずにいた。本人に問うと「足が痛くてどうしていいかわからない」と左足をさすっていた。鎮痛刻(カロナール錠200mg)を内服した。その後は、サークルを使いトイレに行っていた。歩行時にやや左足をかばう様子や膝折れがあったため、日動帯でリハビリ職員に状態を確認してもらうと痛みが強く車椅子の使用指示があった。リハビリ職員からの報告を受け、医節と看護師が本人を確認、熱感はないが、左下肢全体に腫張があり左足関賀の位置が歪んでいることから病院受診の運びとなった。ご家族が付き添いの元、受診すると左大腿部転子部骨折のため入院となった。</t>
  </si>
  <si>
    <t>歩行時はサークルを使用、職員付き添いをしている。ナースコールを押す行為が見られないため、センサーを使用している。転倒や転落のような事故を職員は目撃していない。</t>
  </si>
  <si>
    <t xml:space="preserve">・ 痛みが強かったので鎮痛薬を与薬。
・ 他職種で本人の状態を確認した。
・ 病院受診を行うことを判断した。
・ 家族(キーバーソン:に連絡、不通だったので、キーバーソン以外の家族に連絡をして状況の説明と病院受診の付き添い依頼をした。
・バイタル測定
</t>
  </si>
  <si>
    <t>左大腸部転子部骨折(2週間程度の入院)</t>
  </si>
  <si>
    <t>左大腸部転子部骨折</t>
  </si>
  <si>
    <t>CT撮影　レントゲン撮影　入院により手術対応となった</t>
  </si>
  <si>
    <t>鎮痛剤内服前から徐々に歩行状態は低下。鎮痛剤を内服後も歩行時には痛みがあった。起床時には、痛みが強くなり車椅子を使用した。他職種で確認したが、疼痛も強く左下肢全体に腫脹があり左足関節の位置が歪んでいるので病院受診の運びとなった。</t>
  </si>
  <si>
    <t>原因の究明。その後、家族に連絡をする。</t>
  </si>
  <si>
    <t>・後方重心による立位や歩行バランスが悪かった。・立ち上がりが見られる利用者の付き添いが出来なかった。</t>
  </si>
  <si>
    <t>・個別に合わせた訓練の実施により、左足の筋力向上に努め、立位や歩行バランスの向上をめざす。・鎮痛剤の処方により、左足の疼痛を緩和させ左足を少しでも使えるようにすれば、立位や歩行バランスが改善できるかもしれない。・トイレ時間の把握で立ち上がる前にトイレ誘導を行う。・本人の横に付き添いお話しをする機会を多くして、不安(帰宅願望)を和らげる。</t>
  </si>
  <si>
    <t>・6/22に食堂で尻もちをついた(転倒)。それが元でいつもと変わらずに生活して、少しずつ骨がずれた可能性が高いと判断。・ご家族に上記の6/22に事故が起きたことが今回の骨折に繋がった可能性が高い旨説明を7/16にしました。</t>
  </si>
  <si>
    <t>事故報告書（老健７）_041.pdf</t>
  </si>
  <si>
    <t>6月14日(火)にベッドサイドで尻もちをついているところを発見したが、疼痛の訴えや変色は観察されていなかった、しかし6月25日(土)より腰痛が出現し、痛み止め(ロキソニン)を内服していたが改善がみられなかったため、7月6日(水)に札幌徳洲会病院整形外科を受診、MRI検査を施行し、7月8日(金)にMRIの検査結果を確認しに当施設の相談員が代理受診したところ、第4腰椎圧迫骨折の診断を受けた。</t>
  </si>
  <si>
    <t>疼痛訴え時には痛み止め(ロキンニン)の内服。・食事以外は安静臥床して頂く。</t>
  </si>
  <si>
    <t>第4腰椎</t>
  </si>
  <si>
    <t>MRI検査　次回受診時（7/12）にコルセット作製の指示あり</t>
  </si>
  <si>
    <t>・食事以外はベッド上で過ごされており、体動がなければ腰痛の訴えなく経過している。・以前は毎食ほぼ全量自力摂取されていたが、食事摂取中の傾眠が強く摂取量にムラがある。(概ね主食10~5割、副食5~3割程度)</t>
  </si>
  <si>
    <t>7/12(火)が受診の付き添いが出来ないため、施設対応の依頼があり施設対応の有無について連絡の約束をする。</t>
  </si>
  <si>
    <t>・6月14日(火)にベッドサイドで尻もちをついた際に受傷したのではないか。・腰痛の訴えはあるものの、ベッド⇔車椅子⇔トイレ便座への移乗は職員見守りや一部介助(腰を支える等)のもと、ご自身で行えていたため着座時に受傷したのではないか。</t>
  </si>
  <si>
    <t>・近日中に多職種によるRCA分析を開催し、再発防止策を立案する。・食事以外は安静臥床して頂く。・ベッド⇔車椅子に移乗する際は職員2人介助にて対応する。・状態が改善するまではオムツで対応し、定時でのパット確認を行う。</t>
  </si>
  <si>
    <t>事故報告書（老健７）_045.pdf</t>
  </si>
  <si>
    <t>他者のトイレ誘導をしていると本人がトイレの洗面合で手を決っていた。後頭部からは出血があった。本人に問うと「転んだ」と話された。後頭部に腹脹はなく、圧迫止血で出血は止まった。触ると疼痛を訴えるが、めまいや頭痛などはない。頭部をぶつけている可能性が高いことから、一般受診で脳外科に受診するように医師より指示があり、発見時の翌日に受診した。</t>
  </si>
  <si>
    <t>歩行時に右の傾きがあるので、職員が付き添っていた。緊急性はないので、診療予定を確認すると6/28に脳外料の診療日だったので、受診が翌日になった。・</t>
  </si>
  <si>
    <t xml:space="preserve">圧迫止血を行った。
他職種で本人の状態を確認した。
病院受診に行く判断した。
家族(キーパーソン:に連絡。状況の説明と病院受診の付き添いを依頼をした。
バイタル測定。
</t>
  </si>
  <si>
    <t>後頭部打撲　頭蓋内損傷なし</t>
  </si>
  <si>
    <t>後頭部の出血が止まった後、歩行状態は以前と変わらず。食事をされても嘔気や嘔吐はなかった。</t>
  </si>
  <si>
    <t>・夜間帯に起き上がる様子が見られなくなっていたのでセンサーを外していた。・センサーを外した際に、事故防止のため4時30分に訪室の決まりであったが訪室していなかった。・必要時に対応する内容の周知・徹底が出来ていなかった。</t>
  </si>
  <si>
    <t>・事故防止対策の周知として職員間が情報を共有するノートに担当職員(もしくは安全対策の委員)が記載をする。・センサーの利用を再検討する。</t>
  </si>
  <si>
    <t>現在、離床センサーを設置している。</t>
  </si>
  <si>
    <t>事故報告書（老健７）_049.pdf</t>
  </si>
  <si>
    <t>誤薬未遂</t>
  </si>
  <si>
    <t>昨日(6/23)に退所した先の施設(特別養護老人ホーム)から「ご本人の昼食薬ではなく違う方名前が書かれた薬が入っていました」と連絡があり、誤薬に気づいた。</t>
  </si>
  <si>
    <t>特養には7日分の薬を渡したがその内の昼食薬1包だけ当施設の入所者の名前が書いてあった。</t>
  </si>
  <si>
    <t>相手先の特養に謝罪と重大事故に繁がらなかったことに感謝する。・施設に保管してあったご本人の昼食薬1包を相手先の特美に届けた。</t>
  </si>
  <si>
    <t>体調面に大きな変化はない。</t>
  </si>
  <si>
    <t>・薬局から届いた薬を個人のケースに薬を整理するときに、複数人の薬を机の上に置いてしまった。・個人のケースに他者の薬が1包だけ紛れているとは思わずに薬袋の名前を確認することを怠ってしまった。・薬の準備をした以降に誰も確認をすることがなかった。</t>
  </si>
  <si>
    <t>・退所時の薬を準備した職員だけが確認するのではなく、退所当日にも看護職員が確認する。(ダブルチェック)・薬局から届いた薬をケースに薬を準備するときは、一人の利用者の薬を扱うようにして近くに複数人の利用者の薬を置かない。</t>
  </si>
  <si>
    <t>事故報告書（老健７）_053.pdf</t>
  </si>
  <si>
    <t>入浴時変色を発見、胸部20cm×20cm黄色く広範囲に変色があり、胸骨に沿って級に紫色の変色があった。触れると痛みあり。</t>
  </si>
  <si>
    <t>看護師が変色を確認し医師に報告。医師より病院受診を指示。21日15:30札幌徳洲会病院に受診され、レントゲンの結果、骨折はなく、安静については制限は特になく、変色が治るまでは胸部に負担は掛けないようにとの指示がありました。</t>
  </si>
  <si>
    <t>骨折なし</t>
  </si>
  <si>
    <t>レントゲン摂影</t>
  </si>
  <si>
    <t>・変色部位に触れると痛みがあるが、動作は普段と変わりはみられていません。</t>
  </si>
  <si>
    <t>・トイレでの立ち上がりの際に手すりに掴まり、ふらついて手すりにぶつけた可能性がある。</t>
  </si>
  <si>
    <t>近日中に多職種によるRCA分析を開催し、再発防止策を立案する。・トイレ介助時、職員2人介助にして対応をする皮膚状態が弱く、変色が出来やすいため、皮膚状態の観察を随時行なう。・自覚症状が無いため、顔色や動作を確認する。必要に応じてバイタル測定を行いモニタリングする。</t>
  </si>
  <si>
    <t>事故報告書（老健７）_055.pdf</t>
  </si>
  <si>
    <t>ユニットの床にセンノシド1T落薬しているのを清掃中に発見したと報告ある、落薬していた場所からご本人のものと思われるが何時のものか不明。(土日、2日間清掃は入っていない)</t>
  </si>
  <si>
    <t>施設長に報告、体調観察とした。体調変化なくご家族への連絡は不要と指示ある。</t>
  </si>
  <si>
    <t>前日、浣腸施行しているが排便コントロールの為、内服調整している。排泄状況に変化なし。施設長に報告、体調変化なくご家族への連絡は不要と指示ある。</t>
  </si>
  <si>
    <t>・与薬時は直接口腔内に入れて内服しているが落薬に気付かなかったと思われる。</t>
  </si>
  <si>
    <t>与薬時は確実に口腔内に入れ嚥下後の口腔内の確認を徹底する。R4年1月25日評価上記対策を実施し落薬はない為、継続する。</t>
  </si>
  <si>
    <t>事故報告書（老健７）_057.pdf</t>
  </si>
  <si>
    <t>朝薬の空袋に1錠、錠剤が残っていた。また、ご本人が12/6日付けの朝薬を持参していたのを気付かず開封し内服してしまった。</t>
  </si>
  <si>
    <t>残っていた内服1錠はシルニジピン(降圧剤)の為、ご本人に説明し13:30に内服して頂いた。食事の際にカレンダーから内服薬を持参し忘れたり漢方薬を内服しない事がある為、カレンダーを回収し本日夕より施設管理とする。ご本人に説明、了承される。</t>
  </si>
  <si>
    <t>体調変化なし。ご家族への連絡は不要と指示ある。</t>
  </si>
  <si>
    <t>内服薬の日付け、内服後の空袋確認不足。</t>
  </si>
  <si>
    <t>カレンダーより内服薬を持参する事を忘れる事が多かった為、施設管理とした。内服前後の・m認を徹底する。R4、1月25日評価・上記対策を徹底し同様の事故は起きていない為、継続する。</t>
  </si>
  <si>
    <t>事故報告書（老健７）_059.pdf</t>
  </si>
  <si>
    <t>前日のリスペリドンIPがキャピネットに残っており内服モレがあった事を日動者より報告を受ける。</t>
  </si>
  <si>
    <t>日勤看護師より施設長に内服飲み忘れがあった事、身体状況は変化ない事を報告する。</t>
  </si>
  <si>
    <t>不穏状態など見られずいつもと変わらない様子であった。施設長よりご家族への連絡は不要と指示を受け、経過観察となった。</t>
  </si>
  <si>
    <t>・内服を準備している際、業務の確認などを行っており集中していなかった。</t>
  </si>
  <si>
    <t>・内服準備の際は同時進行で他の作業をしない。・夕薬をセットする際、時間薬が残っていないか確認をする。R3年11月8日評価する。内服準備の際に同時進行で他の作業をせず、声をかけられた場合は準備を中止した。また、夕薬をセットする際に時間薬が残ってないか確認をする事で同様の事故は起きていない為、対策を継続する。</t>
  </si>
  <si>
    <t>事故報告書（老健７）_061.pdf</t>
  </si>
  <si>
    <t>翌朝の内服薬をセット時、本日9:00に与薬するエチゾラム1Tがキャピネットに残っているのを発見する。</t>
  </si>
  <si>
    <t>ご本人は穏やかに過ごされている為、事後報告とし経過観察した。</t>
  </si>
  <si>
    <t>特に変化なく過ごされている為、施設長より経過観察の指示を受ける。ご家族への連絡は不要との事。</t>
  </si>
  <si>
    <t>朝の内服薬を準備する際、時間薬の出し忘れがあった。</t>
  </si>
  <si>
    <t>・内服薬をキャビネットから出す時は引き出しを出して確認する。・内服の内容を確認し朝後薬内服後も再度キャピネット内を確認する。R3年11月8日評価・キャピネットから内服薬を出す際は引き出しを全部出して確認することを徹底した。また、内服を出す際に時間薬の確認を確実に行い同様の事故は起きていない為、継続していく。</t>
  </si>
  <si>
    <t>事故報告書（老健７）_063.pdf</t>
  </si>
  <si>
    <t>室蘭市</t>
  </si>
  <si>
    <t>食堂床にワーファリン(1)0.5Tが落ちでいるのを発見する。</t>
  </si>
  <si>
    <t>ご本人の食席からは離れている場所であり本日清掃は入っていない為、いつのものかは不明、施設長に報告する。</t>
  </si>
  <si>
    <t>体調変化なし。施設長よりいつの薬か不明である為、ご家族への連絡は不要と指示を受ける。</t>
  </si>
  <si>
    <t>・与薬時は手に乗せてからご自分で口に入れる方なので口腔内に入れた後、嚥下後の確認をしていなかったと思われる。・食席から離れた場所に落薬あり手に握ったまま移動した事も考えられる。</t>
  </si>
  <si>
    <t>・服薬拒否があり口腔内への与薬は難しいと思われる為、与薬時は必ず口腔内に入れた事、嚥下後の口腔内を確認する。R3年11月6日評価・与薬時に口腔内に入れた事と嚥下の確認を行う事で事故無く経過している為、対策を継続していく。</t>
  </si>
  <si>
    <t>事故報告書（老健７）_065.pdf</t>
  </si>
  <si>
    <t>翌朝、11/6朝薬の準備中、薬キャピネットの引き出しに11/5昼食後薬が残っているのを発見する。</t>
  </si>
  <si>
    <t>夕薬に同じ薬を内服している為、休薬し施設長に報告とする。</t>
  </si>
  <si>
    <t>体調、精神的にも変化なし。施設長より御家族への連絡は不要との指示ある。</t>
  </si>
  <si>
    <t>・食前薬も内服しており食後薬にずらしてホチキス止めしていたが、外れている事に気付かず食前薬のみセットしたと思われる。</t>
  </si>
  <si>
    <t>・ホチキス止めをする際、外れていないか再確認しキャピネット内にセットする。・与薬確認表に食後薬と食前薬を明記しセット時、与薬時に確認を徹底する。R3年11/30評価・上記対策を徹底し同様の事故は起きていない為、継続する。</t>
  </si>
  <si>
    <t>事故報告書（老健７）_067.pdf</t>
  </si>
  <si>
    <t>食堂床にトリクロルメチアジド1T落ちているのを清掃業者が発見したと報告を受ける。</t>
  </si>
  <si>
    <t>ご本人の食席から離れている場所であり何時のものか不明である。</t>
  </si>
  <si>
    <t>トリクロルメチアジド2T1×朝に内服しており1Tは内服出来ている。体調に変化なし。施設長よりご家族への連絡は不要と指示ある。</t>
  </si>
  <si>
    <t>トロミ使用し介助にて服薬している為、嚥下の確認が不十分であったと思われる。</t>
  </si>
  <si>
    <t>内服時は必ず口腔内に入れ嚥下の確認し口腔内に残っていない事を確認する。*R3年11月23日評価食後薬、就寝薬ともにトロミを使用し服薬、服薬後は口腔内の確認を徹底する事で落薬はない。今後も確実に服薬する様に継続す。</t>
  </si>
  <si>
    <t>事故報告書（老健７）_069.pdf</t>
  </si>
  <si>
    <t>入浴準備の為、タンスを開けると中から白色錠剤2錠発見される。溶けた痕がなくワーファリン1Tとメキシレチン1Tである。夕食後薬で内服中であるが何時のものか不明である。</t>
  </si>
  <si>
    <t>内服薬を確認、ご本人の状態に変化ないか観察する。</t>
  </si>
  <si>
    <t>特に変化なく過ごされている。</t>
  </si>
  <si>
    <t>内服時はご本人の手のひらに乗せ口に入れた事を確認しているがどのような状況でタンスに置かれたか詳細不明である。</t>
  </si>
  <si>
    <t>・口腔内に内服薬が残っていないか毎回確認を徹底する。R3年12月13日評価薬を飲み込む迄そばにいて確認し口腔内の確認も徹底しており同様の事故は起きていない為、継続する。</t>
  </si>
  <si>
    <t>事故報告書（老健７）_073.pdf</t>
  </si>
  <si>
    <t>ご本人がトイレに入る所を確認、便座に座ったのを確認し一旦、その場を離れる。他者介助中にドンと大きな書がしトイレに向かうと排泄を済ませ洗面台の縁につかまりながら床に座り込んでいるところを発見する。</t>
  </si>
  <si>
    <t>後方から抱えて立ち上がって頂き近くの椅子を持ち込み着席してもらう、その後、看護師へ連絡する。着席時に左腰部付近に強い痛みを訴え介助にて車椅子へ移乗し居室にて臥床して頂く。</t>
  </si>
  <si>
    <t>バイタルサイン問題なし。全身チェックするが外傷、皮膚変色なし。起き上がりや立位はとれていたが左腰部痛を訴えていた為、13:25カロナール(200)1錠内服した。</t>
  </si>
  <si>
    <t>・他者の介助に入った為、トイレに向かった際の歩行状態やトイレ内での動作確認が出来なかった。(できるだけ具体的に記載すること)</t>
  </si>
  <si>
    <t>・歩行移動しているのを確認した場合は付き添いをする。・トイレで排泄中は近い場所で待機し排泄終了を見計らって介入し状態に応じた介助を行う。*6月16日評価事故発生後も杖歩行でトイレへ行きその際、付き添いと排泄介助を実施していたが腰痛は徐々に増強し起居動作だけでなく座位姿勢の保持にも影響が出て食事摂取困難になっている。この為、6月16日施設長の診察を受け、清田整形外科受診し第12胸椎に古い骨折の痕と第4腰椎に比較的新しい骨折があるとの診断。疼痛コントロールとリハビリ目的にて14日間程度の入院となる。</t>
  </si>
  <si>
    <t>事故報告書（老健７）_075.pdf</t>
  </si>
  <si>
    <t>排泄後、ユニット洗面合で手洗いをして頂く間、他者からのナースコールありその場を離れ介助に入っていた、ドサッと音がして向かうとご本人が右側臥位で転倒しているのを発見する。</t>
  </si>
  <si>
    <t>車椅子乗車し居室に移動、bedに臥床し全身状況観察する。</t>
  </si>
  <si>
    <t>右大腿部転子部骨折の診断であるが清田整形外科での入院治療は出来ないとの事で札幌徳洲会病院へ紹介され入院となる。</t>
  </si>
  <si>
    <t>右下肢に荷重をかけると苦痛表情あり。皮膚変色、熱感、腫脹部位などはご本人の精神的ダメージが大きく確認出来ず。腎部痛に対しロキソプロフェンテープ貼用する。KT36.0°C、P55、BP111-44右膝屈曲した状態から動かすと痛がる様子あり左側臥位で安静臥床とする。食事は延食、内服も遅らせる。</t>
  </si>
  <si>
    <t>腰痛あり自力歩行を控え車椅子を使用する状態から痛みの緩和あり自力歩行を再開したばかりである。まだ日が浅く、出だしの歩幅が狭くつまずきや転倒も予測されたがその場を離れ転倒リスクの高い他者のコール対応に行ってしまった。</t>
  </si>
  <si>
    <t>6/17退院、再入所となり事故対策評価する。足の負荷は掛けても良いとの事であったが、離・臥床時に骨折部位に過度の負荷を掛けたり疼痛等で苦痛にならない様に居室のレイアウトを変更している。車椅子ゃべッド間移乗時に不慣れさはあるものの、職員が介助し一緒にゆっくり動作を行いふらつき等見られず。今後も経過観察しながら本人の身体状況に適した介助方法を他部署とも相談する。</t>
  </si>
  <si>
    <t>事故報告書（老健７）_077.pdf</t>
  </si>
  <si>
    <t>訪室すると洗面台横で倒れているのを発見する。後頭部より出血あり、靴は履いておらずタオル掛けが床に落ちている。声掛けに瞼や指がクピク動くのみで反応が見られない為、すぐに看護師、反対側ユニット職員へ応援依頼する。</t>
  </si>
  <si>
    <t>タオルにて後頭部圧迫止血する、師長に報告し、救急搬送する。</t>
  </si>
  <si>
    <t>外傷性クモ膜下出血、急性硬膜外血腫</t>
  </si>
  <si>
    <t>上記診断にて入院となる</t>
  </si>
  <si>
    <t>顔色不良、声掛けに返答なかったが徐々に開眼し小声で返答している。体温37.4°C、血圧94/58、脈拍43、SPO2　93%</t>
  </si>
  <si>
    <t>5/31より発熱があり体調不良だった為。</t>
  </si>
  <si>
    <t>体調不良時は普段以上に訪室の回数を増やし観察をする。*6/10再入所となり事故対策評価する。・再入所後センサーベット使用しています。移動時NCは無くセンサーでキャッチし職員付き添い行っていて転倒前より歩行はややゆっくりになりましたが安定しています。病院の情報から今後慢性硬膜下血腫を発症するリスクもあるとのことで今後も様子観察継続していきます。</t>
  </si>
  <si>
    <t>事故報告書（老健７）_079.pdf</t>
  </si>
  <si>
    <t>インスリンの注射を朝食前にしてしまい本来は朝食後の指示であった事に気付く。</t>
  </si>
  <si>
    <t>施設長に報告。朝食前の血糖値285mg/dlにて特に症状無い為、朝食を摂取する様に声かけをする。</t>
  </si>
  <si>
    <t>自覚症状なく朝食全量摂取する。特変無い為、ご家族への連絡は不要と指示ある。</t>
  </si>
  <si>
    <t>再入所後、朝食後にインスリンを注射する事へ変更になっていたがインスリンは朝食前にすると思い込んでいた。</t>
  </si>
  <si>
    <t>・インスリンの種類、単位数、注射時間の確認を徹底する。・処置板にインスリン名、単位数を記載し施行前に確認する事を徹底する。R4年3月25日評価・処置板を使用、確認を徹底する事で同様の事故は起きていない。今後、再入所や新規入所でインスリン使用の方に対しては処置板を使用していく。</t>
  </si>
  <si>
    <t>事故報告書（老健７）_081.pdf</t>
  </si>
  <si>
    <t>スタッフステーション前にあるソファの後方で掛布団を敷いている状態で転倒されているのを発見する。</t>
  </si>
  <si>
    <t xml:space="preserve">意識状態、痔痛の有無、外傷の有無を確認し両題を抱えソファに座って頂く、その後、看護師を呼んだ。施設長に状態報告。
骨折の可能性あり、バイタルサインに注意し経過観察し、日勤者に救急搬送依頼の指示あり。
疼痛時加ナール(200)1T与薬の指示あり。
</t>
  </si>
  <si>
    <t>左大腿骨頸部骨折の為、手術適応。</t>
  </si>
  <si>
    <t>天使病院区師より御家族へ連絡するとの事。2/18手指手術予定となる</t>
  </si>
  <si>
    <t>左鼠径部、左大腿部、左足関節の疼痛訴える。この為、左側臥位になる事が出来ない。血圧154-90、体温36.2°C、脈拍98</t>
  </si>
  <si>
    <t>・普段はソファーに常時置いてある薄い夏掛け布団を使用していたが転倒時は居室から本人の冬用掛け布団を持ってきて掛けていた。ご本人はタオルケットを持ち歩く習慣があり今回はソファー後方、掛け布団の上で転倒した事から持ちにくい冬かけ布団を抱えて歩いているうちに踏んで足がもつれ転倒したと思われる。</t>
  </si>
  <si>
    <t>・持ち歩きしにく物は手元に置かない様にする。※骨折の為、入院となり事故対策評価出来ず。</t>
  </si>
  <si>
    <t>事故報告書（老健７）_083.pdf</t>
  </si>
  <si>
    <t>指示受けした看護師よりてワーファリン内服量の指示確認あり。1/4-1/17迄、ワーファリン2.0mgに減置し内服していた。本日、3/4採血結果にてワーファリン減量の検討をした際に1/18より2.0mgではなく持参のワーファリン2.25mgを内服していたことが判明した.</t>
  </si>
  <si>
    <t>施設長に報告、3/4夕よりワーファリン2.0mgにて内服し3/10に採血指示が出る。1カ月半近く、減量せず内服していた事を療養師長からご家族へ連絡する事となる。</t>
  </si>
  <si>
    <t>出血、体調不良なく経過している。</t>
  </si>
  <si>
    <t>・採血結果後、持参薬の袋から内服を外し忘れていた為。</t>
  </si>
  <si>
    <t>・指示受けカレンダーに採血結果報告だけでなく内服薬調整内容を詳しく記載する。*R4年3月20日評価・指示受け内容の詳細を記載し施設長への報告をしている。また、定期薬、臨時薬処方箋、プロトコールを看護師間でダブルチェックする事で再発防止が出来ている。</t>
  </si>
  <si>
    <t>事故報告書（老健７）_085.pdf</t>
  </si>
  <si>
    <t>朝食後、ご本人より帰室希望ありご案内しようと食席の椅子を引くと足元に錠剤が落ちているのを発見した。</t>
  </si>
  <si>
    <t>薬を回収しご本人を居室に案内する、その後、看護師に報告、いつの落薬か不明な為、内服せずに経過観察の指示ある。ご本人には不安を与えない様に伝えていない。・施設長に報告、ご家族への連絡は不要と指示ある。</t>
  </si>
  <si>
    <t>体調不良なく特に変化なし。</t>
  </si>
  <si>
    <t>・内服時、飲み込む迄確認していなかった可能性がある。・内服の方法について職員間で統一されていなかった。(手のひらに乗せ内服する時と直接口腔内に入れる時があった)</t>
  </si>
  <si>
    <t>・内服方法を直接、口腔内に入れる方法で看護と介護で統一して行う。R4年3月29日評価・上記対策を統一し実施する事で同様の事故が起こっていない為、継続して行う。・名前、日付け、飲み込みの確認を徹底して行う。</t>
  </si>
  <si>
    <t>事故報告書（老健７）_087.pdf</t>
  </si>
  <si>
    <t>昼食後の内服薬をセットする為、薬キャビネットを開けると2/27付けのピソノテープと硝酸イソソルビドテープを発見。2/27付けのテープが貼られていない事に気付いた。</t>
  </si>
  <si>
    <t>施設長に報告、経過観察の指示を受ける、ご家族への連絡は不要との事。</t>
  </si>
  <si>
    <t>胸部症状なく特変なし。</t>
  </si>
  <si>
    <t>毎日、10時交換のテープ処置を施行していない事に気付かなかった。</t>
  </si>
  <si>
    <t>・処置板に交換時間、内容を確認する。・キャビネットから薬を出す時、時間薬や貼付剤などの確認する。R4年3月16日評価・処置板を確認しながら貼付剤を準備し、出し忘れがないか日付けの確認をしており再発防止が出来ている。今後も継続していく。</t>
  </si>
  <si>
    <t>事故報告書（老健７）_089.pdf</t>
  </si>
  <si>
    <t>他入所者の食席付近で内服クエチアピン0.5錠落薬あったと報告ある、ユニット内で内報しているのはご本人のみである。本日、朝薬は内服確認し確実に内服されたとの事、落薬していたものは溶けている様子なくいつのものか不明である。</t>
  </si>
  <si>
    <t>施設長に報告、いつの落薬か不明な為、経過観察の指示ある。</t>
  </si>
  <si>
    <t>朝薬は内服している為、特に変化なし。ご家族への連絡は不要と指示ある。</t>
  </si>
  <si>
    <t>・手のひらに乗せて内服しているが、飲む際に落薬した可能性がある。</t>
  </si>
  <si>
    <t>・薬杯を使用し内服するよう統一する。R4年3月14日評価・薬杯を使用し内服する事で同様の事故は起きていない為、継続する。</t>
  </si>
  <si>
    <t>事故報告書（老健７）_096.pdf</t>
  </si>
  <si>
    <t>定期処方よりフロセミド(10)1錠が中止となり(5月22日~)本日1錠抜いた状態の薬と情が届いた。処方箋と薬、薬情を照らし合わせると中止指示はフロセミド(10)1錠1×朝であるが、薬情はフロセミド(10)1錠1×昼分が中止となっている。薬も昼食後薬がない、処方箋もを遡ると、前医断処方時は昼で処方されているたが、現医師になって処方箋切り替え時に朝へ変更になっていた。(2021年2月14日よリ)5月19日薬局よりフロセミドの件にて問い合わせある。中止になるが、フロセミド(10)は昼の処方だったと報告ある、また、ピソプロロールフマル(2.5)前医師処方時は2錠2×朝、夕であったが、現医師の処方では2錠1x朝に変更になっていた。</t>
  </si>
  <si>
    <t>処方箋は変更内容に変更がなければ、外部の薬局へはFAXしない。</t>
  </si>
  <si>
    <t>現医師へ確認し処方箋の変更を依頼した。</t>
  </si>
  <si>
    <t>職員側の要因:医師が交代になたっとき、処方箋の切り替えの際に、確認をしなくて良いことになっていたため、気付かなかった。</t>
  </si>
  <si>
    <t>各ユニット看護師で処方箋の内容を切り替え時も確認する。</t>
  </si>
  <si>
    <t>事故報告書（老健７）_098.pdf</t>
  </si>
  <si>
    <t>食事介助中、利用者はもう食べないというので、薬のケースを見て利用者の薬があったため、食後に飲ませてしまった。栗のケースに戻す際に、薬が残っていないか確認していると、15時の薬だとわかり看護師へ報告する</t>
  </si>
  <si>
    <t>食事中から具合が悪いといわれていたが、服薬後も特に変化なし</t>
  </si>
  <si>
    <t>職員側の要因:ユニットノートを読んで15時薬があることは知っていたが、確認していなかった。服薬時のマニュアルに沿って声出しの確認はしていなかった。</t>
  </si>
  <si>
    <t>服薬マニュアルにそって確認して内服する。薬をユニットに持っていくときに、時間薬があるか確認し、保管場所へ入れる。食事、排泄表に時間薬があることを記載しておく。</t>
  </si>
  <si>
    <t>事故報告書（老健７）_100.pdf</t>
  </si>
  <si>
    <t>積丹町</t>
  </si>
  <si>
    <t>ピレノキシン点眼薬がなくなったため処方してもらう。回収した外袋には両眼1日3回と記載おり施行されていたが、本来は1日3回右眼のみに施行するものであった</t>
  </si>
  <si>
    <t>臨時処方箋にも用法を記載してもらう。</t>
  </si>
  <si>
    <t>施設側の要因:点眼の処方の取り扱いが決まっていなかった。職員側の要因:点眼薬を持ち込んだ時、処方した際、個人の点眼の引き出しに保管するが、その保管手順にはルールがなかった。</t>
  </si>
  <si>
    <t>カルテの診療情報、アナムなどの用法指示を確認し付箋をつける。処方が上がってきたら前項を確認し外袋に記載する。ダブルチェックする。保管袋には名前と薬剤名を記入する。</t>
  </si>
  <si>
    <t>事故報告書（老健７）_102.pdf</t>
  </si>
  <si>
    <t>掃除担当者より、8号室のベッドの下に薬が1錠落ちていたと報告がある。確認すると就寝時薬のクエチアピンであった。薬の表面は溶けておらず、服薬介助時に落ちたものと思われる。いつのものかは不明である。</t>
  </si>
  <si>
    <t>普段と変わりない</t>
  </si>
  <si>
    <t>利用者側の要因:服薬の意識が乏しい職員側の原因:呑み込みの確認が不足していた</t>
  </si>
  <si>
    <t>服薬時は利用者の口からこぼれることを意識しながら、介助を行う。飲み込みを確認する。</t>
  </si>
  <si>
    <t>事故報告書（老健７）_104.pdf</t>
  </si>
  <si>
    <t>午前4時半頃、居室からナースコールあり尿意の訴えあり車椅子へ移乗してもうため、上体を起こした際にバジャマの上衣から白い粒が床に落ちる。看護師に確認してもらい、色・形状から就寝薬のニトラゼバムではないかとのこと。</t>
  </si>
  <si>
    <t>夜関帯はこの時間まで良眠していた。</t>
  </si>
  <si>
    <t>夜間帯は良眠していた。</t>
  </si>
  <si>
    <t>職員側の原因:口腔内に入ったか飲み込んだか確認不足。部屋の電気を入口の電気だけつけていたため、口から出たことに気づかなかった。</t>
  </si>
  <si>
    <t>服薬時は、居室内を明るくして服薬してもらう。</t>
  </si>
  <si>
    <t>事故報告書（老健７）_106.pdf</t>
  </si>
  <si>
    <t>みらい調剤薬局から薬剤が届けられた日、定期薬を確認していた。6月12日から定期入りの薬剤が抑肝散7.5g3×食前となっているが、その前の臨時で処方された抑肝散7.5g3×食後についていたのを発見する。医師の指示は食前であった、臨時薬は6月8日昼から6月11日夕までであり、食後に内服していたと思われる。</t>
  </si>
  <si>
    <t>みらい調剤薬局の処方鏡見間違いもある。</t>
  </si>
  <si>
    <t>6月11日までに食後についていた抑肝数を食前に直した。(食前薬プレートを作り、個別ケースに食前薬シールをはった)</t>
  </si>
  <si>
    <t>利用者は服薬方法を理解していない。体調には問題ない。</t>
  </si>
  <si>
    <t>職員側の原因:以前の職場と同じ方法でセットした。医師から指示を受けた際、Vは食前と他の看護師と医師で話していたことを忘れていた。当施設では、簡保役を食後に内服しているケースがほとんどであったため、Vをnと思い込んでいた。ダブルチェックの際、食後薬に一緒にセットしてあることに違和感を感じなかった。臨時で在庫の食前薬をセットするのか初めてであった。</t>
  </si>
  <si>
    <t>処方箋の指示を確認する。</t>
  </si>
  <si>
    <t>事故報告書（老健７）_126.pdf</t>
  </si>
  <si>
    <t>その他事故10時の吸入薬(アノーロ)を重複して行なってしまった。/永島</t>
  </si>
  <si>
    <t>含嗽し様子観察する。</t>
  </si>
  <si>
    <t>6/11本人の体調等、状態変化なし。6/10に連絡し状況報告を行う。わかりました。よろしくお願いします」との事。</t>
  </si>
  <si>
    <t>ケアリーダーが吸入をしていた事に気付かず確認もしなかった。また、吸入用チェック板がある事を知らず、連絡ノートも見ていなかった。</t>
  </si>
  <si>
    <t>&lt;防止策メンパー&gt;6/10現場にでる前に連絡ノートを見る事を再度徹底し、職員間で声を掛げ合っていく。</t>
  </si>
  <si>
    <t>事故報告書（老健７）_128.pdf</t>
  </si>
  <si>
    <t>ホール</t>
  </si>
  <si>
    <t>他利用者の声にて気づき、駆け寄ると加湿器に足を向け長座位に転んでいる所を発見する。座布団を取りに何歩か歩き転んだ様子も詳細は不明。/坂上</t>
  </si>
  <si>
    <t>ホールのソファーに座っていました。</t>
  </si>
  <si>
    <t>職員2人介助にて椅子に座って頂き、バイタル測定。3階看護師に連絡し全身観察する。痛みなし。BP155/100　P77　SP02　98%　KT36.7℃</t>
  </si>
  <si>
    <t>6/7痛みなし。家族への報告受診以外不要となっています。6/8 5:30トイレ時に左側胸部に痛みあり。11時リラ整形外科受診。左第6肋骨骨折の診断。3週間のバストバンド固定指示あり</t>
  </si>
  <si>
    <t>下肢筋力の低下認知能力の低下職員の見守り不足。</t>
  </si>
  <si>
    <t>6/8～転倒リスクが高い方である事を再認識し、見守りを徹底して行えるよう、1階から2階への誘導は最後の方に行う。</t>
  </si>
  <si>
    <t>事故報告書（老健８）_001.pdf</t>
  </si>
  <si>
    <t>覚醍し頻回にベッドからの起き上がりがあったため車椅子に乗車し食堂ですごしてもらっていた。自由に自走できるので行動制止せず職員が記録しながら遠位見守りしていた。南側フロアのテレビ付近で前屈姿勢になっていたため職員が近づくと、フェイクの観薬植物の植木体にあった木片を手に持っていた。口を動かしていたためすぐに口の中を関けてもらうと3cmほどの木片とすでにかみ砕かれた小さな木くずがの中にあった、飲み込んだか本人に聞くと「飲み込んでいない」とのことでうがいをしてもらう、「友達からおいしいから食べてみろと言われた」と話す。フロアは消灯しており薄暗い環境であった。前日夕食は完食しており空腹の訴えはなかった</t>
  </si>
  <si>
    <t xml:space="preserve">夜動看護師が報告を受け、うがいを促し口腔内の確認を行う。
喉の違和感はないとのことでそのまま食堂席にですごしてもらう。
9時30分家族に連絡し状況を伝え謝罪する。
</t>
  </si>
  <si>
    <t>「友達に教えてもらったから食べた」とのことで異食したとは思っていないが、職員の指示には拒否なく従ってくれうがいをしてくれる。その後食堂席にて過ごすが健康被害なく経過する。</t>
  </si>
  <si>
    <t>・数か月前から精神状態が不安定で認知症状も進行し薬剤調整を行っていた。薬が効きすぎ・驍ﾆ過鎮静になり、薬を減らすと過活動になり調整は難航していた。最近も過活動傾向にあり夜間も中途覚醒をしていたためその時には無理に臥床させずに車椅子に乗っていただき自由に動いてもらっていた。・今まで異食はなかったが抗精神薬の服用が続いており空腹を感じていた可能性がある。・また消灯している時間帯でフロアが暗く、木片がチョコレートに見えた可能性もある。・夜勤職員2人のうち1人が他者対応しており、1人で見守りしながら朝の準備をしており見守りが行き届かなかった。</t>
  </si>
  <si>
    <t>・フェイクの観葉植物の植木鉢に布をかぶせ木片が見えないようにし、SS近くに置くことで他の入所者の異食も防ぐ・夜間覚理してきたときには空腹の有無を確認し牛乳など胃に負担がかからないものを提供する。・覚醒時車椅子で過ごしていただく場合、SS内で目の届くところで過ごしてもらい、飽きないようおしぼりたたみなどの作業を依頼する。また音楽を流し落ち着いてもらう。・タイマーを10分でセットし所在確認をおこなう</t>
  </si>
  <si>
    <t>事故報告書（老健８）_005.pdf</t>
  </si>
  <si>
    <t>廊下歩行している様を見るとガムを噛むように口をくちゃくちゃさせていた。口を開けていただくとベーパータオルが入っており吐き出すよう声かけすると抵抗なく出してくれる。理由を聞くが返答なし、以前からポケットに紙類をいれたり、テーブルにペーパータオル等を広げる行動は見られていた。口に入れたのは初めてだった。</t>
  </si>
  <si>
    <t>ペーパータオル等は各居室トイレや洗面台に常設している。ティッシュペーパーも個人で持ってもらい、各テーブルにも設置している</t>
  </si>
  <si>
    <t>ベーパータオルは飲み込んだ様子はなく腹部症状なども聞かれず。医師(施設長)に報告、経過観察する</t>
  </si>
  <si>
    <t>・数か月前から精神状態が不安定で認知症状も進行し薬剤調整を行っていた。薬が効きすぎると過鎮静になり、薬を減らすと過活動になり調整は難航していた。最近も過活動傾向にあり夜間も中途覚醒をしていたためその時には無理に臥床させずに車椅子に乗っていただき自由に動いてもらっていた。・今まで異食はなかったが抗精神薬の服用が続いており空腹を感じていた可能性がある。・また消灯している時間帯でフロアが暗く、木片がチョコレートに見えた可能性もある。・夜勤職員2人のうち1人が他者対応しており、1人で見守りしながら朝の準備をしており見守りが行き届かなかった。</t>
  </si>
  <si>
    <t>・フェイクの観葉植物の植木鉢に布をかぶせ木片が見えないようにし、SS近くに置くことで他の入所者の異食も防ぐ・夜間覚醒してきたときには空腹の有無を確認し牛乳など胃に負担がかからないものを提供する。・覚醍時車椅子で過ごしていただく場合、SS内で目の届くところで過ごしてもらい、飽きないようおしぼりたたみなどの作業を依頼する。</t>
  </si>
  <si>
    <t>事故報告書（老健８）_007.pdf</t>
  </si>
  <si>
    <t>夕の定期薬を指導担当と配薬していた。様にも直接薬を口に入れ対応し、その後も配薬業務を継続した。配薬箱が少なくなったところで、の薬が残っているのを指導担当が気づき、内服間違いが発覚した。指導担当が施設長に状況報告し、通常通り内服可の指示り内限する、配薬時、一緒に本人確認と薬包の名前表記の確認を行い配薬業務を行った。東藤様の顏はわかるとのことで依頼したが、配薬箱ら出した薬包の名前表記の確認をしなかった。</t>
  </si>
  <si>
    <t>誤薬した薬:テオフィリン除放錠(100)1T、ジスチグミン臭化物(5)1T、センノシド2T.</t>
  </si>
  <si>
    <t>誤薬発覚後、施設長へ連絡を行い、経過観察、通常内服の指示あり対応する。</t>
  </si>
  <si>
    <t>口の中の物を吐き出してもらってから、特に変わった様子なし。徘徊を続いているが異食する様子なし。</t>
  </si>
  <si>
    <t>認知症があり、徘徊に不明瞭な言動、意思の疎通困難はみられていた。以前からペーパータオルを紙類をテーブルに広げたり、ポケットに入れる姿は見られていたが異食する様子はなかった・ｽめ特に行動を止めることはしていなかった。クエチアピン等抗精神薬の服用や、長時間にわたる徘徊で空腹だった可能性がある。認知症状の低下が著しくなっており口頭での説明や注意は理解することが難しいため今後も異食の恐れはある。一般棟にてベーパータオル等をフロアから除去することは難しい。</t>
  </si>
  <si>
    <t>・トイレの場所がわからず失禁することが増えており現在2時間ごとに誘導している。そのときに口腔内やポケットの中などべーパー類を持っていないか、食べていないか確認する。・空腹対策として10時、15時におやつの提供をおこない食間の口寂しさの解消を図る。・目が行き届く環境を作ることが難しいので居場所の確認とレク活動など参加を促し、見守れるよう工夫する。</t>
  </si>
  <si>
    <t>事故報告書（老健８）_009.pdf</t>
  </si>
  <si>
    <t>昼食後に配薬車から薬を出し、氏名を確認して与薬した。その後、他の看護師が夕薬の準備をする際に、氏の夕葉がないことに気付き配薬の際に使用していたゴミ箱を確認したところ、氏の氏名が入った夕分の薬袋を見つけ、昼に夕薬を内服させてしまったことに気付いた。</t>
  </si>
  <si>
    <t>ありません。</t>
  </si>
  <si>
    <t>体調に変わりなく経過観察とした。</t>
  </si>
  <si>
    <t>特変なく経過される。</t>
  </si>
  <si>
    <t>対応看護師は入職1週間で入所者の顔と名前の一致が不十分な状況で、少し焦りながら配薬、内服業務を行っていた。薬包の名前表記を確認したが本人と違うことに気づかなかった。入所者本人と薬包の名前表記の確認不足、また、思い込みが要因と考えられる。</t>
  </si>
  <si>
    <t>新採用職員は利用者の名前と顔の一致が不十分なため、配薬、服薬介助時に必ず声掛け確認を行う。不安がある場合は周囲の職員に確認を行う。指導担当職員は行動を共にし配薬Wチェックや職員間の声掛けを行う。入所者の状況により食堂席が変更されるため常に確認を行う。また、食堂席、車椅子等に名前をつける。配薬箱の名前表記を色分けし名前が見えるよう改善する。</t>
  </si>
  <si>
    <t>再発防止策を実施し、7/21に評価を行う。</t>
  </si>
  <si>
    <t>事故報告書（老健８）_011.pdf</t>
  </si>
  <si>
    <t>配薬車にセットされていた夕食後薬の封を切り一包化していた際に、4/6から中止となっている定期薬デパケン(200)1錠1×タ、リスペリドン(0.5)1錠1×夕の2剤が中止となっていない事に気付く、4/21に14日分の内服薬を薬を収納するBOXにセットしたことから4/21は中止薬を内服してしまったと思われる。残りの4/23〜5/4分も中止となっている2剤の内服薬がついていた。</t>
  </si>
  <si>
    <t>本日、4/22-5/4までの夕薬から中止となっている2剤(デパケン1錠、リスペリドン1錠)を外した</t>
  </si>
  <si>
    <t>少ない人数で業務をしていた為、気持ちに焦りがあった。配薬車の薬札には朝・夕と服薬時期を明記し、内服薬を止める台紙にも夕の印の青の線を引き注意を払っていたが昼薬を配薬する配薬車のケースに入っていたために、昼薬と思い込み与薬してしまった。</t>
  </si>
  <si>
    <t>配薬車の個人トレイに薬を入れる時、一包化する時、与薬する時の確認を徹底する。</t>
  </si>
  <si>
    <t>添付資料あり(施設内事故報告書)</t>
  </si>
  <si>
    <t>事故報告書（老健８）_013.pdf</t>
  </si>
  <si>
    <t>札幌市　東区</t>
  </si>
  <si>
    <t>夕食後、口腔ケアを行った際に、口内にラップがあるのを発見し、広げて確認したところ30cm×30cmの大きさのラップであった。</t>
  </si>
  <si>
    <t>ありません</t>
  </si>
  <si>
    <t>再度、口腔ケアを行い口腔内に何もないことを確認した。</t>
  </si>
  <si>
    <t>体調に変わりなし。</t>
  </si>
  <si>
    <t>夕食時の器にラップは付いてなく、何処でラップを手にしたかは不明であるが、異食歴があることから注意を払い、しっかり見守りをする必要があったが出来ていなかった。</t>
  </si>
  <si>
    <t>おやつ時のお菓子や、飲み物にラップがかかってくることから、先に全てのラップを取り除き、パントリー内のゴミ箱に捨ててから配膳をし、異食行為防止を徹底していく。</t>
  </si>
  <si>
    <t>事故報告書（老健８）_015.pdf</t>
  </si>
  <si>
    <t>パートの看護師が、食堂にて入所者全員の検温測定を行っていた。氏の検温を行い、氏の前にあるテーブルの上に検温版と皮ふ鉛筆(長さ3cm)を置き、他の利用者の検温を行ない振り返ると、皮ふ鉛筆が無くなっていた、すぐに周囲を探したが見つからず、間もなくして昼食を摂っていたいた氏が大きな声を出し始めた為、確認すると口の中に皮ふ鉛筆があるのを発見した。</t>
  </si>
  <si>
    <t>口腔内より皮ぶ設筆を取り出し、口腔内の確認を行ったが傷などなく健康状態に問題がなかったことから経過観察とした。</t>
  </si>
  <si>
    <t>氏が異食するという認識が薄かった・検温業務をしているうちに、無意識に氏のテーブルに鉛筆を置いてしまった。</t>
  </si>
  <si>
    <t>・パート職員にも異食行為があるなど情報を伝える。・バイタル測定時にはワゴンを使用し、利用者のテーブルに物を置かないようにする。</t>
  </si>
  <si>
    <t>事故報告書（老健８）_017.pdf</t>
  </si>
  <si>
    <t>昼食後薬与薬時に、本人の名前を呼び、いつも通りに手のひらに乗せて内服して頂いたが、本人が口に入れる際にいつもは1錠であるところ3錠ある事に違和感を感じ薬袋の名前を確認したところ、同じ苗字の別の利用者であることに気付いたが、氏はずでに飲んでしまっていた。(モサプリド5mg　1錠・ウルソ100mg　1錠・マグミット錠330mg1錠)</t>
  </si>
  <si>
    <t>すぐに医師に報告し、便の状態、体調確認するよう指示を受け、体調に変化なく経過観察とした。</t>
  </si>
  <si>
    <t>配薬者から薬を出した時、与薬する時の確認ができていなかった。</t>
  </si>
  <si>
    <t>配薬者から薬を出す時、与薬する時の名前確認を徹底する。</t>
  </si>
  <si>
    <t>事故報告書（老健８）_019.pdf</t>
  </si>
  <si>
    <t>2週間分ずつ薬が入っているBOXから、本日昼に内服する薬を薬配車に出していたところ、昨日の昼薬(マグミット錠330mg1錠)が残っているのを発見した。</t>
  </si>
  <si>
    <t>当日、少量の排便もあり体調に変化ないことから経過観察とした。</t>
  </si>
  <si>
    <t>薬のBOXは10段の引き出しがあり、各引き出しに3名の薬が入るようになっているが、この引き出しだけ飛ばして出してしまっていた。薬をBOXから出して薬配車に入れる、配薬者の薬を一包化する、与葉するのを3人の別の看護師で行い、3回のチエックを行っていたが薬が無い事に気付かなかった。</t>
  </si>
  <si>
    <t>薬をBOXから出す時、一包化する時、与薬する時、3回の確認を確実にする。</t>
  </si>
  <si>
    <t>事故報告書（老健８）_021.pdf</t>
  </si>
  <si>
    <t>2週間分ずつ薬が入っているBOXから、本日昼に内服する薬を薬配車に出していたところ、昨日の昼薬(マグミット錠250mg1錠・ミヤBM1錠)か残っているのを発見した</t>
  </si>
  <si>
    <t>当日、いつもと変わりなく排便もあり体調に変化ないことから経過観察とした。</t>
  </si>
  <si>
    <t>薬のBOXは10段の引き出しがあり、各引き出しに3名の薬が入るようになっているが、この引き出しだけ飛ばして出してしまっていた。薬をBOXから出して薬配車に入れる、配薬者の薬を一包化する、与薬するのを3人の別の看護師で行い、3回のチエックを行っていたが薬が無い事に気付かなかった。</t>
  </si>
  <si>
    <t>薬をBOXから出す時、一包化する時、与案する時、3回の確認を確実にする。</t>
  </si>
  <si>
    <t>事故報告書（老健８）_023.pdf</t>
  </si>
  <si>
    <t>入所者より、「さんが転んでいる」と報告を受け、218号室へ防宣すると洗面台前にで右側臥位で転倒しているご本人を発見。左足の靴は脱げており、ご本人曰く「顔を洗おうと思った」と話されたため、ベッドから洗面台まで移動しようとした際、転倒したものと思われる。杖はベッドサイドに置いてあった。通常は独歩の方である。</t>
  </si>
  <si>
    <t>転倒後、体を動かずと痛がるため、ご本人の下にシーツを敷き、職員2名でシーツごともち上げてベッドまで移動。18:40頃、施設長(医師)へ報告、病院受診の指示があり、札幌徳洲会病院へ緊急段送する、診断の結果、左大腿骨骨折と診断され、手術を行う事になった。</t>
  </si>
  <si>
    <t>7/12手術を実施</t>
  </si>
  <si>
    <t>左大腿部を触れると痛みを強く訴える。血圧102/68　脈拍60体温36.6　酸素飽和度97%。</t>
  </si>
  <si>
    <t>(本人要因)洗顔をするため洗面台へ移動しようとしたところ、「靴の紐に引っ掛かった」とご本人は話されるが、紐のついた靴は履いておらず、近くにもそのようなものは落ちていなかった。恐らく、歩行時に足がもつれ、転倒したものと推測される。転倒に直接影響があるかは不明だが、7/6頃から「眠れないから眠剤が欲しい」との訴えがあった。</t>
  </si>
  <si>
    <t>現在、洗面台での洗顔、口腔ケアは独歩で移動して行っていたが、今後は、洗面、口腔ケア時にナースコールを押すようにお願いする予定。また、洗面用の椅子を配置することも検討する。</t>
  </si>
  <si>
    <t>事故報告書（老健８）_041.pdf</t>
  </si>
  <si>
    <t>棟内車椅子自立の入所者。6/14　16:35頃、詰所前の廊下を車椅子で自走していた際、同一方向を車椅子で自走していた他利用者と接触する.当該利用者の「痛い」という声が聞こえたため、少し離れたところで利用者対応をしていた看護師が駆けつける、接触場面は確認していないが、当該利用者に状況を確認すると、右手で車椅子のハンドリムを掴んで車椅子操作し移動中、他利用者の車椅子が近づいてきた。他利用者は同一方向に向かい並んで車椅子自走し移動していたが、当該利用者を追い越そうとして接触、他利用者の車椅子左側ハンドリムに当該利用者の右手を挟まれたことが判明する。</t>
  </si>
  <si>
    <t>接触した他利用者は半側空間無視があり、車椅子を自走する能力はあるが、左側への注意が十分にできない。</t>
  </si>
  <si>
    <t>看護師が手指の動き、皮膚状態観察する。併設の平和通りクリニック受診、医師の診察とレントゲン撮影を行う。骨折は否定、右第4指に皮下出血あり、抗炎症薬塗布し経過規察とした。</t>
  </si>
  <si>
    <t>皮下血腫</t>
  </si>
  <si>
    <t>骨折は否定</t>
  </si>
  <si>
    <t>内服調壁、擦過傷は軟膏塗布し経過観察</t>
  </si>
  <si>
    <t>右手の痛みがあり、指の曲げ伸ばしが出来ないと訴える。指に触れると痛みあり。血圧186/90、脈拍75、SPO296%接触のショックで精神的に興奮した様子ある。1時間後、精神面落ち着き、本人より痛みも少し緩和したと話される。右手で把持する動作も行えている。</t>
  </si>
  <si>
    <t>受診後の家族説明</t>
  </si>
  <si>
    <t>接触した他利用者は車椅子を自走する能力があり車椅子操作自立としていたが、半側空間無視があり左側への注意が十分にできないことによる接触などを予測した対応が検討されていず、職員の目配りが不足していたことが要因。また、当該利用者も視力低下はあるが、ブレーキや手すりをしっかり触って安全確認してから動作に移るよう指導し、車椅子自立としていた。しかし、不意に車椅子が近づいてきたため、周辺状況を察知して回避することができなかったことで接触の要因となった。</t>
  </si>
  <si>
    <t>接触した他利用者の車椅子自走場面を遠位見守りとし、走行時の状況を記録する。1週間後の評価でも、何度か他の利用者にぶつかりそうになっていた場面があったことから、引き続き車椅子走行中の様子を職員が遠位見守りとし、必要時介入する。</t>
  </si>
  <si>
    <t>事故報告書（老健８）_043.pdf</t>
  </si>
  <si>
    <t>ADL車着学介助、認知症による昼夜逆転，幻視などの行動障者があり近位見守し心動が必要。6月8日15:30リトイレ介助時に痛みを訴第一指に内出血あり.翌日医師に診察依頼，レントゲン撮影し脱臼疑いで整形外科受診となる</t>
  </si>
  <si>
    <t>6月8日午前にもトイレ介助したが指の変色痛みの訴えはなかった。</t>
  </si>
  <si>
    <t xml:space="preserve">
受診結果、下記診断で対症療法となった。ご家族へは指の内出血の経緯を説明し受診の承話を得た。
</t>
  </si>
  <si>
    <t>左手指打撲傷</t>
  </si>
  <si>
    <t>尺骨の骨折後の変形治愈で脱臼画像と類似していた</t>
  </si>
  <si>
    <t>受診後左手首周囲の痛み腫脹あり、鎮痛剤や湿布で対処し痛みコントロールできている。6/8打撲のするようなエピソードはなく受傷経過は確認できなかった。</t>
  </si>
  <si>
    <t>上記経過を説明した。打撲した経緯は明らかではいが、受診結果を説明しご理解を得た。</t>
  </si>
  <si>
    <t>6月8日当日は、朝から大きな声で歌ったり、独語が多く普段より周辺症状は強かった。ベットで臥床している時間もあったため職員の目の届かない場所で、柵などにぶつけた可能性はある。</t>
  </si>
  <si>
    <t>ベット上など環境を再確認し、無意識にぶつけるような場所が無いか確認する。</t>
  </si>
  <si>
    <t>事故報告書（老健８）_045.pdf</t>
  </si>
  <si>
    <t>棟内車椅子自立の入所者.5/28　14:00頃。入浴時、右大腿外側に8cm×2cmの皮下出血、右膝窩に7cm×7cmの皮下出血、右肩探過傷2cm×2cm、右上腕皮下出血1cm×1cmの皮下出血発見、本人の説明によると、5/26　19:00頃、ベッド端座位でパジャマを着替える際、立ち上がり両手でズボンを上げようとしたとき、前のめりの姿勢で膝折れしバランスを崩した。右肩をL字梱にぶつけ床に座り込んだ。自力で起き上がり、職員への報告もしなかった。職員は、皮下出血の経緯を聞くまで転倒について把握していなかったが、転倒から発見までの間、ADLに著変なく、いつもと違う様子は見られなかった。</t>
  </si>
  <si>
    <t>看護師が全身観察し、上記の状況。連携病院の医師に電話報告「骨折の有無について緊急性はないと思われるが、安静保持が困難、超高齢にて早めの受診検討も必要と思われる。家族と相談の上決めて良い」との指示を受ける。長男の来設あり、皮下出血を発見した経緯と予測される発生状況や骨折の可能性について説明した上で、土日は救急当番病院への受診となる旨伝え相談した。は、車椅子を自分でこいで動けているのであれば、週明け併設のクリニック受診で良いと話された、皮下出血の状態など観察強化し悪化がなければ週明け受診予定で合意した、翌日クリニック医師が診察し30日朝のワーファリンは中止とした。</t>
  </si>
  <si>
    <t>骨折は否定、の原因は不明</t>
  </si>
  <si>
    <t>内服調整、標過傷は軟済塗布し経過観察</t>
  </si>
  <si>
    <t>両下肢の浮腫強く、皮下出血部は圧痛あるも自制内。右肩の痛みを訴えるが、上肢挙上問題なく可動域の制限なし。血圧140/80、脈66、体温36.2°C、SPO2　95%</t>
  </si>
  <si>
    <t>ADLは棟内車椅子自立としていたが、両下肢のむくみが強くなり心不全の悪化が考えられた。今まで自分で出来ていたことが難しくなっていたADLへの影響が今回の転倒を誘発した。下肢のむくみでズボンがきつくて上げずらかったことで、ズボンを上げる動作で両手を離したときにバランスを崩したと考えられる。また、ベッドサイドに滑り止めマットを敷いていたが、マットの位置がずれており、適切な環境設定となっていなかったことも遠因となった。</t>
  </si>
  <si>
    <t>ベッドサイドは掴まる場所、伝い歩きが出来る幅を確保したうえで、空間が広くなりすぎないよう椅子を設置、足元には滑り止めマットを敷き、マットがずれないように布テープで固定、自分で安全に動作が行える環境を整備する。ラウンド時は本人の居室での様子や動作を観察する。心不全悪化の可能性を考慮し、主治医に診案を依頼する。体調不調や困ったときには自分で解決しようとせず、職員を呼ぶようコール指導を行う。</t>
  </si>
  <si>
    <t>5月31日平和通りクリニック受診。レントゲン撮影し骨折は否定。浮腫の増強あり利尿剤を追加内服し経過観察となる。あわせて心臓超音波検査実施する。</t>
  </si>
  <si>
    <t>事故報告書（老健８）_061.pdf</t>
  </si>
  <si>
    <t>・9時50分頃に車椅子を自走しトイレに入って行くところを確認している。・廊下に立っていると、トイレから「ドン」という音が聞こえる。トイレ内を覗くと、トイレにL字柵の手摺りに向かう状態でトイレの床に長座位で居るとこを発見する。・靴は踵を踏んでいたが、脱げてはいなかった。車椅子は本人様の左横に、トイレのL字の手摺りに向かうような状態でブレーキは掛かっていなかった。右手は手摺り、左手は車椅子の左アームサポートを掴んでいた。</t>
  </si>
  <si>
    <t>徐々に腰痛と左臀部の訴えがあり、温湿布貼付する。</t>
  </si>
  <si>
    <t>レントゲン検査するも所見なく、打撲との事。</t>
  </si>
  <si>
    <t>&lt;本人&gt;・車椅子のブレーキの習慣が曖昧なこともあり、自動ブレーキの車椅子を使用していた。・車椅子のブレーキのかけ忘れ、自動ブレーキも効かなかったため、座ろうとしたところ車椅子が動いてしまい、座り損ねてしまった。・靴の踵を踏んでいることがあり、見かけた際には職員が都度声をかけていた。&lt;職員&gt;・トイレに入って行く姿は確認していた。・20日の入浴時の車椅子のタイヤの空気が抜けていて、空気を入れた際に自動ブレーキが作動するのは確認していた。&lt;環境&gt;・自動ブレーキが介助になっていて作動しない状態になっていた。・右タイヤの空気が抜けかけていた。</t>
  </si>
  <si>
    <t>・起床時は必ず、その他の時間にも自動ブレーキが効いているか確認をする(本人が乗っていれば解除されない事を目視で確認する)・タイヤの空気が抜けている時はすぐに充填し、頻繁に抜ける時は修理に出す。・靴の踵を踏まずに履くように指導していく。・トイレ内動作を観察する。→7日間の経過観察の結果、自動ブレーキの不備やタイヤの空気漏れなどは見られなかった。靴の踵を踏んでしまう習慣はついていないが、声掛けと適宜確認は必要。</t>
  </si>
  <si>
    <t>事故報告書（老健８）_063.pdf</t>
  </si>
  <si>
    <t>・315号室横のトイレ(本人の居室はから物音が聞こえた。トイレ内を確認すると、トイレ入り口側に置いてあるゴミ箱と手すりの間で左側臥位になり痙攣した状態でいるところを発見する。・意識も消失していたが、2分ほどで回復する。・右前腕2.5cm×5.5cmの皮膚剥離があり出血している。(左眉上、右鼻、右下口唇、右顎擦過傷と左前腕、右手首付近変色あり)</t>
  </si>
  <si>
    <t>・右前院内側に2.5cm×5.5cmの表皮剥離あり、ステリーテープで固定。ガーゼ保護する。・痙攣発作が不明であり、頭部打撲されている可能性があるため、後日脳神経外科受診予定。</t>
  </si>
  <si>
    <t>アルコール性てんかんの疑い</t>
  </si>
  <si>
    <t>今回1回だけの痙攣なので様子をみる</t>
  </si>
  <si>
    <t>本人が検査を拒否し、鎮静をかけての検査は家族が希望しなかった。</t>
  </si>
  <si>
    <t>・22時、閉眼中も口を開けたり閉じたり動かしている動作が見られる・声掛けに対し、はっきりとした返答見られている</t>
  </si>
  <si>
    <t>・6/12札幌禎心会病院に受診の予約を取り、6/13受診される。</t>
  </si>
  <si>
    <t>&lt;本人&gt;・6月11日8時頃から37.6度の発熱があったため、体調不良により転倒に繋がった可能性も考えられるが、全身痙攣による意識消失が起きたことが転倒もしくは転落の要因と思われる。&lt;職員&gt;・申し送りで発熱していることは周知されていた。トイレに向かうところまでの確認はしていたが、その後動作の確認や見守りが行えていなかった。&lt;環境&gt;・なし</t>
  </si>
  <si>
    <t>・体調不良時は転倒される傾向にあるため、体調不良時はトイレの見守りを行う。・転倒された際に頭部をぶつけている可能性があるため、体調の確認を行う。→7日間の経過観察の結果、意識消失の原因としては拒薬が続いて事が考えられる。今後も拒薬時は休薬との指示があり、拒薬があった際は職員間で情報共有を行い、対応策を継続して行う事となる。</t>
  </si>
  <si>
    <t>事故報告書（老健８）_065.pdf</t>
  </si>
  <si>
    <t>清掃業者職員より薬が落ちていたと報告を受ける。ベッドサイド床に就寝時薬のデエビコ1錠が落ちていた。</t>
  </si>
  <si>
    <t>夜間帯は良眠されていた様子。</t>
  </si>
  <si>
    <t>&lt;本人&gt;・無し&lt;職員&gt;・20時頃に居室で内服介助を行っていた。・通常は手の平に薬を乗せての服薬介助としていた。</t>
  </si>
  <si>
    <t>・夜間は暗く手の平から薬を落としても見えずらいため、薬は口腔内に入れ飲み込み確認する。→3日間の経過観察の結果、対応策にてトラブルなく内服介助できていたため、継続とする。</t>
  </si>
  <si>
    <t>事故報告書（老健８）_071.pdf</t>
  </si>
  <si>
    <t>・発生時刻頃、食堂で他利用者の座席近くに白い錠剤が落ちているのを発見する。・看護師に報告すると、夕食後薬のワーファリンであることが分かる。・夕食時、内服する際にゼリーと薬を容器に入れて本人に持って頂いていた。</t>
  </si>
  <si>
    <t>発見時、看護師へ報告する。</t>
  </si>
  <si>
    <t>・体調に変化なく経過されている。</t>
  </si>
  <si>
    <t>&lt;本人&gt;・連日、拒食、拒薬が見られており口からの吐き出し、もしくは口に入れた後に落下した可能性が考えられる。・ぜりーを使用する際は原則粉末にするが、粉末が嫌いなため粉末にすることはできなかった。&lt;職員&gt;・内服後、口腔内の確認が出来ていなかった。また、夕食終了後にフロア内に落薬が無いか確認が出来ていなかったため、発見が遅れてしまった。</t>
  </si>
  <si>
    <t>・拒薬が見られた際は、無理に内服を勧めない。(医師の指示)・与薬終了後は、飲み込みの確認と周囲に落薬が無いかを確認する。→3日間の経過観察の結果、拒薬なく吐き出すことは無かった。スプーンの上に錠剤を乗せて内服介助し、内服確認できている。今後も対応策継続とする。</t>
  </si>
  <si>
    <t>事故報告書（老健８）_089.pdf</t>
  </si>
  <si>
    <t>食席より「パタン」と音がし駆け寄ると左側臥位で転倒している本人発見。</t>
  </si>
  <si>
    <t xml:space="preserve">16:40左前額部、頬部に発赤腫服、痛みにて冷罨法施行。
17:45施設長に状態報告、経過親察とのこと。
</t>
  </si>
  <si>
    <t>・介護職員4名:フロア見守り、待機中。1名:トイレ誘導中。2名:休憩中。・床が湿気で歩きにくい状態であった。・デーブルとイスの間が狭く出にくい状態であった。</t>
  </si>
  <si>
    <t>事故報告書（老健８）_091.pdf</t>
  </si>
  <si>
    <t>事故報告書（老健８）_093.pdf</t>
  </si>
  <si>
    <t>食堂の掃き掃除を行っていると、O様の食席テーブル下に薬が落ちている、看護に報告すると、のピンプロロールフマル酸塩錠(2.5mg)と判明する</t>
  </si>
  <si>
    <t>事故報告書（老健８）_095.pdf</t>
  </si>
  <si>
    <t>覚醒し頻回にベッドからの起き上がりがあったため車椅子に乗車し食営ですごしてもらっていた。自由に自走できるので行動制止せず職員が記録しながら遠位見守りしていた。南側フロアのテレビ付近で前屈姿勢になっていたため職員が近づくと、フェイクの観葉植物の植木鉢にあった木片を手に持っていた。□を動かしていたためすぐに口の中を開けてもらうと3cmほどの木片とすでにかみ砕かれた小さな木くずが口の中にあった。飲み込んだか本人に関くと「飲み込んでいない」とのことでうがいをしてもらう。「友達からおいしいから食べてみろと言われた」と話す。フロアは消灯しており薄暗い環境であった。前日夕食は完食しており空腹の訴えはなかった。</t>
  </si>
  <si>
    <t xml:space="preserve">夜勤看護師が報告を受け、うがいを促し口座内の確認を行う。
喉の違和感はないとのことでそのまま食堂席にですごしてもらう。
9時30分家族に連絡し状況を伝え謝罪する。
</t>
  </si>
  <si>
    <t>・フェイクの観葉植物の植木鉢に布をかぶせ木片が見えないようにし、SS近くに置くことで他の入所者の異食も防ぐ・夜間覚醒してきたときには空腹の有無を確認し牛乳など胃に負担がかからないものを提供する。・覚醒時車椅子で過ごしていただく場合、SS内で目の届くところで過ごしてもらい、飽きないようおしぼりたたみなどの作業を依頼する。また音楽を流し落ち着いてもらう。・タイマーを10分でセットし所在確認をおこなう</t>
  </si>
  <si>
    <t>事故報告書（老健８）_099.pdf</t>
  </si>
  <si>
    <t>・汚物室の健はしっかり締める。出来る範囲で行動観察を行う。</t>
  </si>
  <si>
    <t>事故報告書（老健８）_101.pdf</t>
  </si>
  <si>
    <t>他者の声とナースコールあり訪室、ポータブルトイレ前にて尻餅ついている本人発見。ポータブルトイレの位置を確認せず座ろうとされ説明、転倒によりポータブルトイレはずれていた。</t>
  </si>
  <si>
    <t>事故報告書（老健８）_103.pdf</t>
  </si>
  <si>
    <t>事故報告書（老健８）_105.pdf</t>
  </si>
  <si>
    <t>事故報告書（老健８）_109.pdf</t>
  </si>
  <si>
    <t>その他事故10時の吸入薬(アノーロ)を重複して行なってしまった。</t>
  </si>
  <si>
    <t>6/11本人の体調等、状態変化なし。6/10に連絡し状況報告を行う。「わかりました。よろしくお願いします」との事。</t>
  </si>
  <si>
    <t>&lt;防止策メンバー&gt;6/10現場にでる前に連絡ノートを見る事を再度徹底し、職員間で声を掛け合っていく。</t>
  </si>
  <si>
    <t>事故報告書（老健８）_113.pdf</t>
  </si>
  <si>
    <t>・排便の有無の入力を徹底する。・当日のタブレット記録は担当者が夕方、申し送り前に再確認し見落とし、入カミスを防止する。</t>
  </si>
  <si>
    <t>事故報告書（老健８）_115.pdf</t>
  </si>
  <si>
    <t>落ち着かず、立ち上がり歩いたり、近くを通る職員に手を伸ばしている状況であった、ご本人が立っているところを職員が通りかかった際に「どこ行くの。」と声をかけられる。その際に左足の靴を踵までしっかり願いていないのに気がつく、ソファまで案内して座るように促すが座って頂けず、立ったまま踵を直そうとした際に嫌がって足を払ってしまいバランスを前して職員が支えた状態で尻もちをついてしまう.その際に職員の足がご本人の左足にぶつかってしまう。</t>
  </si>
  <si>
    <t>事故報告書（老健８）_117.pdf</t>
  </si>
  <si>
    <t>食席を見ると様が様の後ろから身体を支え立たせようと介助をしている。職員駆けつけるも間に合わずフットサポートの上に座り込んでしまう。</t>
  </si>
  <si>
    <t>食席を見守り出来る位置に変更。・車椅子から食堂椅子に変更・定時のトイレ誘導を行う</t>
  </si>
  <si>
    <t>事故報告書（老健８）_119.pdf</t>
  </si>
  <si>
    <t>見守り強化。行動観察。</t>
  </si>
  <si>
    <t>事故報告書（老健８）_121.pdf</t>
  </si>
  <si>
    <t>15時頃タブレットにて本日排便無いことを確認し、本日排便マイナス2日目の為、16:30にピコスルファートNa10適与薬した。申し送りで日14時に排便があったことがわかった。</t>
  </si>
  <si>
    <t>事故報告書（老健８）_123.pdf</t>
  </si>
  <si>
    <t>同室者よりナースコールあり訪室。本人ベッド柵に掴まり、尻もちをついていた</t>
  </si>
  <si>
    <t>事故報告書（老健８）_125.pdf</t>
  </si>
  <si>
    <t>本人食席にてテーブル下に膝と頭が床についた状態を発見、ご自身で爪切りをしていた</t>
  </si>
  <si>
    <t>ブレーキの声掛け・手の爪切りは見守り・足の爪切りは職員が行う</t>
  </si>
  <si>
    <t>事故報告書（老健８）_127.pdf</t>
  </si>
  <si>
    <t>事故報告書（老健８）_143.pdf</t>
  </si>
  <si>
    <t>・薬与薬中、他利用者がお茶をこぼしそうになり一瞬、目を離した。</t>
  </si>
  <si>
    <t>看護師が確実に内服しているのか口腔内を確認する。・薬与薬中は目を離さず、確実に与薬する。</t>
  </si>
  <si>
    <t>事故報告書（老健８）_145.pdf</t>
  </si>
  <si>
    <t>チェアセンサーの音が聞こえた為206号室訪室すると自室ベッドと机の間に尻もちをつかれている本人発見」車椅子はブレーキがかかっていない状態でベッドの足元にあった。本人「携帯の充電しようとしたら靴が脱げたんだ。」との事</t>
  </si>
  <si>
    <t>・車椅子のブレーキがかかっていなかった。・靴が脱げていた。・介護職員3名食堂内業務中看護職員1名ステーションで記録中・職員業務に入っており所在確認ができていなかった。</t>
  </si>
  <si>
    <t>所在確認の徹底・本人に居室へ戻る際は職員へ伝えてもらえるよう声掛けをする。</t>
  </si>
  <si>
    <t>事故報告書（老健８）_147.pdf</t>
  </si>
  <si>
    <t>B棟底下奥の網戸を開けて外に出ようとしているご本人に気が付き駆け寄る。途中で警報が鳴り、他職員も気が付くが間に合わず結戸が外れてご本人も転がるようにベランダに転倒される。</t>
  </si>
  <si>
    <t>本人も驚いたようで駆け付けると不機嫌に怒っている。</t>
  </si>
  <si>
    <t>・日頃から廊下を歩いているが、段差には対応できなかった。・換気の為窓を開けていた。・警報が鳴ったが間に合わなかった。・網戸に体重がかかったようになり外れてしまった。・発見した職員はたまたま2階に行ったことで気が付いた。(ステーション前で気が付いた)・介護、看護職員→各々の役割業務についていた。</t>
  </si>
  <si>
    <t>行動観察を徹底する。・B棟側の窓にスズランテープを貼り(目線の高さ)前に進めない事の理解を得られるか様子をみていく。</t>
  </si>
  <si>
    <t>事故報告書（老健８）_151.pdf</t>
  </si>
  <si>
    <t>廊下歩行しているを見るとガムを噛むように口をくちゃくちゃさせていた。口を開けていただくとペーパータオルが入っており吐き出すよう声かけすると抵抗なく出してくれる。理白を聞くが返答なし。以前からポケットに紙類をいれたり、テーブルにペーパータオル等を広げる行動は見られていた。口に入れたのは初めてだった。</t>
  </si>
  <si>
    <t>ベーパータオル等は各居室トイレや洗面台に常設している。ティッシュペーパーも個人で持つてもらい、各テーブルにも設置している</t>
  </si>
  <si>
    <t>ベーパータオルは飲み込んだ様子はなく腹部症状なども聞かれず。医師(施設長)に報告、経過観察する。</t>
  </si>
  <si>
    <t>認知症があり、徘徊に不明瞭な言動、意思の疎通困難はみられていた。以前からペーパータオルを紙類をテーブルに広げたり、ポケットに入れる姿は見られていたが異食する様子はなかったため特に行動を止めることはしていなかった。クエチアピン等抗精神薬の服用や、長時間にわたる徘徊で空腹だった可能性がある。認知症状の低下が著しくなっており口頭での説明や注意は理解することが難しいため今後も異食の恐れはある。一般棟にてペーパータオル等をフロアから除去することは難しい。</t>
  </si>
  <si>
    <t>トイレの場所がわからず失禁することが増えており現在2時間ごとに誘導している。そのときに口腔内やポケットの中などペーパー類を持っていないか、食べていないか確認する。・空腹対策として10時、15時におやつの提供をおこない食間の口寂しさの解消を図る。・目が行き届く環境を作ることが難しいので居場所の確認とレク活動など参加を促し、見守れるよう工夫する。</t>
  </si>
  <si>
    <t>事故報告書（老健８）_153.pdf</t>
  </si>
  <si>
    <t>朝会後、食事席にて座っていたが職員目が離れた一瞬の間に食事席横の床に座り込んでいるところを発見する。同じテーブルの方より「スッと立ち上がって床に座り込んだよ。そのあと何事もなかったように身体を起こしてた」と話し聞かれる。</t>
  </si>
  <si>
    <t>事故報告書（老健８）_155.pdf</t>
  </si>
  <si>
    <t>コール反応あり、訪室すると居室入口で左側臥位で転倒している本人発見する。「トイレ行きたかった」と話される。職員2人で介助し車椅子へ移乗する。</t>
  </si>
  <si>
    <t>左目尻近く腫張ありクーリング行う。</t>
  </si>
  <si>
    <t>事故報告書（老健８）_157.pdf</t>
  </si>
  <si>
    <t>1</t>
  </si>
  <si>
    <t>マットレス下へ離床センサーを設置、L字棚は閉じる。車椅子の設置位置はベット足元側とする。</t>
  </si>
  <si>
    <t>事故報告書（老健８）_159.pdf</t>
  </si>
  <si>
    <t>皮膚状態の観察・つめの確認を行いつめを適時切ること</t>
  </si>
  <si>
    <t>事故報告書（老健８）_161.pdf</t>
  </si>
  <si>
    <t>他者トイレ誘導する際に202号室から「助けて」」と声が聞こえ訪室、ベッドから転落した氏を発見する。頭部がベッドの下に在り右側臥位になっている。</t>
  </si>
  <si>
    <t>左肘が引っかかっておりベッドを上げないと頭が出られない状態だったのでギャジアップし、身体をべッド下から出し、車椅子に座って頂いた。</t>
  </si>
  <si>
    <t>事故報告書（老健８）_163.pdf</t>
  </si>
  <si>
    <t>事故報告書（老健８）_165.pdf</t>
  </si>
  <si>
    <t>本人用ロキンプロフェン1錠をナース与薬で1日2回(11時、14時)に内服する事になっている。11時の与薬を忘れてしまった。</t>
  </si>
  <si>
    <t>事故報告書（老健８）_167.pdf</t>
  </si>
  <si>
    <t>介護職員がベッド下に錠剤1T(何かは読み取れず不明)が落ちているのを発見する。</t>
  </si>
  <si>
    <t>事故報告書（老健９）_001.pdf</t>
  </si>
  <si>
    <t xml:space="preserve">18時20分頃、介護職員がパントリーより食席に座っている、本人へ洗面台での口腔ケアの声がけを行う、その後、ふと食席へ目を戻すと、食席近くの床に右側臥位で倒れている本人を発見する。
何かにぶつかる物音は全くしなかった。
</t>
  </si>
  <si>
    <t>皮膚の確認を行い変色無し。本人は脇腹が痛いと話される。</t>
  </si>
  <si>
    <t>看護師報告受け、外傷等確認するも無し。痛み等の訴えなし。</t>
  </si>
  <si>
    <t>・歩行はフリーの方であり、特別な見守り対応や介助は行っていない。・連日の温気で、椅子と床の滑りが悪く動かしにくい状態だった。・S夜勤者:パントリーで洗い物をしていた。・A、B夜勤者:他者の口腔ケア対応をしており、藤森様からは目を離している状態だった。</t>
  </si>
  <si>
    <t>方向転換やイスを避ける動作に問題が起こらないか、再確認し見守りを強化する。</t>
  </si>
  <si>
    <t>事故報告書（老健９）_003.pdf</t>
  </si>
  <si>
    <t>1:50トイレ頻回にて離床して頂き、食堂へ案内する。(テレビ前)2時に前傾が見られ、テーブル前に誘導したが、自操で離れる様子がある。自操する際に前傾が見られなかったので介入していなかった。2:10に前方の椅子へ手を伸ばす勢いにて転落し、頭部打撲する。駆けつけると出血が見られすぐに手で抑える</t>
  </si>
  <si>
    <t xml:space="preserve">KT36.8℃　P80回/分　BD100/68mmHg　SP02　98%
10cm程度の裂傷、出血あり(前額部)施設長に電話報告する。
裂傷10cmほどひどく救急搬送する。
</t>
  </si>
  <si>
    <t>前額部打撲・裂創</t>
  </si>
  <si>
    <t>10封縫合、頭部レントゲン、CT検査を行った。7/4抜糸</t>
  </si>
  <si>
    <t>KT36.8°C　P80回/分BD100/68mmHg　SPO298%　10cm程度の裂傷、出血あり(前額部)</t>
  </si>
  <si>
    <t>・靴履いている。・チェアセンサー鳴らなかった、スイッチ確認を忘れた。・A職員、S夜勤職員はフロア待機。・B職員仮眠中。</t>
  </si>
  <si>
    <t>・チェアセンサースイッチがONになっているか確認、作動するかも確認する。・離床後は本人の前にテーブルを設置する。・排便コントロールの検討を行う。</t>
  </si>
  <si>
    <t>事故報告書（老健９）_005.pdf</t>
  </si>
  <si>
    <t>介護士が付き添い食事席まで来た。椅子を引いて、様が椅子の前に来たところで座るまでの確認をせず離れた。戻ると椅子の左横の床に、左側臥位で倒れているのを見つけた。「ふらついたんだよね」と仰っていた。</t>
  </si>
  <si>
    <t xml:space="preserve">看護師へ連絡した。後ろから腋窩を抱え立って頂き、椅子へ座って頂いた。ボデイチエック行う。皮膚変色腫脹なし、左腎部痛あり、湿布塗布で様子を見ることとした。歩行状態はいつもと変わりなし。BP143/72　P73　KT36.5
</t>
  </si>
  <si>
    <t>左臀部打撲</t>
  </si>
  <si>
    <t>レントゲン検査の結果、明らかな骨折はないが生活動作に困難さが見られるとのことで入院■</t>
  </si>
  <si>
    <t>7/4　17:30左腎部痛あり、アセトアミノフェン300服用。起き上がり時、痛み強く自力で起き上がれず介助している。歩行時ふらつきあり支えている。7/6痛み継続し里塚病院受診となる。</t>
  </si>
  <si>
    <t>腰を下ろす際にバランスを崩したと思われる。座ると思い込み離れてしまった。座るところまでの確認が不足していた。職員要因である。</t>
  </si>
  <si>
    <t>椅子に座ったことを確認し、その場を離れる。優先は今自分が介助している方である。その方の安全を確認し、次の業務にあたる事への再周知。</t>
  </si>
  <si>
    <t>事故報告書（老健９）_007.pdf</t>
  </si>
  <si>
    <t>別海町</t>
  </si>
  <si>
    <t>居室よりコールあり。駆け付けると窓を背に介助バー下の床に長座位になっている本氏を発見する。どうしたのか尋ねると「オシッコした後転んだ。後は何が何だか分からない」と話す。左手も痛みの訴え、顔面おでこから左側に創傷あり。看護師に報告。応援呼びベッドに移乗した。</t>
  </si>
  <si>
    <t>【体温】36.5℃【血圧】158/78mmHg【脈拍】80回/分【SP02】96%居室で転倒していると報告あり。Pトイレ使用後ベットに戻ろうとしたがふら付いたとの事で後の事は何もわからないと言う。訪室時は窓側を頭にして長座位になっており「早く立たせて」と言っている。ベットに戻った後も落ち込み「あ〜こうやって死ぬのかな〜」とつぶやいている。左前額部に大きくコブがあり出血は少ないが左コブ〜右目じり〜右頬にかけて擦過傷ありゲンタシン+</t>
  </si>
  <si>
    <t>左橈骨遠位端骨折</t>
  </si>
  <si>
    <t>左手首</t>
  </si>
  <si>
    <t>レントゲン検査施行。徒手整復後、シーネ+包帯固定し、腫脹予防で三角布使用必須。頭部の骨に異常はないが、内出血はXPでは見えない。1か月後の慢性硬膜下血腫に注意が必要。眩暈、</t>
  </si>
  <si>
    <t>左手首の痛みあり。移乗時の恐怖もみられた。全身状態の悪化はなく、バイタルも安定していた。</t>
  </si>
  <si>
    <t>＜娘さんへ連絡＞店頭の経過を説明し整形と脳外の受診を検討している旨を伝えた。「迷惑をかけて申し訳ありません。</t>
  </si>
  <si>
    <t>徐々に老化に伴うADLの低下は見られていた。特に夜間のポータブルトイレ使用時は立位が不安定になり易いが自力で行なえており、必ず見守りが必要な程ではなかった。体調も変わりなく転倒される事が予測できなかった。</t>
  </si>
  <si>
    <t>＜左手首骨折治療中のケア方法変更について＞シーネ固定による治療中は、①内服自己管理は、施設管理とする。薬袋が自力で開けられないので口の中に薬を入れて欲しいと本人からの希望あり。②シーネ固定部はビニールで保護してシャワー浴可。③三角布は就寝時は外して良い。動く際は必ず着用。（本人外したがる。必要性の説明はしているが勝手に外す事予想される。首に負荷かかるため首保護しながら着用の指示あり。）4ポータブルトイレは一旦除去。移乗動作（腰支えて回す）、下位上げ下げに介助必要。トイレ時コール推して呼んでもらう。骨折が治るまで本人の希望にて夜間はオムツ対応と</t>
  </si>
  <si>
    <t>5月31日愛心メモリアル病院受診し脳CT施行。古い梗塞は認めるが、新たな出血などの病変は認めなかった。</t>
  </si>
  <si>
    <t>事故報告書（老健９）_009.pdf</t>
  </si>
  <si>
    <t>5/24の夕食後薬をセット中、ケースに5/24の昼食後薬が残っていた。看護師に報告する。</t>
  </si>
  <si>
    <t>報告を受けた看護師は薬の内容を確認し、その内容からスキップしてもよりと判断した。施設医に報告。</t>
  </si>
  <si>
    <t>昼の薬は、下剤と胃腸薬とビタミン剤であった。飲み忘れた事で利用者の体調に大きな変化はなかった。</t>
  </si>
  <si>
    <t>薬ケースからの取り忘れだった。配薬BOXにもいつ薬を飲むのかわかるように[朝][昼][夕]と必要なシールを張り付けていたが、それも見落としされていた。</t>
  </si>
  <si>
    <t>配薬BOXに移してから、最後にもう一度引き出しを確認する。</t>
  </si>
  <si>
    <t>事故報告書（老健９）_011.pdf</t>
  </si>
  <si>
    <t>バイタル測定しようと訪室した時に膀胱瘻が抜去されており床に落ちているのを発見。カフが入ったままになっている。</t>
  </si>
  <si>
    <t>14Frバルンカテーテルを膀胱瘻から挿入しワッサー5m1注入。ご家族に連絡し、膀胱瘻カテーテル挿入のため石狩病院受診。</t>
  </si>
  <si>
    <t>膀胱瘻カテーテル抜去</t>
  </si>
  <si>
    <t>膀胱洗浄、膀胱瘻カテーテル挿入</t>
  </si>
  <si>
    <t>バイタルサイン問題無し、血尿はあるが、カテーテル抜去部や腹部の痛み無し。受診後は血尿も薄くなってきている。</t>
  </si>
  <si>
    <t>ベットサイドに置いてあるポータブルトイレへ移乗する際に、カテーテルが、ベットの下の部分に引っかかるようになっていた時があったと夜勤介護職の情報であり、引っ張られ抜けたと思われる。今までは日中はカテーテルをクランプし、トイレで自己尿破棄、夜間はバルンパックを使用。昼夜とも、車椅子でトイレへ行っていたが、前日転倒しており、ポータブルトイレの使用を開始していた。移乗の際はコールをくれるように説明していたが、コールなく自力で移動されていた。</t>
  </si>
  <si>
    <t>カテーテルが引っ張られない方法について本人含め検討。バルンパックを下肢に巻きつけるのは、足がうまく動かない感じで駄目だと本人が言われ、今まで夜間バルンパックを付けて移乗する際に使用していた紐で首からパックをぶら下げる方法をポータブルトイレ使用時もすることにした(移乗前に首にかける)。</t>
  </si>
  <si>
    <t>事故報告書（老健９）_013.pdf</t>
  </si>
  <si>
    <t>相談員と一緒に居室に入った直後に入口付近、窓側を向き転倒している。職員はチェスト壁側を向き荷物を置き、介護職員は椅子を用意しにリビングに居た。転んだ瞬間はどちらの職員も目撃していなかった、職員の背後で尻もちをついた状態で発見する。尻もちをついた反動で頭部が床についている。窓側に足を向け入口付近で仰向けになっている。二人介助で床に長坐位になってもらい、直ぐに看護師に報告する。二人介助で車椅子に乗車。腰の痛みの訴えあり看護師に対応依頼する。本人に転んだ時の事を確認するも「よくわからない」と返答された。</t>
  </si>
  <si>
    <t>明。様、本人にも自宅での���子伺うが転倒はしていないとの事。さちかぜユニットに独歩で入ってきた状況も足取りはしっかりされていた。</t>
  </si>
  <si>
    <t>【体温】36.2°℃【血圧】128/74mmHg【脈拍】82回/分【SP02】94%腰痛あり。腰部から転倒したと言われており、その後後頭部を床にぶつけたとのこと。腰痛あり。皮膚変色なし。左臀部に2cm大の皮膚変色あるが、臀部は打撲していないと話されている。後頭部は疼痛なし、皮膚変色なし、腫脹もみられず。気分不快なし。右膝部痛は変形性膝関節症のためあり、湿布を貼用して来られている。</t>
  </si>
  <si>
    <t>第一腰椎圧迫骨折</t>
  </si>
  <si>
    <t>第一腰椎17-5</t>
  </si>
  <si>
    <t>単純レントゲン撮影施行。一か月半安静治療が必要、痛み止めとコルセット着用。</t>
  </si>
  <si>
    <t>腰痛あり。動くと痛み増強。起居動作確認、ベッド柵につかまって右側臥位から左側臥位に向きを替え、端座位になり、自力で起き上がれる。靴は自分でやってみる、と自分で履いた。「歩く自信はない。夜は1時間に1回トイレに通っている。ここは遠いから無理だ。ポータブルトイレを貸してもらいたい。</t>
  </si>
  <si>
    <t>当日、キーパーソンのに電話連絡しているが、旅行中にて連絡とれず。施設内支援相談員より居宅ケアマネにを通してLINEで連絡。第2連絡者のさんに連絡し説明した。</t>
  </si>
  <si>
    <t>・自立で独歩の方でもあり、転倒予測が甘かった。入所すぐは環境が変わるので転倒しやすい事を再確認する必要がある。・居室に入った時にまずは椅子に座っていただく事が必要だったが、椅子が居室になかった。事前準備が足りなかった。・椅子がなかったのなら、居室に入ってすぐにベットに腰かけるなど、安全を確保してか荷物をチェストに置くべきだった。</t>
  </si>
  <si>
    <t>・居室についてから、安全対策として椅子やベッド端座位になってもらってから、職員が荷物整理等を行う。・腰部疼痛出現しているために、体幹回旋・伸張動作を最低限にする。・日中は車椅子でのトイレ誘導。夜間はポータブルトイレ設置。ベッド足元に滑り止めマット設置。</t>
  </si>
  <si>
    <t>受診の結果、当面は施設で過ごすのがベストと言われた。本人は施設での延長を希望されたので入所に切り替え対応する事となった。</t>
  </si>
  <si>
    <t>事故報告書（老健９）_015.pdf</t>
  </si>
  <si>
    <t>本日の朝薬を内服確認するとケースに薬自体がセットせれていず、さらに木曜夕方に26日の分と月曜朝に30日の分が残っていた。薬のセットと内服確認の間違いがあった。</t>
  </si>
  <si>
    <t>食後薬(朝・夕):自己管理。チェスト上に薬ケースあり。就寝薬:施設管理。飲み忘れないか確認が必要だった。</t>
  </si>
  <si>
    <t>本人に了承を得て施設管理に変更とした。</t>
  </si>
  <si>
    <t>体調に変化はなかった。</t>
  </si>
  <si>
    <t>自己管理の薬ケースが居室にあり、職員が確認することになっていたが、できていなかった。</t>
  </si>
  <si>
    <t>退所後の行先が施設だった為、自己管理継続ではなく施設管理とした。</t>
  </si>
  <si>
    <t>事故報告書（老健９）_033.pdf</t>
  </si>
  <si>
    <t>その他事故点滴施行中にて、残量確認のため訪室。サーフロ針が抜けているところを発見。出血はなし。活気あり。経口750mlにて、点滴残100ml破棄する。/堤</t>
  </si>
  <si>
    <t>抜去部の確認。出血なし。状態観察。更衣し車椅子乗用。</t>
  </si>
  <si>
    <t>抜針部、痛みなし。徐々に活気も出ており経口摂取も可能となり点滴終了。家族への報告～「わかりました。」と</t>
  </si>
  <si>
    <t>左麻痺があるため、右手背に挿入。開始時活気なく軽眠傾向。都度確認はしていたが、右上肢の動きが活発になり、掛物に引っ掛かり抜けたと思われるも詳細不明。</t>
  </si>
  <si>
    <t>7/11～・点滴ルート上に抜去に繋がるような危険はないか、チューブ類の固定や衣類、リネン類の確認を徹底する。また、認知ある為、点滴施行中は訪室を多めに細目に観察を行う。</t>
  </si>
  <si>
    <t>事故報告書（老健９）_041.pdf</t>
  </si>
  <si>
    <t>夕食摂取の介助時、他利用者様の夕食後薬を内服させてしまう。配薬ケースに出していた内服薬を取り間違い、与薬前に日付と名前の声だし確認もしていなかった。通常フェキソフェナジン1錠内服だが、センノシド2錠とプロタノール1錠内服。</t>
  </si>
  <si>
    <t>バイタルサイン測定し、やや血圧が高め、徐脈あるが自覚症状なく、意職レベル低下無し。経過観察とし、循環動態に注意して観察するように夜勤勤務者に引き続ぐ。</t>
  </si>
  <si>
    <t>バイタルサイン測定し、2時間後、血圧・脈共に正常。以降もバイタルサインに異常みられず、意識レベルも問題無し。下痢や腸蠕動亢進なども無し。</t>
  </si>
  <si>
    <t>・配薬ケースから薬をとる際に名前を確認していないため、隣り合っていた利用者の薬と取り間違えた。・与薬前は日付、名前の声だし確認を行う約束であったが、行っていない。・本人も認知症があり、内服薬がいつもと違うことには気づけない。</t>
  </si>
  <si>
    <t>・配薬ケースから出す際も名前を確認する事を職員と再確認。名前が目につきやすい様に、ケース側にも名前のシールを貼付(今までは、一包化薬の表面に名前は記載されているが、ケースには部屋番号のシールのみ貼付していた)。・決められた手順を順守するよう職員と再確認。</t>
  </si>
  <si>
    <t>事故報告書（老健９）_053.pdf</t>
  </si>
  <si>
    <t>介護土が10居室で介助中、リビングからゴンと音が聞こえ見に行くと、様が自室テーブル左床に右側臥位で倒れていた。。車椅子はブレーキがしっかり掛かっておりトイレ方向に向いていた。フットレストは上がっていた。</t>
  </si>
  <si>
    <t>看護師連絡した。近くにいた介護士含め3人介助で車椅子に座ってもらい、ボディ・バイタルチエック実施。.BP139/61　P91　KT36.0　SPO.91%</t>
  </si>
  <si>
    <t>頭部CT摂像し特に異常所見は無し</t>
  </si>
  <si>
    <t>近づくと「痛い痛い」と両膝周辺を擦っていた。右肘に少し赤みあり。頭部には変色は見られなかったが、転倒時に見てはおらず、念のため同日、13:55脳神経外科受診となる。受診結果、異常所見なく戻る。</t>
  </si>
  <si>
    <t>・転倒リスクの高い利用者様の対応のため居室に入っており、富士田様の見守りが手薄になっていた。近づいた際、便臭がしトイレに行こうとされ一人で動き出し転倒したと思われる。</t>
  </si>
  <si>
    <t>他利用者様などの対応等に入る前には、排泄の確認や可能ならば見守りや声掛けが出来る位置まで本人を移動させる。不可能な場合は応援を頼む</t>
  </si>
  <si>
    <t>事故報告書（老健９）_059.pdf</t>
  </si>
  <si>
    <t>介護老人保健施設ら・ばーす</t>
  </si>
  <si>
    <t>白老郡白老町</t>
  </si>
  <si>
    <t xml:space="preserve">2022年6月29日AM7:00頃、起床介助の為訪室した際にタンスの上に未開封の就寝時薬ゾピクロン錠7.5mg(眠剤)が置いてあるのを発見し、看護師に報告する。
前日のユニット担当者やチーム職員に内服介助確認を行うも、覚えのある職員がおらず、いつの就寝時薬かは不明である。
</t>
  </si>
  <si>
    <t>日勤帯に入り医師へ報告し、何時のものか不明な為、そのまま経過観察の指示を受け対応した。</t>
  </si>
  <si>
    <t>・当該被害者の服薬介助の為に訪室した際に、他利用者のナースコールが鳴った為、就寝時薬を一旦当該被害者の居室に置きそのまま内服し忘れ可能性が考えられる。</t>
  </si>
  <si>
    <t>・服薬介助中に他利用者のナースコールが重なった場合は、一旦内服薬を薬BOXに戻すよう徹底する。</t>
  </si>
  <si>
    <t>事故報告書（老健９）_061.pdf</t>
  </si>
  <si>
    <t>同室者よりナースコールで連絡を受ける。ご本人が1ベッドと3ベッドの間で、転倒したとの報告あり、発見時、ご本人はすでにベッドサイドの木の椅子に座り右膝をさすっている状況であった</t>
  </si>
  <si>
    <t>バイタルサイン測定し、体温36.7℃、脈拍70、血圧122/67.全身観察を行い、発赤・腫脹・疼痛なし。本人より、「目の前がまっくらになり転倒した」「膝からしゃがみこむように転んだ」とのこと。医師へ報告し経過観察となる。</t>
  </si>
  <si>
    <t>右臀部打撲、内出血</t>
  </si>
  <si>
    <t>6月8日10時、ベッドからの起き上がり時に右臀部痛訴え確認するが変色・腫脹・熱感なし。立位・歩行時ふらつきみられず。同日15時、トイレ誘導時に右臀部腫脹を認め、痛みも強く歩行困難な状況。.医師へ報告、診察。転倒時に家族へ報告していたが再度状況を説明し、整形外科受診のため救急搬送する。</t>
  </si>
  <si>
    <t>(本人要因)身体的要因:1めまいがありふらついた。目の前が真っ暗になった。降圧剤内服中、血圧は90~100台とやや低めで経過していた。2ベッド上で過ごされることが多く、ADLや筋力が低下していた。3もともと食事摂取量は少な目だが、さらに減少している状況であった。(職員要因)日中、歩行はフリー、夜間のみセンサーコール対応していたため、転倒に気づくことができず、予測することもできなかった。</t>
  </si>
  <si>
    <t>(再発防止策)1降圧剤を服用している方は血圧の変動に留意し、転倒の可能性があることを周知する。2歩行フリーの方であっても、活動量の低下や食事摂取量の低下が続けば転倒リスクはあがることを念頭におき、センサー対応や移動時はナースコールを押して頂き、移動を見守る。(結果)7月3日に再入所されている。痛みあり車椅子使用、ナースコールの説明、センサーコール対応し転倒予防に努める。</t>
  </si>
  <si>
    <t>事故報告書（老健９）_063.pdf</t>
  </si>
  <si>
    <t xml:space="preserve">左手甲と前腕に点状の皮下出血あり、「朝、Aさんが職員に手を上げていて助けに入ったらやられた」と話される。
7/11　AM8:00すぎ　他入所者様が職員に掴みかかっている所に、「職員さんにそんなことするんじゃない。」と止めに入られている。
</t>
  </si>
  <si>
    <t>皮下出血あり</t>
  </si>
  <si>
    <t>・他入所者様が職員に掴みかかっている所に止めに入った。</t>
  </si>
  <si>
    <t>他者との関わりの観察を行う。</t>
  </si>
  <si>
    <t>事故報告書（老健９）_065.pdf</t>
  </si>
  <si>
    <t>交代時間で職員確認時ベッドランプ点いており訪室にベッド下に逆向きで下衣脱がれ横になっているのを発見、便汚染の紙バンツ破かれズポンはペッド上枕元にあり、汚物バケツ内ビニール袋に多量の軟便あり、ビニール袋の口は少し絞られていた。コールマットがオンになっていなかった</t>
  </si>
  <si>
    <t>本人様「起こして」と言われB棟にいた職員呼び2名でベッドへ臥床</t>
  </si>
  <si>
    <t>「痛い所は無い」との事でナースに報告後様子観る事とした</t>
  </si>
  <si>
    <t>・コールマットのスイッチが入っていなかった</t>
  </si>
  <si>
    <t>・退室時コールマットを入れ、反応の確認を徹底する。・巡回を強化する。</t>
  </si>
  <si>
    <t>事故報告書（老健９）_067.pdf</t>
  </si>
  <si>
    <t>310号室横のトイレが開かないと他入居者から話あり訪室すると便座側を頭にし車椅子から転落している所を発見。</t>
  </si>
  <si>
    <t>職員2人で車椅子に乗って頂く。全身チェック行う。</t>
  </si>
  <si>
    <t>発赤見当たらなかったが背中に少し痛みあるとの事だった。</t>
  </si>
  <si>
    <t>・S夜勤者:パントリーの業務中。・3階夜勤者:排泄介助中。・看護師:配薬中。</t>
  </si>
  <si>
    <t>・見守り強化・所在確認の徹底。・朝食は直前に離床して頂く</t>
  </si>
  <si>
    <t>事故報告書（老健９）_069.pdf</t>
  </si>
  <si>
    <t>205号室前の廊下で左側臥位で転倒している本人発見する。</t>
  </si>
  <si>
    <t>職員2人で車椅子へ移乗し、全身の皮膚観察行う。</t>
  </si>
  <si>
    <t>左側頭部の出血、外傷なし。意識レベルクリア。</t>
  </si>
  <si>
    <t>・職員が臥床時にコールマットのスイッチを入れ忘れた為、コール反応なく廊下に出てきて転倒してしまった。・介護職員排泄介助中、看護職員ステーションで待機中。</t>
  </si>
  <si>
    <t>臥床時にセンサーのスイッチ確認する。手押しコールを手元に置き、用事がある時は押して頂くようにする。</t>
  </si>
  <si>
    <t>事故報告書（老健９）_071.pdf</t>
  </si>
  <si>
    <t>訪室時に207号室のS氏のベッド足元側で尻もちをついているところを発見する。その際、靴を履いておらず、S氏のベッド枕元横に並べて置いてあり本人は靴下のみの状態だった。本日選挙がありデイルームBで行われていたことから、終わった後も何度もフロアと行き来をしていた。現在履いているスニーカーは常に踵を踏んでいる状態であり、踵を踏まずに履ける靴へ変更する。</t>
  </si>
  <si>
    <t>観察を行った</t>
  </si>
  <si>
    <t>変色なく痛みも聞かれない。</t>
  </si>
  <si>
    <t>・常に踵を踏んでいる状態。・7/6　15時～不在者投票を行っていた。</t>
  </si>
  <si>
    <t>・靴の踵を踏まずに履ける靴の検討をする。・普段の日常と異なる催し物があった際には行動の変化に注意する。</t>
  </si>
  <si>
    <t>事故報告書（老健９）_073.pdf</t>
  </si>
  <si>
    <t>310号横トイレより声間こえて訪室すると鼻をテッシュで押さえていてトイレ内血まみれになっている、あちこちにぶつけたと話され、鼻中央に0、5mmの裂傷ある、腫脹他外傷ない。</t>
  </si>
  <si>
    <t>歩行フラツキあり車椅子を使用して頂く。</t>
  </si>
  <si>
    <t>両鼻出血もすぐに止血する。鼻の中央部0.5mm×0.5mmの裂傷あり、腫脹あり、クーリング施行。バイタル特に変わり無し。KT36.0°C　P80回/分　BD122/90mmHg　SPO298%</t>
  </si>
  <si>
    <t>・便器、手すり、ペーパーホルダーが設置されている。・3階職員1名:他利用者様対応。1名:2階にて起床介助。2階職員2名:2階にて起床介助。・看護:2階にて対応。</t>
  </si>
  <si>
    <t>・歩行時は見守りを行う。</t>
  </si>
  <si>
    <t>事故報告書（老健９）_075.pdf</t>
  </si>
  <si>
    <t>トイレ介助時、右手背に3cm×3cmの薄紫色の皮膚変色を発見する。</t>
  </si>
  <si>
    <t>観察</t>
  </si>
  <si>
    <t>どこかに擦ったような跡があった。出血なく、痛みも聞かれない。</t>
  </si>
  <si>
    <t>・右手に麻痺があり、思い通りに動かすことができない</t>
  </si>
  <si>
    <t>・皮膚状態の観察・右手に麻痺があり、思い通りに動かすことができないため、介助時に注意を払う</t>
  </si>
  <si>
    <t>事故報告書（老健９）_077.pdf</t>
  </si>
  <si>
    <t>「すいませーん」居室より声が関こえ訪室、床へ長座位になっている姿あり、この時、靴は履いておらず、車椅子のブレーキはかかっていた事を確認。その後、ご本人様へ経緯を確認ベッドより滑り落ちお尻歩きにて助けを呼びに扉へ向かっていたとの事</t>
  </si>
  <si>
    <t>職員2人介助にて車椅子へ座って頂き痛みの有無を確認、「大丈夫」と話される</t>
  </si>
  <si>
    <t>・靴は履いていない。・車椅子のブレーキはかかっていた。・夜勤者A・B:離床介助中。・夜動者S:フロアにて見守り対応。・夜勤NS:3階業務。</t>
  </si>
  <si>
    <t>・居室で過ごされている時の行動観察と車イスの位置の確認を行う。</t>
  </si>
  <si>
    <t>事故報告書（老健９）_079.pdf</t>
  </si>
  <si>
    <t>入浴時右上腕に6×4センチの皮膚変色あり。</t>
  </si>
  <si>
    <t>皮膚観察</t>
  </si>
  <si>
    <t>6月28日の夜勤時に大声や不穏な状態続き職員2人介助にて床に座ってもらった記録あり。</t>
  </si>
  <si>
    <t>・皮膚観察の継続</t>
  </si>
  <si>
    <t>事故報告書（老健９）_081.pdf</t>
  </si>
  <si>
    <t>左足関節〜足背〜外踝にかけ変色を発見した</t>
  </si>
  <si>
    <t>皮膚の観察</t>
  </si>
  <si>
    <t>紫色になっている、触ると「痛い」と話される。</t>
  </si>
  <si>
    <t>・どこにぶつけたのかはわからず。・日常的にはお一人で歩行されている。</t>
  </si>
  <si>
    <t>・行動観察を行う。・皮膚状態の観察。</t>
  </si>
  <si>
    <t>事故報告書（老健９）_083.pdf</t>
  </si>
  <si>
    <t>昼食後薬メマンチン塩酸塩OD錠確認時3錠あり薬袋を手に持ってお茶を用意し利用者様の所で確認した所、2綻しか無く周囲探すも見つからず</t>
  </si>
  <si>
    <t>2錠飲のみ内服してもらう。</t>
  </si>
  <si>
    <t>薬袋を持って作業したことで起きた</t>
  </si>
  <si>
    <t>薬袋をケースに置いて作業する</t>
  </si>
  <si>
    <t>事故報告書（老健９）_085.pdf</t>
  </si>
  <si>
    <t>ガタンと音がし、見ると食席から床に尻餅をついている本人発見、椅子は左斜め後ろにズレ、長座位の姿勢だった。「カーテンをひこうと思って」と話される。</t>
  </si>
  <si>
    <t>NSと共に変色確認するも、変色無し、痛みの声も聞かれず。</t>
  </si>
  <si>
    <t>・遅番職員:パントリー内で作業中。・看護:食堂内で配薬中。・夜勤職員:臥床介助中。</t>
  </si>
  <si>
    <t>・食事後、立ち上がり多い方である事の再確認し、見守り強化。</t>
  </si>
  <si>
    <t>事故報告書（老健９）_087.pdf</t>
  </si>
  <si>
    <t>トイレ誘導時、左手首に2cm×・3cmの変色を発見する。</t>
  </si>
  <si>
    <t>痛み確認するが返答なし。</t>
  </si>
  <si>
    <t>痛みの有無は不明。</t>
  </si>
  <si>
    <t>・自分で行動する方ではない・どこにぶつけたか不明。</t>
  </si>
  <si>
    <t>・皮膚観察の継続。・介助時は皮膚が弱いことを理解して配慮しながら介助をする。</t>
  </si>
  <si>
    <t>事故報告書（老健９）_089.pdf</t>
  </si>
  <si>
    <t>介護職員が食堂の床に1錠落薬を発見しました。シナール配合錠1錠です。</t>
  </si>
  <si>
    <t>飲み込みまで確認していなかった。</t>
  </si>
  <si>
    <t>しっかりと内服をされたか、口腔内を看護師が確認をする。</t>
  </si>
  <si>
    <t>事故報告書（老健９）_091.pdf</t>
  </si>
  <si>
    <t>入浴時左足くろぶしの内側に外傷あり。</t>
  </si>
  <si>
    <t>痛み無し。</t>
  </si>
  <si>
    <t>同日の夜間に居室での転倒報告あり。自力で移動する方。どこにぶつけたかは不明。</t>
  </si>
  <si>
    <t>皮膚の観察を継続し、早期発見に努める</t>
  </si>
  <si>
    <t>事故報告書（老健９）_093.pdf</t>
  </si>
  <si>
    <t>叫び声とナースコールあり訪室、ポータブルトイレ前にて尻もちをつかれている本人を発見。</t>
  </si>
  <si>
    <t>職員2人介助にてべッドへ移乗、全身チェック行う。排尿前との事でポータブルトイレへの移乗見守り行う。</t>
  </si>
  <si>
    <t>痛み、変色等は無し。</t>
  </si>
  <si>
    <t>臥床時に靴、靴下を回収ヨガマット、ポータブルトイレ設置車椅子の位置確認介護職員:1名サービスステーション前で待機　2名2階で待機　1名仮眠　看護職員:1名2階で待機</t>
  </si>
  <si>
    <t>・巡回強化・ポータブルトイレ使用の際には位置を確認してもらう。・ナースコールの声掛けを徹底する。</t>
  </si>
  <si>
    <t>事故報告書（老健９）_095.pdf</t>
  </si>
  <si>
    <t>203号室横トイレにて他者介助後、A棟側を見ると210号室横トイレ前で尻もちをついているご本人を発見する</t>
  </si>
  <si>
    <t>職員2人介助にて立ち上がって頂く。「滑って転んだ。背中をぶつけた。」と話され看護師と皮膚チェック行う</t>
  </si>
  <si>
    <t>傷や変色は無し。</t>
  </si>
  <si>
    <t>・靴は両方履いていた・歩行器はブレーキが外れ、少し前にあった・介護職員:起床介助中・看護職員:食堂でモーニングケア中</t>
  </si>
  <si>
    <t>こまめにラウンドレ様子観察を行う。</t>
  </si>
  <si>
    <t>事故報告書（老健９）_097.pdf</t>
  </si>
  <si>
    <t>同室者よりさんのカーテンの下から毛布が見えるけど何だろ」と報告があり訪空、ベッド下に毛布とタオルケットに包まり、右眉毛上、頭部より出血し転倒している様を発見、職員3人介助でベッドへ移乗臥床していただく。</t>
  </si>
  <si>
    <t xml:space="preserve">6/13　23:30床にべったりと出血、閉眼しているが声かけに返答あり
23:45施設長に連格　様子観察指示
6/14　0:40血圧高めで経過　圧追しているが止血できず　施設長に連絡、救急搬送指示
</t>
  </si>
  <si>
    <t>前額部裂傷</t>
  </si>
  <si>
    <t>6/14　2:46救急搬送　頭部MRI検査　前額部4cm裂傷、12針縫合施行後施設に戻る　6/21抜糸受診終了</t>
  </si>
  <si>
    <t>・本人:血圧が高い尿器に排尿後、床にどのように落ちたか記憶がない・受診先の医師に排尿性ショックがあったのではと指摘された</t>
  </si>
  <si>
    <t>・離床センサーの設置　所在確認の徹底・巡廻強化・掛け物がベッドからズレ落ちていないか確認する</t>
  </si>
  <si>
    <t>■</t>
    <phoneticPr fontId="2"/>
  </si>
  <si>
    <t>カテゴリ</t>
    <phoneticPr fontId="5"/>
  </si>
  <si>
    <t>提出状況</t>
    <rPh sb="0" eb="2">
      <t>テイシュツ</t>
    </rPh>
    <rPh sb="2" eb="4">
      <t>ジョウキョウ</t>
    </rPh>
    <phoneticPr fontId="5"/>
  </si>
  <si>
    <t>１事故状況</t>
    <rPh sb="1" eb="3">
      <t>ジコ</t>
    </rPh>
    <rPh sb="3" eb="5">
      <t>ジョウキョウ</t>
    </rPh>
    <phoneticPr fontId="5"/>
  </si>
  <si>
    <t>２事業所の概要</t>
    <rPh sb="1" eb="4">
      <t>ジギョウショ</t>
    </rPh>
    <rPh sb="5" eb="7">
      <t>ガイヨウ</t>
    </rPh>
    <phoneticPr fontId="5"/>
  </si>
  <si>
    <t>３対象者</t>
    <phoneticPr fontId="5"/>
  </si>
  <si>
    <t>４事故の概要</t>
    <rPh sb="1" eb="3">
      <t>ジコ</t>
    </rPh>
    <rPh sb="4" eb="6">
      <t>ガイヨウ</t>
    </rPh>
    <phoneticPr fontId="5"/>
  </si>
  <si>
    <t>５事故発生時の対応</t>
    <rPh sb="1" eb="3">
      <t>ジコ</t>
    </rPh>
    <rPh sb="3" eb="5">
      <t>ハッセイ</t>
    </rPh>
    <rPh sb="5" eb="6">
      <t>ジ</t>
    </rPh>
    <rPh sb="7" eb="9">
      <t>タイオウ</t>
    </rPh>
    <phoneticPr fontId="5"/>
  </si>
  <si>
    <t>６事故発生後の状況</t>
    <rPh sb="1" eb="3">
      <t>ジコ</t>
    </rPh>
    <rPh sb="3" eb="5">
      <t>ハッセイ</t>
    </rPh>
    <rPh sb="5" eb="6">
      <t>ゴ</t>
    </rPh>
    <rPh sb="7" eb="9">
      <t>ジョウキョウ</t>
    </rPh>
    <phoneticPr fontId="5"/>
  </si>
  <si>
    <t>７事故の原因分析</t>
    <rPh sb="1" eb="3">
      <t>ジコ</t>
    </rPh>
    <rPh sb="4" eb="6">
      <t>ゲンイン</t>
    </rPh>
    <rPh sb="6" eb="8">
      <t>ブンセキ</t>
    </rPh>
    <phoneticPr fontId="5"/>
  </si>
  <si>
    <t>８再発防止策</t>
    <rPh sb="1" eb="3">
      <t>サイハツ</t>
    </rPh>
    <rPh sb="3" eb="5">
      <t>ボウシ</t>
    </rPh>
    <rPh sb="5" eb="6">
      <t>サク</t>
    </rPh>
    <phoneticPr fontId="5"/>
  </si>
  <si>
    <t>９その他　特記すべき事項</t>
    <rPh sb="3" eb="4">
      <t>タ</t>
    </rPh>
    <rPh sb="5" eb="7">
      <t>トッキ</t>
    </rPh>
    <rPh sb="10" eb="12">
      <t>ジコウ</t>
    </rPh>
    <phoneticPr fontId="5"/>
  </si>
  <si>
    <t>項目</t>
    <rPh sb="0" eb="2">
      <t>コウモク</t>
    </rPh>
    <phoneticPr fontId="5"/>
  </si>
  <si>
    <t>提出日</t>
    <rPh sb="0" eb="2">
      <t>テイシュツ</t>
    </rPh>
    <rPh sb="2" eb="3">
      <t>ビ</t>
    </rPh>
    <phoneticPr fontId="5"/>
  </si>
  <si>
    <t>事故状況の程度</t>
    <rPh sb="0" eb="2">
      <t>ジコ</t>
    </rPh>
    <rPh sb="2" eb="4">
      <t>ジョウキョウ</t>
    </rPh>
    <rPh sb="5" eb="7">
      <t>テイド</t>
    </rPh>
    <phoneticPr fontId="5"/>
  </si>
  <si>
    <t>死亡に至った場合　死亡年月日</t>
    <rPh sb="0" eb="2">
      <t>シボウ</t>
    </rPh>
    <rPh sb="3" eb="4">
      <t>イタ</t>
    </rPh>
    <rPh sb="6" eb="8">
      <t>バアイ</t>
    </rPh>
    <rPh sb="9" eb="11">
      <t>シボウ</t>
    </rPh>
    <rPh sb="11" eb="14">
      <t>ネンガッピ</t>
    </rPh>
    <phoneticPr fontId="5"/>
  </si>
  <si>
    <t>法人名</t>
    <rPh sb="0" eb="2">
      <t>ホウジン</t>
    </rPh>
    <rPh sb="2" eb="3">
      <t>メイ</t>
    </rPh>
    <phoneticPr fontId="5"/>
  </si>
  <si>
    <t>事業所（施設）名</t>
    <rPh sb="0" eb="3">
      <t>ジギョウショ</t>
    </rPh>
    <rPh sb="4" eb="6">
      <t>シセツ</t>
    </rPh>
    <rPh sb="7" eb="8">
      <t>メイ</t>
    </rPh>
    <phoneticPr fontId="5"/>
  </si>
  <si>
    <t>事業所番号</t>
    <rPh sb="0" eb="3">
      <t>ジギョウショ</t>
    </rPh>
    <rPh sb="3" eb="5">
      <t>バンゴウ</t>
    </rPh>
    <phoneticPr fontId="5"/>
  </si>
  <si>
    <t>サービス種別</t>
    <rPh sb="4" eb="6">
      <t>シュベツ</t>
    </rPh>
    <phoneticPr fontId="5"/>
  </si>
  <si>
    <t>所在地</t>
    <rPh sb="0" eb="3">
      <t>ショザイチ</t>
    </rPh>
    <phoneticPr fontId="5"/>
  </si>
  <si>
    <t>氏名</t>
    <rPh sb="0" eb="2">
      <t>シメイ</t>
    </rPh>
    <phoneticPr fontId="5"/>
  </si>
  <si>
    <t>年齢</t>
    <rPh sb="0" eb="2">
      <t>ネンレイ</t>
    </rPh>
    <phoneticPr fontId="5"/>
  </si>
  <si>
    <t>性別</t>
    <rPh sb="0" eb="2">
      <t>セイベツ</t>
    </rPh>
    <phoneticPr fontId="5"/>
  </si>
  <si>
    <t>サービス提供開始日</t>
    <rPh sb="4" eb="6">
      <t>テイキョウ</t>
    </rPh>
    <rPh sb="6" eb="8">
      <t>カイシ</t>
    </rPh>
    <rPh sb="8" eb="9">
      <t>ビ</t>
    </rPh>
    <phoneticPr fontId="5"/>
  </si>
  <si>
    <t>保険者</t>
    <rPh sb="0" eb="3">
      <t>ホケンシャ</t>
    </rPh>
    <phoneticPr fontId="5"/>
  </si>
  <si>
    <t>住所</t>
    <rPh sb="0" eb="2">
      <t>ジュウショ</t>
    </rPh>
    <phoneticPr fontId="5"/>
  </si>
  <si>
    <t>身体状況_要介護度</t>
    <rPh sb="0" eb="2">
      <t>シンタイ</t>
    </rPh>
    <rPh sb="2" eb="4">
      <t>ジョウキョウ</t>
    </rPh>
    <rPh sb="5" eb="8">
      <t>ヨウカイゴ</t>
    </rPh>
    <rPh sb="8" eb="9">
      <t>ド</t>
    </rPh>
    <phoneticPr fontId="5"/>
  </si>
  <si>
    <t>身体状況_認知症高齢者日常生活自立度</t>
    <rPh sb="5" eb="8">
      <t>ニンチショウ</t>
    </rPh>
    <rPh sb="8" eb="11">
      <t>コウレイシャ</t>
    </rPh>
    <rPh sb="11" eb="13">
      <t>ニチジョウ</t>
    </rPh>
    <rPh sb="13" eb="15">
      <t>セイカツ</t>
    </rPh>
    <rPh sb="15" eb="18">
      <t>ジリツド</t>
    </rPh>
    <phoneticPr fontId="5"/>
  </si>
  <si>
    <t>発生日時</t>
    <rPh sb="0" eb="2">
      <t>ハッセイ</t>
    </rPh>
    <rPh sb="2" eb="4">
      <t>ニチジ</t>
    </rPh>
    <phoneticPr fontId="5"/>
  </si>
  <si>
    <t>発生場所</t>
    <rPh sb="0" eb="2">
      <t>ハッセイ</t>
    </rPh>
    <rPh sb="2" eb="4">
      <t>バショ</t>
    </rPh>
    <phoneticPr fontId="5"/>
  </si>
  <si>
    <t>事故の種別</t>
    <rPh sb="0" eb="2">
      <t>ジコ</t>
    </rPh>
    <rPh sb="3" eb="5">
      <t>シュベツ</t>
    </rPh>
    <phoneticPr fontId="5"/>
  </si>
  <si>
    <t>発生時状況、事故内容の詳細</t>
    <rPh sb="0" eb="2">
      <t>ハッセイ</t>
    </rPh>
    <rPh sb="2" eb="3">
      <t>ジ</t>
    </rPh>
    <rPh sb="3" eb="5">
      <t>ジョウキョウ</t>
    </rPh>
    <rPh sb="6" eb="8">
      <t>ジコ</t>
    </rPh>
    <rPh sb="8" eb="10">
      <t>ナイヨウ</t>
    </rPh>
    <rPh sb="11" eb="13">
      <t>ショウサイ</t>
    </rPh>
    <phoneticPr fontId="5"/>
  </si>
  <si>
    <t>その他　特記すべき事項</t>
    <rPh sb="2" eb="3">
      <t>タ</t>
    </rPh>
    <rPh sb="4" eb="6">
      <t>トッキ</t>
    </rPh>
    <rPh sb="9" eb="11">
      <t>ジコウ</t>
    </rPh>
    <phoneticPr fontId="5"/>
  </si>
  <si>
    <t>発生時の対応</t>
    <rPh sb="0" eb="2">
      <t>ハッセイ</t>
    </rPh>
    <rPh sb="2" eb="3">
      <t>ジ</t>
    </rPh>
    <rPh sb="4" eb="6">
      <t>タイオウ</t>
    </rPh>
    <phoneticPr fontId="5"/>
  </si>
  <si>
    <t>受診方法</t>
    <rPh sb="0" eb="2">
      <t>ジュシン</t>
    </rPh>
    <rPh sb="2" eb="4">
      <t>ホウホウ</t>
    </rPh>
    <phoneticPr fontId="5"/>
  </si>
  <si>
    <t>受診先_医療機関名</t>
    <rPh sb="0" eb="2">
      <t>ジュシン</t>
    </rPh>
    <rPh sb="2" eb="3">
      <t>サキ</t>
    </rPh>
    <rPh sb="4" eb="6">
      <t>イリョウ</t>
    </rPh>
    <rPh sb="6" eb="8">
      <t>キカン</t>
    </rPh>
    <rPh sb="8" eb="9">
      <t>メイ</t>
    </rPh>
    <phoneticPr fontId="5"/>
  </si>
  <si>
    <t>受診先_連絡先（電話番号）</t>
    <rPh sb="0" eb="2">
      <t>ジュシン</t>
    </rPh>
    <rPh sb="2" eb="3">
      <t>サキ</t>
    </rPh>
    <rPh sb="4" eb="7">
      <t>レンラクサキ</t>
    </rPh>
    <rPh sb="8" eb="10">
      <t>デンワ</t>
    </rPh>
    <rPh sb="10" eb="12">
      <t>バンゴウ</t>
    </rPh>
    <phoneticPr fontId="5"/>
  </si>
  <si>
    <t>診断名</t>
    <rPh sb="0" eb="3">
      <t>シンダンメイ</t>
    </rPh>
    <phoneticPr fontId="5"/>
  </si>
  <si>
    <t>診断内容</t>
    <rPh sb="0" eb="2">
      <t>シンダン</t>
    </rPh>
    <rPh sb="2" eb="4">
      <t>ナイヨウ</t>
    </rPh>
    <phoneticPr fontId="5"/>
  </si>
  <si>
    <t>検査、処置等の概要</t>
    <rPh sb="0" eb="2">
      <t>ケンサ</t>
    </rPh>
    <rPh sb="3" eb="5">
      <t>ショチ</t>
    </rPh>
    <rPh sb="5" eb="6">
      <t>トウ</t>
    </rPh>
    <rPh sb="7" eb="9">
      <t>ガイヨウ</t>
    </rPh>
    <phoneticPr fontId="5"/>
  </si>
  <si>
    <t>利用者の状況</t>
    <rPh sb="0" eb="3">
      <t>リヨウシャ</t>
    </rPh>
    <rPh sb="4" eb="6">
      <t>ジョウキョウ</t>
    </rPh>
    <phoneticPr fontId="5"/>
  </si>
  <si>
    <t>家族等への報告_報告した家族等の続柄</t>
    <rPh sb="0" eb="2">
      <t>カゾク</t>
    </rPh>
    <rPh sb="2" eb="3">
      <t>トウ</t>
    </rPh>
    <rPh sb="5" eb="7">
      <t>ホウコク</t>
    </rPh>
    <rPh sb="8" eb="10">
      <t>ホウコク</t>
    </rPh>
    <rPh sb="12" eb="14">
      <t>カゾク</t>
    </rPh>
    <rPh sb="14" eb="15">
      <t>トウ</t>
    </rPh>
    <rPh sb="16" eb="18">
      <t>ゾクガラ</t>
    </rPh>
    <phoneticPr fontId="5"/>
  </si>
  <si>
    <t>家族等への報告_報告年月日</t>
    <rPh sb="8" eb="10">
      <t>ホウコク</t>
    </rPh>
    <rPh sb="10" eb="13">
      <t>ネンガッピ</t>
    </rPh>
    <phoneticPr fontId="5"/>
  </si>
  <si>
    <t>連携した関係機関（連絡した場合のみ）</t>
    <rPh sb="0" eb="2">
      <t>レンケイ</t>
    </rPh>
    <rPh sb="4" eb="6">
      <t>カンケイ</t>
    </rPh>
    <rPh sb="6" eb="8">
      <t>キカン</t>
    </rPh>
    <rPh sb="9" eb="11">
      <t>レンラク</t>
    </rPh>
    <rPh sb="13" eb="15">
      <t>バアイ</t>
    </rPh>
    <phoneticPr fontId="5"/>
  </si>
  <si>
    <t>本人、家族、関係先等への追加対応予定</t>
    <rPh sb="0" eb="2">
      <t>ホンニン</t>
    </rPh>
    <rPh sb="3" eb="5">
      <t>カゾク</t>
    </rPh>
    <rPh sb="6" eb="8">
      <t>カンケイ</t>
    </rPh>
    <rPh sb="8" eb="9">
      <t>サキ</t>
    </rPh>
    <rPh sb="9" eb="10">
      <t>トウ</t>
    </rPh>
    <rPh sb="12" eb="14">
      <t>ツイカ</t>
    </rPh>
    <rPh sb="14" eb="16">
      <t>タイオウ</t>
    </rPh>
    <rPh sb="16" eb="18">
      <t>ヨテイ</t>
    </rPh>
    <phoneticPr fontId="5"/>
  </si>
  <si>
    <t>受診（外来・往診）、自施設で応急処置</t>
    <rPh sb="0" eb="2">
      <t>ジュシン</t>
    </rPh>
    <rPh sb="3" eb="5">
      <t>ガイライ</t>
    </rPh>
    <rPh sb="6" eb="8">
      <t>オウシン</t>
    </rPh>
    <rPh sb="10" eb="11">
      <t>ジ</t>
    </rPh>
    <rPh sb="11" eb="13">
      <t>シセツ</t>
    </rPh>
    <rPh sb="14" eb="16">
      <t>オウキュウ</t>
    </rPh>
    <rPh sb="16" eb="18">
      <t>ショチ</t>
    </rPh>
    <phoneticPr fontId="5"/>
  </si>
  <si>
    <t>入院</t>
    <rPh sb="0" eb="2">
      <t>ニュウイン</t>
    </rPh>
    <phoneticPr fontId="5"/>
  </si>
  <si>
    <t>死亡</t>
    <rPh sb="0" eb="2">
      <t>シボウ</t>
    </rPh>
    <phoneticPr fontId="5"/>
  </si>
  <si>
    <t>その他</t>
    <rPh sb="2" eb="3">
      <t>タ</t>
    </rPh>
    <phoneticPr fontId="5"/>
  </si>
  <si>
    <t>その他詳細</t>
    <rPh sb="2" eb="3">
      <t>タ</t>
    </rPh>
    <rPh sb="3" eb="5">
      <t>ショウサイ</t>
    </rPh>
    <phoneticPr fontId="5"/>
  </si>
  <si>
    <t>事業所所在地と同じ</t>
    <rPh sb="0" eb="3">
      <t>ジギョウショ</t>
    </rPh>
    <rPh sb="3" eb="6">
      <t>ショザイチ</t>
    </rPh>
    <rPh sb="7" eb="8">
      <t>オナ</t>
    </rPh>
    <phoneticPr fontId="5"/>
  </si>
  <si>
    <t>要支援１</t>
    <rPh sb="0" eb="3">
      <t>ヨウシエン</t>
    </rPh>
    <phoneticPr fontId="5"/>
  </si>
  <si>
    <t>要支援２</t>
    <rPh sb="0" eb="3">
      <t>ヨウシエン</t>
    </rPh>
    <phoneticPr fontId="5"/>
  </si>
  <si>
    <t>要介護１</t>
    <rPh sb="0" eb="1">
      <t>ヨウ</t>
    </rPh>
    <rPh sb="1" eb="3">
      <t>カイゴ</t>
    </rPh>
    <phoneticPr fontId="5"/>
  </si>
  <si>
    <t>要介護２</t>
    <rPh sb="0" eb="1">
      <t>ヨウ</t>
    </rPh>
    <rPh sb="1" eb="3">
      <t>カイゴ</t>
    </rPh>
    <phoneticPr fontId="5"/>
  </si>
  <si>
    <t>要介護３</t>
    <rPh sb="0" eb="1">
      <t>ヨウ</t>
    </rPh>
    <rPh sb="1" eb="3">
      <t>カイゴ</t>
    </rPh>
    <phoneticPr fontId="5"/>
  </si>
  <si>
    <t>要介護４</t>
    <rPh sb="0" eb="1">
      <t>ヨウ</t>
    </rPh>
    <rPh sb="1" eb="3">
      <t>カイゴ</t>
    </rPh>
    <phoneticPr fontId="5"/>
  </si>
  <si>
    <t>要介護５</t>
    <rPh sb="0" eb="1">
      <t>ヨウ</t>
    </rPh>
    <rPh sb="1" eb="3">
      <t>カイゴ</t>
    </rPh>
    <phoneticPr fontId="5"/>
  </si>
  <si>
    <t>自立</t>
    <rPh sb="0" eb="2">
      <t>ジリツ</t>
    </rPh>
    <phoneticPr fontId="5"/>
  </si>
  <si>
    <t>Ⅰ</t>
    <phoneticPr fontId="5"/>
  </si>
  <si>
    <t>Ⅱa</t>
    <phoneticPr fontId="5"/>
  </si>
  <si>
    <t>Ⅱb</t>
    <phoneticPr fontId="5"/>
  </si>
  <si>
    <t>Ⅲa</t>
    <phoneticPr fontId="5"/>
  </si>
  <si>
    <t>Ⅲb</t>
    <phoneticPr fontId="5"/>
  </si>
  <si>
    <t>Ⅳ</t>
    <phoneticPr fontId="5"/>
  </si>
  <si>
    <t>M</t>
    <phoneticPr fontId="5"/>
  </si>
  <si>
    <t>居室（個室）</t>
    <rPh sb="0" eb="2">
      <t>キョシツ</t>
    </rPh>
    <rPh sb="3" eb="5">
      <t>コシツ</t>
    </rPh>
    <phoneticPr fontId="5"/>
  </si>
  <si>
    <t>居室（多床室）</t>
    <rPh sb="0" eb="2">
      <t>キョシツ</t>
    </rPh>
    <rPh sb="3" eb="6">
      <t>タショウシツ</t>
    </rPh>
    <phoneticPr fontId="5"/>
  </si>
  <si>
    <t>トイレ</t>
    <phoneticPr fontId="5"/>
  </si>
  <si>
    <t>廊下</t>
    <rPh sb="0" eb="2">
      <t>ロウカ</t>
    </rPh>
    <phoneticPr fontId="5"/>
  </si>
  <si>
    <t>食堂等共用部</t>
    <rPh sb="0" eb="2">
      <t>ショクドウ</t>
    </rPh>
    <rPh sb="2" eb="3">
      <t>トウ</t>
    </rPh>
    <rPh sb="3" eb="5">
      <t>キョウヨウ</t>
    </rPh>
    <rPh sb="5" eb="6">
      <t>ブ</t>
    </rPh>
    <phoneticPr fontId="5"/>
  </si>
  <si>
    <t>浴室・脱衣室</t>
    <rPh sb="0" eb="2">
      <t>ヨクシツ</t>
    </rPh>
    <rPh sb="3" eb="6">
      <t>ダツイシツ</t>
    </rPh>
    <phoneticPr fontId="5"/>
  </si>
  <si>
    <t>機能訓練室</t>
    <rPh sb="0" eb="2">
      <t>キノウ</t>
    </rPh>
    <rPh sb="2" eb="4">
      <t>クンレン</t>
    </rPh>
    <rPh sb="4" eb="5">
      <t>シツ</t>
    </rPh>
    <phoneticPr fontId="5"/>
  </si>
  <si>
    <t>施設敷地内の建物外</t>
    <rPh sb="0" eb="2">
      <t>シセツ</t>
    </rPh>
    <rPh sb="2" eb="4">
      <t>シキチ</t>
    </rPh>
    <rPh sb="4" eb="5">
      <t>ナイ</t>
    </rPh>
    <rPh sb="6" eb="8">
      <t>タテモノ</t>
    </rPh>
    <rPh sb="8" eb="9">
      <t>ガイ</t>
    </rPh>
    <phoneticPr fontId="5"/>
  </si>
  <si>
    <t>敷地外</t>
    <rPh sb="0" eb="2">
      <t>シキチ</t>
    </rPh>
    <rPh sb="2" eb="3">
      <t>ガイ</t>
    </rPh>
    <phoneticPr fontId="5"/>
  </si>
  <si>
    <t>転倒</t>
    <rPh sb="0" eb="2">
      <t>テントウ</t>
    </rPh>
    <phoneticPr fontId="5"/>
  </si>
  <si>
    <t>転落</t>
    <rPh sb="0" eb="2">
      <t>テンラク</t>
    </rPh>
    <phoneticPr fontId="5"/>
  </si>
  <si>
    <t>誤嚥・窒息</t>
    <rPh sb="0" eb="2">
      <t>ゴエン</t>
    </rPh>
    <rPh sb="3" eb="5">
      <t>チッソク</t>
    </rPh>
    <phoneticPr fontId="5"/>
  </si>
  <si>
    <t>異食</t>
    <rPh sb="0" eb="2">
      <t>イショク</t>
    </rPh>
    <phoneticPr fontId="5"/>
  </si>
  <si>
    <t>誤薬、与薬もれ等</t>
    <rPh sb="0" eb="2">
      <t>ゴヤク</t>
    </rPh>
    <rPh sb="3" eb="5">
      <t>ヨヤク</t>
    </rPh>
    <rPh sb="7" eb="8">
      <t>トウ</t>
    </rPh>
    <phoneticPr fontId="5"/>
  </si>
  <si>
    <t>医療処置関連（チューブ抜去等）</t>
    <rPh sb="0" eb="2">
      <t>イリョウ</t>
    </rPh>
    <rPh sb="2" eb="4">
      <t>ショチ</t>
    </rPh>
    <rPh sb="4" eb="6">
      <t>カンレン</t>
    </rPh>
    <rPh sb="11" eb="13">
      <t>バッキョ</t>
    </rPh>
    <rPh sb="13" eb="14">
      <t>トウ</t>
    </rPh>
    <phoneticPr fontId="5"/>
  </si>
  <si>
    <t>不明</t>
    <rPh sb="0" eb="2">
      <t>フメイ</t>
    </rPh>
    <phoneticPr fontId="5"/>
  </si>
  <si>
    <t>施設内の医師（配置医含む）が対応</t>
    <rPh sb="0" eb="2">
      <t>シセツ</t>
    </rPh>
    <rPh sb="2" eb="3">
      <t>ナイ</t>
    </rPh>
    <rPh sb="4" eb="6">
      <t>イシ</t>
    </rPh>
    <rPh sb="7" eb="9">
      <t>ハイチ</t>
    </rPh>
    <rPh sb="9" eb="10">
      <t>イ</t>
    </rPh>
    <rPh sb="10" eb="11">
      <t>フク</t>
    </rPh>
    <rPh sb="14" eb="16">
      <t>タイオウ</t>
    </rPh>
    <phoneticPr fontId="5"/>
  </si>
  <si>
    <t>受診（外来・往診）</t>
    <rPh sb="0" eb="2">
      <t>ジュシン</t>
    </rPh>
    <rPh sb="3" eb="5">
      <t>ガイライ</t>
    </rPh>
    <rPh sb="6" eb="8">
      <t>オウシン</t>
    </rPh>
    <phoneticPr fontId="5"/>
  </si>
  <si>
    <t>救急搬送</t>
    <rPh sb="0" eb="2">
      <t>キュウキュウ</t>
    </rPh>
    <rPh sb="2" eb="4">
      <t>ハンソウ</t>
    </rPh>
    <phoneticPr fontId="5"/>
  </si>
  <si>
    <t>切傷・擦過傷</t>
    <rPh sb="0" eb="2">
      <t>キリキズ</t>
    </rPh>
    <rPh sb="3" eb="6">
      <t>サッカショウ</t>
    </rPh>
    <phoneticPr fontId="5"/>
  </si>
  <si>
    <t>打撲・捻挫・脱臼</t>
    <rPh sb="0" eb="2">
      <t>ダボク</t>
    </rPh>
    <rPh sb="3" eb="5">
      <t>ネンザ</t>
    </rPh>
    <rPh sb="6" eb="8">
      <t>ダッキュウ</t>
    </rPh>
    <phoneticPr fontId="5"/>
  </si>
  <si>
    <t>骨折</t>
    <rPh sb="0" eb="2">
      <t>コッセツ</t>
    </rPh>
    <phoneticPr fontId="5"/>
  </si>
  <si>
    <t>骨折部位</t>
    <rPh sb="0" eb="2">
      <t>コッセツ</t>
    </rPh>
    <rPh sb="2" eb="4">
      <t>ブイ</t>
    </rPh>
    <phoneticPr fontId="5"/>
  </si>
  <si>
    <t>配偶者</t>
    <rPh sb="0" eb="2">
      <t>ハイグウ</t>
    </rPh>
    <rPh sb="2" eb="3">
      <t>シャ</t>
    </rPh>
    <phoneticPr fontId="5"/>
  </si>
  <si>
    <t>子、子の配偶者</t>
    <rPh sb="0" eb="1">
      <t>コ</t>
    </rPh>
    <rPh sb="2" eb="3">
      <t>コ</t>
    </rPh>
    <rPh sb="4" eb="7">
      <t>ハイグウシャ</t>
    </rPh>
    <phoneticPr fontId="5"/>
  </si>
  <si>
    <t>他の自治体</t>
    <rPh sb="0" eb="1">
      <t>ホカ</t>
    </rPh>
    <rPh sb="2" eb="5">
      <t>ジチタイ</t>
    </rPh>
    <phoneticPr fontId="5"/>
  </si>
  <si>
    <t>警察</t>
    <rPh sb="0" eb="2">
      <t>ケイサツ</t>
    </rPh>
    <phoneticPr fontId="5"/>
  </si>
  <si>
    <t>自治体名</t>
    <rPh sb="0" eb="3">
      <t>ジチタイ</t>
    </rPh>
    <rPh sb="3" eb="4">
      <t>メイ</t>
    </rPh>
    <phoneticPr fontId="5"/>
  </si>
  <si>
    <t>警察署名</t>
    <rPh sb="0" eb="2">
      <t>ケイサツ</t>
    </rPh>
    <rPh sb="2" eb="4">
      <t>ショメイ</t>
    </rPh>
    <phoneticPr fontId="5"/>
  </si>
  <si>
    <t>名称</t>
    <rPh sb="0" eb="2">
      <t>メイショウ</t>
    </rPh>
    <phoneticPr fontId="5"/>
  </si>
  <si>
    <t>90代</t>
  </si>
  <si>
    <t>70代</t>
  </si>
  <si>
    <t>80代</t>
  </si>
  <si>
    <t>60代</t>
  </si>
  <si>
    <t>100代</t>
  </si>
  <si>
    <t>50代</t>
  </si>
  <si>
    <t/>
  </si>
  <si>
    <r>
      <rPr>
        <sz val="10"/>
        <rFont val="ＭＳ Ｐゴシック"/>
        <family val="3"/>
        <charset val="128"/>
      </rPr>
      <t>中村記念南病院外来へ入電しました。レントゲン撮影時打撲した経緯について詳細を伺いたいと申し入れたところ放射線科の責任者から折り返しお電話を頂けるとの事で一旦終話しました。中村記念南病院放射線科の責任者の方から入電ありました。詳細を伺ったところレントゲンの台に仰向けになったが■状態と円背による不安定が原因で一人で対応出来ず技師を呼ぶために目を離した瞬間に台から転落したと説明がありました。ご家族様へ詳細の説明が必要にて状況を文章化して頂きたい旨お伝えし、了解していただけた為、</t>
    </r>
    <r>
      <rPr>
        <sz val="10"/>
        <rFont val="Arial"/>
        <family val="2"/>
      </rPr>
      <t>9</t>
    </r>
    <r>
      <rPr>
        <sz val="10"/>
        <rFont val="ＭＳ Ｐゴシック"/>
        <family val="3"/>
        <charset val="128"/>
      </rPr>
      <t>日月曜日受診の際受け取る事となりました。</t>
    </r>
    <phoneticPr fontId="2"/>
  </si>
  <si>
    <t>誤薬経過観察</t>
    <phoneticPr fontId="2"/>
  </si>
  <si>
    <t>事故状況の程度×事故の種別</t>
  </si>
  <si>
    <t>事故状況の程度×発生時間</t>
  </si>
  <si>
    <t>事故状況の程度×発生場所</t>
  </si>
  <si>
    <t>居室（個室）</t>
    <phoneticPr fontId="2"/>
  </si>
  <si>
    <t>居室（多床室）</t>
    <phoneticPr fontId="2"/>
  </si>
  <si>
    <t>トイレ</t>
    <phoneticPr fontId="2"/>
  </si>
  <si>
    <t>廊下</t>
    <phoneticPr fontId="2"/>
  </si>
  <si>
    <t>食堂等共用部</t>
    <phoneticPr fontId="2"/>
  </si>
  <si>
    <t>浴室・脱衣室</t>
    <phoneticPr fontId="2"/>
  </si>
  <si>
    <t>機能訓練室</t>
    <phoneticPr fontId="2"/>
  </si>
  <si>
    <t>施設敷地内の建物外</t>
    <phoneticPr fontId="2"/>
  </si>
  <si>
    <t>敷地外</t>
    <phoneticPr fontId="2"/>
  </si>
  <si>
    <t>その他</t>
    <phoneticPr fontId="2"/>
  </si>
  <si>
    <t>入院</t>
    <phoneticPr fontId="2"/>
  </si>
  <si>
    <t>死亡</t>
    <phoneticPr fontId="2"/>
  </si>
  <si>
    <t>転倒</t>
    <rPh sb="0" eb="2">
      <t>テントウ</t>
    </rPh>
    <phoneticPr fontId="2"/>
  </si>
  <si>
    <t>転落</t>
    <rPh sb="0" eb="2">
      <t>テンラク</t>
    </rPh>
    <phoneticPr fontId="2"/>
  </si>
  <si>
    <t>誤嚥・窒息</t>
    <rPh sb="0" eb="2">
      <t>ゴエン</t>
    </rPh>
    <rPh sb="3" eb="5">
      <t>チッソク</t>
    </rPh>
    <phoneticPr fontId="2"/>
  </si>
  <si>
    <t>異食</t>
    <rPh sb="0" eb="2">
      <t>イショク</t>
    </rPh>
    <phoneticPr fontId="2"/>
  </si>
  <si>
    <t>誤薬・与薬もれ等</t>
    <rPh sb="0" eb="2">
      <t>ゴヤク</t>
    </rPh>
    <rPh sb="3" eb="4">
      <t>ヨ</t>
    </rPh>
    <rPh sb="4" eb="5">
      <t>ヤク</t>
    </rPh>
    <rPh sb="7" eb="8">
      <t>トウ</t>
    </rPh>
    <phoneticPr fontId="2"/>
  </si>
  <si>
    <t>医療処置関係（チューブ抜去等）</t>
    <rPh sb="0" eb="2">
      <t>イリョウ</t>
    </rPh>
    <rPh sb="2" eb="4">
      <t>ショチ</t>
    </rPh>
    <rPh sb="4" eb="6">
      <t>カンケイ</t>
    </rPh>
    <rPh sb="11" eb="13">
      <t>バッキョ</t>
    </rPh>
    <rPh sb="13" eb="14">
      <t>トウ</t>
    </rPh>
    <phoneticPr fontId="2"/>
  </si>
  <si>
    <t>不明</t>
    <rPh sb="0" eb="2">
      <t>フメイ</t>
    </rPh>
    <phoneticPr fontId="2"/>
  </si>
  <si>
    <t>その他</t>
    <rPh sb="2" eb="3">
      <t>タ</t>
    </rPh>
    <phoneticPr fontId="2"/>
  </si>
  <si>
    <t>入院</t>
    <phoneticPr fontId="2"/>
  </si>
  <si>
    <t>死亡</t>
    <phoneticPr fontId="2"/>
  </si>
  <si>
    <t>その他</t>
    <phoneticPr fontId="2"/>
  </si>
  <si>
    <t>居室（個室）</t>
    <phoneticPr fontId="2"/>
  </si>
  <si>
    <t>居室（多床室）</t>
    <phoneticPr fontId="2"/>
  </si>
  <si>
    <t>トイレ</t>
    <phoneticPr fontId="2"/>
  </si>
  <si>
    <t>廊下</t>
    <phoneticPr fontId="2"/>
  </si>
  <si>
    <t>食堂等共用部</t>
    <phoneticPr fontId="2"/>
  </si>
  <si>
    <t>浴室・脱衣室</t>
    <phoneticPr fontId="2"/>
  </si>
  <si>
    <t>機能訓練室</t>
    <phoneticPr fontId="2"/>
  </si>
  <si>
    <t>施設敷地内の建物外</t>
    <phoneticPr fontId="2"/>
  </si>
  <si>
    <t>敷地外</t>
    <phoneticPr fontId="2"/>
  </si>
  <si>
    <t>受診
(外来・往診)
自施設で
応急処置</t>
    <phoneticPr fontId="2"/>
  </si>
  <si>
    <t>発生場所×事故の種別</t>
    <phoneticPr fontId="2"/>
  </si>
  <si>
    <t>発生時間×事故の種別</t>
    <phoneticPr fontId="2"/>
  </si>
  <si>
    <t>時間帯でまとめた集計結果</t>
    <rPh sb="0" eb="3">
      <t>ジカンタイ</t>
    </rPh>
    <rPh sb="8" eb="10">
      <t>シュウケイ</t>
    </rPh>
    <rPh sb="10" eb="12">
      <t>ケッカ</t>
    </rPh>
    <phoneticPr fontId="2"/>
  </si>
  <si>
    <t>エラー判定</t>
    <rPh sb="3" eb="5">
      <t>ハンテイ</t>
    </rPh>
    <phoneticPr fontId="2"/>
  </si>
  <si>
    <t>皮膚変色</t>
    <phoneticPr fontId="2"/>
  </si>
  <si>
    <r>
      <rPr>
        <sz val="10"/>
        <rFont val="ＭＳ Ｐゴシック"/>
        <family val="3"/>
        <charset val="128"/>
      </rPr>
      <t>事故報告書（特養</t>
    </r>
    <r>
      <rPr>
        <sz val="10"/>
        <rFont val="Arial"/>
        <family val="2"/>
      </rPr>
      <t>10</t>
    </r>
    <r>
      <rPr>
        <sz val="10"/>
        <rFont val="ＭＳ Ｐゴシック"/>
        <family val="3"/>
        <charset val="128"/>
      </rPr>
      <t>）</t>
    </r>
    <r>
      <rPr>
        <sz val="10"/>
        <rFont val="Arial"/>
        <family val="2"/>
      </rPr>
      <t>_078.pdf</t>
    </r>
    <phoneticPr fontId="2"/>
  </si>
  <si>
    <t>経過観察</t>
    <phoneticPr fontId="2"/>
  </si>
  <si>
    <t>看護師、家族判断で受診なし</t>
    <rPh sb="0" eb="3">
      <t>カンゴシ</t>
    </rPh>
    <rPh sb="4" eb="6">
      <t>カゾク</t>
    </rPh>
    <rPh sb="6" eb="8">
      <t>ハンダン</t>
    </rPh>
    <rPh sb="9" eb="11">
      <t>ジュシン</t>
    </rPh>
    <phoneticPr fontId="2"/>
  </si>
  <si>
    <r>
      <t>3</t>
    </r>
    <r>
      <rPr>
        <sz val="10"/>
        <rFont val="ＭＳ Ｐゴシック"/>
        <family val="3"/>
        <charset val="128"/>
      </rPr>
      <t>階サービスステーション内</t>
    </r>
    <rPh sb="1" eb="2">
      <t>カイ</t>
    </rPh>
    <rPh sb="12" eb="13">
      <t>ナイ</t>
    </rPh>
    <phoneticPr fontId="2"/>
  </si>
  <si>
    <t>インシュリン重複注射</t>
    <rPh sb="6" eb="8">
      <t>ジュウフク</t>
    </rPh>
    <rPh sb="8" eb="10">
      <t>チュウシャ</t>
    </rPh>
    <phoneticPr fontId="2"/>
  </si>
  <si>
    <t>老健柏ケ丘</t>
    <rPh sb="0" eb="2">
      <t>ロウケン</t>
    </rPh>
    <rPh sb="2" eb="3">
      <t>カシワ</t>
    </rPh>
    <rPh sb="4" eb="5">
      <t>オカ</t>
    </rPh>
    <phoneticPr fontId="2"/>
  </si>
  <si>
    <t>サービスステーション内</t>
    <rPh sb="10" eb="11">
      <t>ナイ</t>
    </rPh>
    <phoneticPr fontId="2"/>
  </si>
  <si>
    <t>皮下出血</t>
    <rPh sb="0" eb="2">
      <t>ヒカ</t>
    </rPh>
    <rPh sb="2" eb="4">
      <t>シュッケツ</t>
    </rPh>
    <phoneticPr fontId="2"/>
  </si>
  <si>
    <t>デイルーム</t>
    <phoneticPr fontId="2"/>
  </si>
  <si>
    <t>サービスステーション</t>
    <phoneticPr fontId="2"/>
  </si>
  <si>
    <t>歯茎からの出血と抜歯</t>
    <rPh sb="0" eb="1">
      <t>ハ</t>
    </rPh>
    <rPh sb="1" eb="2">
      <t>クキ</t>
    </rPh>
    <rPh sb="5" eb="7">
      <t>シュッケツ</t>
    </rPh>
    <rPh sb="8" eb="10">
      <t>バッシ</t>
    </rPh>
    <phoneticPr fontId="2"/>
  </si>
  <si>
    <t>裂傷</t>
    <rPh sb="0" eb="2">
      <t>レッショウ</t>
    </rPh>
    <phoneticPr fontId="2"/>
  </si>
  <si>
    <t>爪甲剥離</t>
    <rPh sb="0" eb="1">
      <t>ツメ</t>
    </rPh>
    <rPh sb="2" eb="4">
      <t>ハクリ</t>
    </rPh>
    <phoneticPr fontId="2"/>
  </si>
  <si>
    <t>ナースステーション</t>
    <phoneticPr fontId="2"/>
  </si>
  <si>
    <t>骨折</t>
    <phoneticPr fontId="2"/>
  </si>
  <si>
    <t>転倒もしくは擦過傷</t>
    <rPh sb="0" eb="2">
      <t>テントウ</t>
    </rPh>
    <rPh sb="6" eb="9">
      <t>サッカショウ</t>
    </rPh>
    <phoneticPr fontId="2"/>
  </si>
  <si>
    <t>特別養護老人ホームから連絡があった</t>
    <rPh sb="0" eb="2">
      <t>トクベツ</t>
    </rPh>
    <rPh sb="2" eb="4">
      <t>ヨウゴ</t>
    </rPh>
    <rPh sb="4" eb="6">
      <t>ロウジン</t>
    </rPh>
    <rPh sb="11" eb="13">
      <t>レンラク</t>
    </rPh>
    <phoneticPr fontId="2"/>
  </si>
  <si>
    <t>ユニットスタッフステーション</t>
    <phoneticPr fontId="2"/>
  </si>
  <si>
    <t>詰所内</t>
    <rPh sb="0" eb="2">
      <t>ツメショ</t>
    </rPh>
    <rPh sb="2" eb="3">
      <t>ナイ</t>
    </rPh>
    <phoneticPr fontId="2"/>
  </si>
  <si>
    <t>皮下出血</t>
    <rPh sb="0" eb="4">
      <t>ヒカシュッケツ</t>
    </rPh>
    <phoneticPr fontId="2"/>
  </si>
  <si>
    <t>打撲疑い</t>
    <rPh sb="0" eb="2">
      <t>ダボク</t>
    </rPh>
    <rPh sb="2" eb="3">
      <t>ウタガ</t>
    </rPh>
    <phoneticPr fontId="2"/>
  </si>
  <si>
    <t>外傷</t>
    <phoneticPr fontId="2"/>
  </si>
  <si>
    <t>開始</t>
    <rPh sb="0" eb="2">
      <t>カイシ</t>
    </rPh>
    <phoneticPr fontId="2"/>
  </si>
  <si>
    <t>終了</t>
    <rPh sb="0" eb="2">
      <t>シュウリョウ</t>
    </rPh>
    <phoneticPr fontId="2"/>
  </si>
  <si>
    <t>発生場所×発生時間</t>
    <rPh sb="5" eb="9">
      <t>ハッセイジカン</t>
    </rPh>
    <phoneticPr fontId="2"/>
  </si>
  <si>
    <t>2024年3月　株式会社日本総合研究所</t>
    <rPh sb="4" eb="5">
      <t>ネン</t>
    </rPh>
    <rPh sb="6" eb="7">
      <t>ガツ</t>
    </rPh>
    <rPh sb="8" eb="12">
      <t>カブシキガイシャ</t>
    </rPh>
    <rPh sb="12" eb="19">
      <t>ニホンソウゴウケンキュウショ</t>
    </rPh>
    <phoneticPr fontId="2"/>
  </si>
  <si>
    <t>件数</t>
    <rPh sb="0" eb="2">
      <t>ケンスウ</t>
    </rPh>
    <phoneticPr fontId="2"/>
  </si>
  <si>
    <t>％</t>
    <phoneticPr fontId="2"/>
  </si>
  <si>
    <t>全て</t>
    <rPh sb="0" eb="1">
      <t>スベ</t>
    </rPh>
    <phoneticPr fontId="2"/>
  </si>
  <si>
    <t>データ中最古</t>
    <rPh sb="3" eb="4">
      <t>チュウ</t>
    </rPh>
    <rPh sb="4" eb="6">
      <t>サイコ</t>
    </rPh>
    <phoneticPr fontId="2"/>
  </si>
  <si>
    <t>データ中最新</t>
    <rPh sb="3" eb="4">
      <t>チュウ</t>
    </rPh>
    <rPh sb="4" eb="6">
      <t>サイシン</t>
    </rPh>
    <phoneticPr fontId="2"/>
  </si>
  <si>
    <t>受診
(外来・往診)
自施設で
応急処置</t>
  </si>
  <si>
    <t>死亡</t>
  </si>
  <si>
    <t>0~6時</t>
    <rPh sb="3" eb="4">
      <t>ジ</t>
    </rPh>
    <phoneticPr fontId="2"/>
  </si>
  <si>
    <t>6~12時</t>
    <rPh sb="4" eb="5">
      <t>ジ</t>
    </rPh>
    <phoneticPr fontId="2"/>
  </si>
  <si>
    <t>12~18時</t>
    <rPh sb="5" eb="6">
      <t>ジ</t>
    </rPh>
    <phoneticPr fontId="2"/>
  </si>
  <si>
    <t>18～24時</t>
    <rPh sb="5" eb="6">
      <t>ジ</t>
    </rPh>
    <phoneticPr fontId="2"/>
  </si>
  <si>
    <t>集計期間データ数</t>
    <rPh sb="0" eb="4">
      <t>シュウケイキカン</t>
    </rPh>
    <rPh sb="7" eb="8">
      <t>スウ</t>
    </rPh>
    <phoneticPr fontId="2"/>
  </si>
  <si>
    <t>件数</t>
    <rPh sb="0" eb="2">
      <t>ケンスウ</t>
    </rPh>
    <phoneticPr fontId="2"/>
  </si>
  <si>
    <t>%</t>
    <phoneticPr fontId="2"/>
  </si>
  <si>
    <t>％</t>
    <phoneticPr fontId="2"/>
  </si>
  <si>
    <t>サービス区分</t>
    <rPh sb="4" eb="6">
      <t>クブン</t>
    </rPh>
    <phoneticPr fontId="2"/>
  </si>
  <si>
    <t>使い方：クロス集計を行いたいサービス区分および、集計期間（開始日と終了日）を入力するとクロス集計結果（件数および％）が表示されます。</t>
    <rPh sb="0" eb="1">
      <t>ツカ</t>
    </rPh>
    <rPh sb="2" eb="3">
      <t>カタ</t>
    </rPh>
    <rPh sb="7" eb="9">
      <t>シュウケイ</t>
    </rPh>
    <rPh sb="10" eb="11">
      <t>オコナ</t>
    </rPh>
    <rPh sb="18" eb="20">
      <t>クブン</t>
    </rPh>
    <rPh sb="24" eb="28">
      <t>シュウケイキカン</t>
    </rPh>
    <rPh sb="29" eb="32">
      <t>カイシビ</t>
    </rPh>
    <rPh sb="33" eb="36">
      <t>シュウリョウヒ</t>
    </rPh>
    <rPh sb="38" eb="40">
      <t>ニュウリョク</t>
    </rPh>
    <rPh sb="46" eb="50">
      <t>シュウケイケッカ</t>
    </rPh>
    <rPh sb="51" eb="53">
      <t>ケンスウ</t>
    </rPh>
    <rPh sb="59" eb="61">
      <t>ヒョウジ</t>
    </rPh>
    <phoneticPr fontId="2"/>
  </si>
  <si>
    <t>サービス区分_リスト</t>
    <rPh sb="4" eb="6">
      <t>クブン</t>
    </rPh>
    <phoneticPr fontId="2"/>
  </si>
  <si>
    <t>ファイル名</t>
    <rPh sb="4" eb="5">
      <t>メイ</t>
    </rPh>
    <phoneticPr fontId="5"/>
  </si>
  <si>
    <t>サービス種別</t>
    <rPh sb="4" eb="6">
      <t>シュベツ</t>
    </rPh>
    <phoneticPr fontId="2"/>
  </si>
  <si>
    <t>令和５年度老人保健健康等増進事業「介護保険施設等の事故報告に関する調査研究事業」</t>
    <rPh sb="0" eb="2">
      <t>レイワ</t>
    </rPh>
    <rPh sb="3" eb="5">
      <t>ネンド</t>
    </rPh>
    <rPh sb="5" eb="9">
      <t>ロウジンホケン</t>
    </rPh>
    <rPh sb="9" eb="12">
      <t>ケンコウトウ</t>
    </rPh>
    <rPh sb="12" eb="16">
      <t>ゾウシンジギョウ</t>
    </rPh>
    <rPh sb="17" eb="24">
      <t>カイゴホケンシセツトウ</t>
    </rPh>
    <rPh sb="25" eb="29">
      <t>ジコホウコク</t>
    </rPh>
    <rPh sb="30" eb="31">
      <t>カン</t>
    </rPh>
    <rPh sb="33" eb="37">
      <t>チョウサケンキュウ</t>
    </rPh>
    <rPh sb="37" eb="39">
      <t>ジギョウ</t>
    </rPh>
    <phoneticPr fontId="2"/>
  </si>
  <si>
    <t>事故報告データ クロス集計フォーマット</t>
    <rPh sb="0" eb="4">
      <t>ジコホウコク</t>
    </rPh>
    <rPh sb="11" eb="13">
      <t>シュウケイ</t>
    </rPh>
    <phoneticPr fontId="2"/>
  </si>
  <si>
    <t>特定施設入居者生活介護</t>
    <rPh sb="0" eb="2">
      <t>トクテイ</t>
    </rPh>
    <rPh sb="2" eb="4">
      <t>シセツ</t>
    </rPh>
    <rPh sb="4" eb="7">
      <t>ニュウキョシャ</t>
    </rPh>
    <rPh sb="7" eb="9">
      <t>セイカツ</t>
    </rPh>
    <rPh sb="9" eb="11">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</si>
  <si>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</si>
  <si>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</si>
  <si>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5" eb="7">
      <t>トクテイ</t>
    </rPh>
    <rPh sb="9" eb="12">
      <t>ニュウキョシャ</t>
    </rPh>
    <phoneticPr fontId="1"/>
  </si>
  <si>
    <t>看護小規模多機能型居宅介護</t>
    <rPh sb="0" eb="2">
      <t>カンゴ</t>
    </rPh>
    <rPh sb="2" eb="5">
      <t>ショウキボ</t>
    </rPh>
    <rPh sb="5" eb="8">
      <t>タキノウ</t>
    </rPh>
    <rPh sb="8" eb="9">
      <t>ガタ</t>
    </rPh>
    <rPh sb="9" eb="11">
      <t>キョタク</t>
    </rPh>
    <rPh sb="11" eb="13">
      <t>カイゴ</t>
    </rPh>
    <phoneticPr fontId="1"/>
  </si>
  <si>
    <t>養護老人ホーム</t>
    <rPh sb="0" eb="2">
      <t>ヨウゴ</t>
    </rPh>
    <rPh sb="2" eb="4">
      <t>ロウジン</t>
    </rPh>
    <phoneticPr fontId="1"/>
  </si>
  <si>
    <t>軽費老人ホーム</t>
    <rPh sb="0" eb="2">
      <t>ケイヒ</t>
    </rPh>
    <rPh sb="2" eb="4">
      <t>ロウジン</t>
    </rPh>
    <phoneticPr fontId="1"/>
  </si>
  <si>
    <t>有料老人ホーム</t>
    <rPh sb="0" eb="2">
      <t>ユウリョウ</t>
    </rPh>
    <rPh sb="2" eb="4">
      <t>ロウジン</t>
    </rPh>
    <phoneticPr fontId="1"/>
  </si>
  <si>
    <t>サービス付き高齢者向け住宅</t>
    <rPh sb="4" eb="5">
      <t>ツ</t>
    </rPh>
    <rPh sb="6" eb="9">
      <t>コウレイシャ</t>
    </rPh>
    <rPh sb="9" eb="10">
      <t>ム</t>
    </rPh>
    <rPh sb="11" eb="13">
      <t>ジュウタク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</si>
  <si>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</si>
  <si>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</si>
  <si>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</si>
  <si>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</si>
  <si>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</si>
  <si>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</si>
  <si>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地域密着型通所介護</t>
    <rPh sb="0" eb="2">
      <t>チイキ</t>
    </rPh>
    <rPh sb="2" eb="5">
      <t>ミッチャクガタ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</si>
  <si>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</si>
  <si>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</si>
  <si>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</si>
  <si>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</si>
  <si>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</si>
  <si>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定期巡回・随時対応型訪問介護看護</t>
    <rPh sb="0" eb="2">
      <t>テイキ</t>
    </rPh>
    <rPh sb="2" eb="4">
      <t>ジュンカイ</t>
    </rPh>
    <rPh sb="5" eb="7">
      <t>ズイジ</t>
    </rPh>
    <rPh sb="6" eb="7">
      <t>ジ</t>
    </rPh>
    <rPh sb="7" eb="10">
      <t>タイオウガタ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</si>
  <si>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</si>
  <si>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</si>
  <si>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</si>
  <si>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居宅介護支援</t>
    <rPh sb="0" eb="2">
      <t>キョタク</t>
    </rPh>
    <rPh sb="2" eb="4">
      <t>カイゴ</t>
    </rPh>
    <rPh sb="4" eb="6">
      <t>シエン</t>
    </rPh>
    <phoneticPr fontId="1"/>
  </si>
  <si>
    <t>その他</t>
    <rPh sb="2" eb="3">
      <t>タ</t>
    </rPh>
    <phoneticPr fontId="1"/>
  </si>
  <si>
    <t>地域密着型介護老人福祉施設入所者生活介護</t>
  </si>
  <si>
    <t>※クロス集計が可能なデータ数は1万件までとなります。</t>
    <rPh sb="4" eb="6">
      <t>シュウケイ</t>
    </rPh>
    <rPh sb="7" eb="9">
      <t>カノウ</t>
    </rPh>
    <rPh sb="13" eb="14">
      <t>スウ</t>
    </rPh>
    <rPh sb="16" eb="18">
      <t>マンケン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</si>
</sst>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hh]:mm:ss"/>
    <numFmt numFmtId="178" formatCode="0.0%"/>
    <numFmt numFmtId="179" formatCode="[$-F400]h:mm:ss\ AM/PM"/>
  </numFmts>
  <fonts count="13" x14ac:knownFonts="1">
    <font>
      <sz val="10"/>
      <name val="Arial"/>
    </font>
    <font>
      <sz val="10"/>
      <name val="Arial"/>
      <family val="2"/>
    </font>
    <font>
      <sz val="6"/>
      <name val="ＭＳ Ｐゴシック"/>
      <family val="3"/>
      <charset val="128"/>
    </font>
    <font>
      <sz val="10"/>
      <name val="ＭＳ Ｐゴシック"/>
      <family val="3"/>
      <charset val="128"/>
    </font>
    <font>
      <b/>
      <sz val="11"/>
      <color theme="0"/>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0"/>
      <name val="Meiryo UI"/>
      <family val="3"/>
      <charset val="128"/>
    </font>
    <font>
      <sz val="10"/>
      <name val="Arial"/>
      <family val="2"/>
    </font>
    <font>
      <b/>
      <sz val="10"/>
      <name val="Meiryo UI"/>
      <family val="3"/>
      <charset val="128"/>
    </font>
    <font>
      <sz val="10"/>
      <color theme="0"/>
      <name val="Meiryo UI"/>
      <family val="3"/>
      <charset val="128"/>
    </font>
    <font>
      <b/>
      <sz val="10"/>
      <color theme="0"/>
      <name val="Meiryo UI"/>
      <family val="3"/>
      <charset val="128"/>
    </font>
  </fonts>
  <fills count="9">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9" fillId="0" borderId="0" applyFont="0" applyFill="0" applyBorder="0" applyAlignment="0" applyProtection="0">
      <alignment vertical="center"/>
    </xf>
  </cellStyleXfs>
  <cellXfs count="63">
    <xf numFmtId="0" fontId="0" fillId="0" borderId="0" xfId="0" applyAlignment="1">
      <alignment vertical="center"/>
    </xf>
    <xf numFmtId="0" fontId="0" fillId="2" borderId="0" xfId="0" applyFill="1" applyAlignment="1">
      <alignment vertical="center"/>
    </xf>
    <xf numFmtId="0" fontId="4" fillId="3" borderId="1" xfId="0" applyFont="1" applyFill="1" applyBorder="1" applyAlignment="1">
      <alignment vertical="center"/>
    </xf>
    <xf numFmtId="0" fontId="6" fillId="6" borderId="1" xfId="0" applyFont="1" applyFill="1" applyBorder="1" applyAlignment="1">
      <alignment vertical="center"/>
    </xf>
    <xf numFmtId="0" fontId="7" fillId="0" borderId="0" xfId="0" applyFont="1" applyAlignment="1">
      <alignment vertical="center"/>
    </xf>
    <xf numFmtId="0" fontId="0" fillId="0" borderId="1" xfId="0" applyBorder="1" applyAlignment="1">
      <alignment vertical="center"/>
    </xf>
    <xf numFmtId="176" fontId="0" fillId="0" borderId="1" xfId="0" applyNumberFormat="1" applyBorder="1" applyAlignment="1">
      <alignment vertical="top"/>
    </xf>
    <xf numFmtId="0" fontId="4" fillId="3" borderId="5" xfId="0" applyFont="1" applyFill="1" applyBorder="1" applyAlignment="1">
      <alignment vertical="center"/>
    </xf>
    <xf numFmtId="0" fontId="4" fillId="3" borderId="9" xfId="0" applyFont="1" applyFill="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10" fillId="0" borderId="0" xfId="0" applyFont="1" applyAlignment="1">
      <alignment vertical="center"/>
    </xf>
    <xf numFmtId="178" fontId="8" fillId="0" borderId="1" xfId="1" applyNumberFormat="1" applyFont="1" applyBorder="1" applyAlignment="1">
      <alignment vertical="center"/>
    </xf>
    <xf numFmtId="178" fontId="8" fillId="0" borderId="0" xfId="0" applyNumberFormat="1" applyFont="1" applyAlignment="1">
      <alignment vertical="center"/>
    </xf>
    <xf numFmtId="0" fontId="8" fillId="0" borderId="0" xfId="0" applyFont="1" applyAlignment="1">
      <alignment horizontal="left" vertical="center"/>
    </xf>
    <xf numFmtId="0" fontId="8" fillId="0" borderId="1" xfId="0" applyFont="1" applyBorder="1" applyAlignment="1">
      <alignment vertical="center" wrapText="1"/>
    </xf>
    <xf numFmtId="0" fontId="8" fillId="0" borderId="1" xfId="0" applyFont="1" applyBorder="1" applyAlignment="1">
      <alignment horizontal="left" vertical="center"/>
    </xf>
    <xf numFmtId="0" fontId="6" fillId="6" borderId="9" xfId="0" applyFont="1" applyFill="1" applyBorder="1" applyAlignment="1">
      <alignment horizontal="center" vertical="center"/>
    </xf>
    <xf numFmtId="0" fontId="6" fillId="4" borderId="1" xfId="0" applyFont="1" applyFill="1" applyBorder="1" applyAlignment="1">
      <alignment horizontal="center" vertical="center"/>
    </xf>
    <xf numFmtId="49" fontId="0" fillId="0" borderId="1" xfId="0" applyNumberFormat="1" applyBorder="1" applyAlignment="1">
      <alignment vertical="top"/>
    </xf>
    <xf numFmtId="0" fontId="0" fillId="0" borderId="1" xfId="0" applyBorder="1" applyAlignment="1">
      <alignment vertical="top"/>
    </xf>
    <xf numFmtId="55" fontId="0" fillId="0" borderId="1" xfId="0" applyNumberFormat="1" applyBorder="1" applyAlignment="1">
      <alignment vertical="center"/>
    </xf>
    <xf numFmtId="177" fontId="0" fillId="0" borderId="1" xfId="0" applyNumberFormat="1" applyBorder="1" applyAlignment="1">
      <alignment vertical="top"/>
    </xf>
    <xf numFmtId="0" fontId="3" fillId="0" borderId="1" xfId="0" applyFont="1" applyBorder="1" applyAlignment="1">
      <alignment vertical="center"/>
    </xf>
    <xf numFmtId="49" fontId="1" fillId="0" borderId="1" xfId="0" applyNumberFormat="1" applyFont="1" applyBorder="1" applyAlignment="1">
      <alignment vertical="top"/>
    </xf>
    <xf numFmtId="0" fontId="3" fillId="0" borderId="1" xfId="0" applyFont="1" applyBorder="1" applyAlignment="1">
      <alignment vertical="top"/>
    </xf>
    <xf numFmtId="49" fontId="3" fillId="0" borderId="1" xfId="0" applyNumberFormat="1" applyFont="1" applyBorder="1" applyAlignment="1">
      <alignment vertical="top"/>
    </xf>
    <xf numFmtId="0" fontId="1" fillId="0" borderId="1" xfId="0" applyFont="1" applyBorder="1" applyAlignment="1">
      <alignment vertical="center"/>
    </xf>
    <xf numFmtId="0" fontId="3" fillId="0" borderId="0" xfId="0" applyFont="1" applyAlignment="1">
      <alignment vertical="center"/>
    </xf>
    <xf numFmtId="0" fontId="1" fillId="0" borderId="0" xfId="0" applyFont="1" applyAlignment="1">
      <alignment vertical="center"/>
    </xf>
    <xf numFmtId="0" fontId="11" fillId="0" borderId="0" xfId="0" applyFont="1" applyAlignment="1">
      <alignment vertical="center"/>
    </xf>
    <xf numFmtId="14" fontId="8" fillId="0" borderId="0" xfId="0" applyNumberFormat="1" applyFont="1" applyAlignment="1">
      <alignment vertical="center"/>
    </xf>
    <xf numFmtId="179" fontId="8" fillId="0" borderId="1" xfId="0" applyNumberFormat="1" applyFont="1" applyBorder="1" applyAlignment="1">
      <alignment vertical="center"/>
    </xf>
    <xf numFmtId="0" fontId="8" fillId="0" borderId="1" xfId="0" applyFont="1" applyBorder="1" applyAlignment="1">
      <alignment horizontal="left" vertical="center" wrapText="1"/>
    </xf>
    <xf numFmtId="0" fontId="8" fillId="0" borderId="2" xfId="0" applyFont="1" applyBorder="1" applyAlignment="1">
      <alignment vertical="center"/>
    </xf>
    <xf numFmtId="0" fontId="8" fillId="0" borderId="9" xfId="0" applyFont="1" applyBorder="1" applyAlignment="1">
      <alignment vertical="center"/>
    </xf>
    <xf numFmtId="179" fontId="8" fillId="0" borderId="0" xfId="0" applyNumberFormat="1" applyFont="1" applyAlignment="1">
      <alignment vertical="center"/>
    </xf>
    <xf numFmtId="0" fontId="10" fillId="7" borderId="0" xfId="0" applyFont="1" applyFill="1" applyAlignment="1">
      <alignment vertical="center"/>
    </xf>
    <xf numFmtId="0" fontId="10" fillId="7" borderId="0" xfId="0" applyFont="1" applyFill="1" applyAlignment="1">
      <alignment horizontal="left" vertical="center"/>
    </xf>
    <xf numFmtId="0" fontId="12" fillId="8" borderId="1" xfId="0" applyFont="1" applyFill="1" applyBorder="1" applyAlignment="1">
      <alignment vertical="center"/>
    </xf>
    <xf numFmtId="0" fontId="8" fillId="2" borderId="12" xfId="0" applyFont="1" applyFill="1" applyBorder="1" applyAlignment="1">
      <alignment vertical="center"/>
    </xf>
    <xf numFmtId="14" fontId="8" fillId="2" borderId="12" xfId="0" applyNumberFormat="1" applyFont="1" applyFill="1" applyBorder="1" applyAlignment="1">
      <alignment vertical="center"/>
    </xf>
    <xf numFmtId="0" fontId="6" fillId="6" borderId="1"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9"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4" borderId="1"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1"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5" borderId="1" xfId="0" applyFont="1" applyFill="1" applyBorder="1" applyAlignment="1">
      <alignment horizontal="center" vertical="center"/>
    </xf>
  </cellXfs>
  <cellStyles count="2">
    <cellStyle name="パーセント" xfId="1" builtinId="5"/>
    <cellStyle name="標準" xfId="0" builtinId="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A7D52-7319-4918-90C8-5C94FC3A5B81}">
  <sheetPr>
    <tabColor rgb="FFFFFF00"/>
  </sheetPr>
  <dimension ref="A1:Y152"/>
  <sheetViews>
    <sheetView showGridLines="0" tabSelected="1" view="pageBreakPreview" topLeftCell="A89" zoomScale="30" zoomScaleNormal="100" zoomScaleSheetLayoutView="30" workbookViewId="0">
      <selection activeCell="AH86" sqref="AH86"/>
    </sheetView>
  </sheetViews>
  <sheetFormatPr defaultColWidth="8.90625" defaultRowHeight="13.5" x14ac:dyDescent="0.25"/>
  <cols>
    <col min="1" max="2" width="2.453125" style="9" customWidth="1"/>
    <col min="3" max="3" width="20.54296875" style="9" customWidth="1"/>
    <col min="4" max="25" width="15.54296875" style="9" customWidth="1"/>
    <col min="26" max="16384" width="8.90625" style="9"/>
  </cols>
  <sheetData>
    <row r="1" spans="1:13" x14ac:dyDescent="0.25">
      <c r="B1" s="11" t="s">
        <v>5651</v>
      </c>
    </row>
    <row r="2" spans="1:13" x14ac:dyDescent="0.25">
      <c r="B2" s="9" t="s">
        <v>5629</v>
      </c>
    </row>
    <row r="3" spans="1:13" x14ac:dyDescent="0.25">
      <c r="B3" s="9" t="s">
        <v>5650</v>
      </c>
    </row>
    <row r="5" spans="1:13" x14ac:dyDescent="0.25">
      <c r="C5" s="9" t="s">
        <v>5646</v>
      </c>
    </row>
    <row r="6" spans="1:13" ht="14" thickBot="1" x14ac:dyDescent="0.3">
      <c r="B6" s="11"/>
      <c r="C6" s="9" t="s">
        <v>5680</v>
      </c>
    </row>
    <row r="7" spans="1:13" ht="14" thickBot="1" x14ac:dyDescent="0.3">
      <c r="A7" s="11"/>
      <c r="C7" s="34" t="s">
        <v>5645</v>
      </c>
      <c r="D7" s="40" t="s">
        <v>5632</v>
      </c>
      <c r="E7" s="30" t="str">
        <f>IF(D7="全て","",D7)</f>
        <v/>
      </c>
      <c r="I7" s="30"/>
    </row>
    <row r="8" spans="1:13" ht="14" thickBot="1" x14ac:dyDescent="0.3">
      <c r="A8" s="11"/>
      <c r="C8" s="34" t="s">
        <v>5626</v>
      </c>
      <c r="D8" s="41">
        <v>43972</v>
      </c>
      <c r="E8" s="9" t="s">
        <v>5633</v>
      </c>
      <c r="F8" s="31">
        <f>MIN(ローデータ!AM3:AM10002)</f>
        <v>43972</v>
      </c>
      <c r="I8" s="30"/>
    </row>
    <row r="9" spans="1:13" ht="14" thickBot="1" x14ac:dyDescent="0.3">
      <c r="A9" s="11"/>
      <c r="C9" s="34" t="s">
        <v>5627</v>
      </c>
      <c r="D9" s="41">
        <v>44765</v>
      </c>
      <c r="E9" s="9" t="s">
        <v>5634</v>
      </c>
      <c r="F9" s="31">
        <f>MAX(ローデータ!AM3:AM10002)</f>
        <v>44765</v>
      </c>
      <c r="I9" s="30"/>
    </row>
    <row r="10" spans="1:13" x14ac:dyDescent="0.25">
      <c r="A10" s="11"/>
      <c r="C10" s="10" t="s">
        <v>5641</v>
      </c>
      <c r="D10" s="35">
        <f>IF(E7="",COUNTIFS(ローデータ!AM4:AM10003,"&gt;="&amp;D8,ローデータ!AM4:AM10003,"&lt;="&amp;D9),COUNTIFS(ローデータ!AM4:AM10003,"&gt;="&amp;D8,ローデータ!AM4:AM10003,"&lt;="&amp;D9,ローデータ!B4:B10003,E7))</f>
        <v>828</v>
      </c>
      <c r="I10" s="30"/>
    </row>
    <row r="11" spans="1:13" x14ac:dyDescent="0.25">
      <c r="A11" s="11"/>
    </row>
    <row r="12" spans="1:13" x14ac:dyDescent="0.25">
      <c r="A12" s="11"/>
    </row>
    <row r="13" spans="1:13" s="37" customFormat="1" x14ac:dyDescent="0.25">
      <c r="B13" s="37" t="s">
        <v>5563</v>
      </c>
    </row>
    <row r="14" spans="1:13" x14ac:dyDescent="0.25">
      <c r="C14" s="9" t="s">
        <v>5630</v>
      </c>
      <c r="I14" s="9" t="s">
        <v>5631</v>
      </c>
    </row>
    <row r="15" spans="1:13" ht="54" x14ac:dyDescent="0.25">
      <c r="C15" s="10"/>
      <c r="D15" s="15" t="s">
        <v>5598</v>
      </c>
      <c r="E15" s="10" t="s">
        <v>5586</v>
      </c>
      <c r="F15" s="10" t="s">
        <v>5587</v>
      </c>
      <c r="G15" s="10" t="s">
        <v>5588</v>
      </c>
      <c r="I15" s="10"/>
      <c r="J15" s="15" t="s">
        <v>5598</v>
      </c>
      <c r="K15" s="10" t="s">
        <v>5576</v>
      </c>
      <c r="L15" s="10" t="s">
        <v>5577</v>
      </c>
      <c r="M15" s="10" t="s">
        <v>5575</v>
      </c>
    </row>
    <row r="16" spans="1:13" x14ac:dyDescent="0.25">
      <c r="C16" s="15" t="s">
        <v>5578</v>
      </c>
      <c r="D16" s="10">
        <f>IF($E$7="",COUNTIFS(ローデータ!$AM$4:$AM$10003,"&gt;="&amp;$D$8,ローデータ!$AM$4:$AM$10003,"&lt;="&amp;$D$9,ローデータ!D$4:D$10003,"1",ローデータ!$AZ$4:$AZ$10003,"1"),COUNTIFS(ローデータ!$AM$4:$AM$10003,"&gt;="&amp;$D$8,ローデータ!$AM$4:$AM$10003,"&lt;="&amp;$D$9,ローデータ!D$4:D$10003,"1",ローデータ!$AZ$4:$AZ$10003,"1",ローデータ!$B$4:$B$10003,$E$7))</f>
        <v>166</v>
      </c>
      <c r="E16" s="10">
        <f>IF($E$7="",COUNTIFS(ローデータ!$AM$4:$AM$10003,"&gt;="&amp;$D$8,ローデータ!$AM$4:$AM$10003,"&lt;="&amp;$D$9,ローデータ!E$4:E$10003,"1",ローデータ!$AZ$4:$AZ$10003,"1"),COUNTIFS(ローデータ!$AM$4:$AM$10003,"&gt;="&amp;$D$8,ローデータ!$AM$4:$AM$10003,"&lt;="&amp;$D$9,ローデータ!E$4:E$10003,"1",ローデータ!$AZ$4:$AZ$10003,"1",ローデータ!$B$4:$B$10003,$E$7))</f>
        <v>45</v>
      </c>
      <c r="F16" s="10">
        <f>IF($E$7="",COUNTIFS(ローデータ!$AM$4:$AM$10003,"&gt;="&amp;$D$8,ローデータ!$AM$4:$AM$10003,"&lt;="&amp;$D$9,ローデータ!F$4:F$10003,"1",ローデータ!$AZ$4:$AZ$10003,"1"),COUNTIFS(ローデータ!$AM$4:$AM$10003,"&gt;="&amp;$D$8,ローデータ!$AM$4:$AM$10003,"&lt;="&amp;$D$9,ローデータ!F$4:F$10003,"1",ローデータ!$AZ$4:$AZ$10003,"1",ローデータ!$B$4:$B$10003,$E$7))</f>
        <v>0</v>
      </c>
      <c r="G16" s="10">
        <f>IF($E$7="",COUNTIFS(ローデータ!$AM$4:$AM$10003,"&gt;="&amp;$D$8,ローデータ!$AM$4:$AM$10003,"&lt;="&amp;$D$9,ローデータ!G$4:G$10003,"1",ローデータ!$AZ$4:$AZ$10003,"1"),COUNTIFS(ローデータ!$AM$4:$AM$10003,"&gt;="&amp;$D$8,ローデータ!$AM$4:$AM$10003,"&lt;="&amp;$D$9,ローデータ!G$4:G$10003,"1",ローデータ!$AZ$4:$AZ$10003,"1",ローデータ!$B$4:$B$10003,$E$7))</f>
        <v>21</v>
      </c>
      <c r="H16" s="9">
        <f>SUM(D16:G16)</f>
        <v>232</v>
      </c>
      <c r="I16" s="15" t="s">
        <v>5578</v>
      </c>
      <c r="J16" s="12">
        <f>D16/SUM($D$16:$G$23)</f>
        <v>0.23884892086330936</v>
      </c>
      <c r="K16" s="12">
        <f t="shared" ref="K16:M23" si="0">E16/SUM($D$16:$G$23)</f>
        <v>6.4748201438848921E-2</v>
      </c>
      <c r="L16" s="12">
        <f t="shared" si="0"/>
        <v>0</v>
      </c>
      <c r="M16" s="12">
        <f t="shared" si="0"/>
        <v>3.0215827338129497E-2</v>
      </c>
    </row>
    <row r="17" spans="2:14" x14ac:dyDescent="0.25">
      <c r="C17" s="15" t="s">
        <v>5579</v>
      </c>
      <c r="D17" s="10">
        <f>IF($E$7="",COUNTIFS(ローデータ!$AM$4:$AM$10003,"&gt;="&amp;$D$8,ローデータ!$AM$4:$AM$10003,"&lt;="&amp;$D$9,ローデータ!D$4:D$10003,"1",ローデータ!$BA$4:$BA$10003,"1"),COUNTIFS(ローデータ!$AM$4:$AM$10003,"&gt;="&amp;$D$8,ローデータ!$AM$4:$AM$10003,"&lt;="&amp;$D$9,ローデータ!D$4:D$10003,"1",ローデータ!$BA$4:$BA$10003,"1",ローデータ!$B$4:$B$10003,$E$7))</f>
        <v>34</v>
      </c>
      <c r="E17" s="10">
        <f>IF($E$7="",COUNTIFS(ローデータ!$AM$4:$AM$10003,"&gt;="&amp;$D$8,ローデータ!$AM$4:$AM$10003,"&lt;="&amp;$D$9,ローデータ!E$4:E$10003,"1",ローデータ!$BA$4:$BA$10003,"1"),COUNTIFS(ローデータ!$AM$4:$AM$10003,"&gt;="&amp;$D$8,ローデータ!$AM$4:$AM$10003,"&lt;="&amp;$D$9,ローデータ!E$4:E$10003,"1",ローデータ!$BA$4:$BA$10003,"1",ローデータ!$B$4:$B$10003,$E$7))</f>
        <v>4</v>
      </c>
      <c r="F17" s="10">
        <f>IF($E$7="",COUNTIFS(ローデータ!$AM$4:$AM$10003,"&gt;="&amp;$D$8,ローデータ!$AM$4:$AM$10003,"&lt;="&amp;$D$9,ローデータ!F$4:F$10003,"1",ローデータ!$BA$4:$BA$10003,"1"),COUNTIFS(ローデータ!$AM$4:$AM$10003,"&gt;="&amp;$D$8,ローデータ!$AM$4:$AM$10003,"&lt;="&amp;$D$9,ローデータ!F$4:F$10003,"1",ローデータ!$BA$4:$BA$10003,"1",ローデータ!$B$4:$B$10003,$E$7))</f>
        <v>0</v>
      </c>
      <c r="G17" s="10">
        <f>IF($E$7="",COUNTIFS(ローデータ!$AM$4:$AM$10003,"&gt;="&amp;$D$8,ローデータ!$AM$4:$AM$10003,"&lt;="&amp;$D$9,ローデータ!G$4:G$10003,"1",ローデータ!$BA$4:$BA$10003,"1"),COUNTIFS(ローデータ!$AM$4:$AM$10003,"&gt;="&amp;$D$8,ローデータ!$AM$4:$AM$10003,"&lt;="&amp;$D$9,ローデータ!G$4:G$10003,"1",ローデータ!$BA$4:$BA$10003,"1",ローデータ!$B$4:$B$10003,$E$7))</f>
        <v>1</v>
      </c>
      <c r="H17" s="9">
        <f t="shared" ref="H17:H23" si="1">SUM(D17:G17)</f>
        <v>39</v>
      </c>
      <c r="I17" s="15" t="s">
        <v>5579</v>
      </c>
      <c r="J17" s="12">
        <f t="shared" ref="J17:J23" si="2">D17/SUM($D$16:$G$23)</f>
        <v>4.8920863309352518E-2</v>
      </c>
      <c r="K17" s="12">
        <f t="shared" si="0"/>
        <v>5.7553956834532375E-3</v>
      </c>
      <c r="L17" s="12">
        <f t="shared" si="0"/>
        <v>0</v>
      </c>
      <c r="M17" s="12">
        <f t="shared" si="0"/>
        <v>1.4388489208633094E-3</v>
      </c>
    </row>
    <row r="18" spans="2:14" x14ac:dyDescent="0.25">
      <c r="C18" s="15" t="s">
        <v>5580</v>
      </c>
      <c r="D18" s="10">
        <f>IF($E$7="",COUNTIFS(ローデータ!$AM$4:$AM$10003,"&gt;="&amp;$D$8,ローデータ!$AM$4:$AM$10003,"&lt;="&amp;$D$9,ローデータ!D$4:D$10003,"1",ローデータ!$BB$4:$BB$10003,"1"),COUNTIFS(ローデータ!$AM$4:$AM$10003,"&gt;="&amp;$D$8,ローデータ!$AM$4:$AM$10003,"&lt;="&amp;$D$9,ローデータ!D$4:D$10003,"1",ローデータ!$BB$4:$BB$10003,"1",ローデータ!$B$4:$B$10003,$E$7))</f>
        <v>0</v>
      </c>
      <c r="E18" s="10">
        <f>IF($E$7="",COUNTIFS(ローデータ!$AM$4:$AM$10003,"&gt;="&amp;$D$8,ローデータ!$AM$4:$AM$10003,"&lt;="&amp;$D$9,ローデータ!E$4:E$10003,"1",ローデータ!$BB$4:$BB$10003,"1"),COUNTIFS(ローデータ!$AM$4:$AM$10003,"&gt;="&amp;$D$8,ローデータ!$AM$4:$AM$10003,"&lt;="&amp;$D$9,ローデータ!E$4:E$10003,"1",ローデータ!$BB$4:$BB$10003,"1",ローデータ!$B$4:$B$10003,$E$7))</f>
        <v>0</v>
      </c>
      <c r="F18" s="10">
        <f>IF($E$7="",COUNTIFS(ローデータ!$AM$4:$AM$10003,"&gt;="&amp;$D$8,ローデータ!$AM$4:$AM$10003,"&lt;="&amp;$D$9,ローデータ!F$4:F$10003,"1",ローデータ!$BB$4:$BB$10003,"1"),COUNTIFS(ローデータ!$AM$4:$AM$10003,"&gt;="&amp;$D$8,ローデータ!$AM$4:$AM$10003,"&lt;="&amp;$D$9,ローデータ!F$4:F$10003,"1",ローデータ!$BB$4:$BB$10003,"1",ローデータ!$B$4:$B$10003,$E$7))</f>
        <v>0</v>
      </c>
      <c r="G18" s="10">
        <f>IF($E$7="",COUNTIFS(ローデータ!$AM$4:$AM$10003,"&gt;="&amp;$D$8,ローデータ!$AM$4:$AM$10003,"&lt;="&amp;$D$9,ローデータ!G$4:G$10003,"1",ローデータ!$BB$4:$BB$10003,"1"),COUNTIFS(ローデータ!$AM$4:$AM$10003,"&gt;="&amp;$D$8,ローデータ!$AM$4:$AM$10003,"&lt;="&amp;$D$9,ローデータ!G$4:G$10003,"1",ローデータ!$BB$4:$BB$10003,"1",ローデータ!$B$4:$B$10003,$E$7))</f>
        <v>0</v>
      </c>
      <c r="H18" s="9">
        <f t="shared" si="1"/>
        <v>0</v>
      </c>
      <c r="I18" s="15" t="s">
        <v>5580</v>
      </c>
      <c r="J18" s="12">
        <f t="shared" si="2"/>
        <v>0</v>
      </c>
      <c r="K18" s="12">
        <f t="shared" si="0"/>
        <v>0</v>
      </c>
      <c r="L18" s="12">
        <f t="shared" si="0"/>
        <v>0</v>
      </c>
      <c r="M18" s="12">
        <f t="shared" si="0"/>
        <v>0</v>
      </c>
    </row>
    <row r="19" spans="2:14" x14ac:dyDescent="0.25">
      <c r="C19" s="15" t="s">
        <v>5581</v>
      </c>
      <c r="D19" s="10">
        <f>IF($E$7="",COUNTIFS(ローデータ!$AM$4:$AM$10003,"&gt;="&amp;$D$8,ローデータ!$AM$4:$AM$10003,"&lt;="&amp;$D$9,ローデータ!D$4:D$10003,"1",ローデータ!$BC$4:$BC$10003,"1"),COUNTIFS(ローデータ!$AM$4:$AM$10003,"&gt;="&amp;$D$8,ローデータ!$AM$4:$AM$10003,"&lt;="&amp;$D$9,ローデータ!D$4:D$10003,"1",ローデータ!$BC$4:$BC$10003,"1",ローデータ!$B$4:$B$10003,$E$7))</f>
        <v>15</v>
      </c>
      <c r="E19" s="10">
        <f>IF($E$7="",COUNTIFS(ローデータ!$AM$4:$AM$10003,"&gt;="&amp;$D$8,ローデータ!$AM$4:$AM$10003,"&lt;="&amp;$D$9,ローデータ!E$4:E$10003,"1",ローデータ!$BC$4:$BC$10003,"1"),COUNTIFS(ローデータ!$AM$4:$AM$10003,"&gt;="&amp;$D$8,ローデータ!$AM$4:$AM$10003,"&lt;="&amp;$D$9,ローデータ!E$4:E$10003,"1",ローデータ!$BC$4:$BC$10003,"1",ローデータ!$B$4:$B$10003,$E$7))</f>
        <v>1</v>
      </c>
      <c r="F19" s="10">
        <f>IF($E$7="",COUNTIFS(ローデータ!$AM$4:$AM$10003,"&gt;="&amp;$D$8,ローデータ!$AM$4:$AM$10003,"&lt;="&amp;$D$9,ローデータ!F$4:F$10003,"1",ローデータ!$BC$4:$BC$10003,"1"),COUNTIFS(ローデータ!$AM$4:$AM$10003,"&gt;="&amp;$D$8,ローデータ!$AM$4:$AM$10003,"&lt;="&amp;$D$9,ローデータ!F$4:F$10003,"1",ローデータ!$BC$4:$BC$10003,"1",ローデータ!$B$4:$B$10003,$E$7))</f>
        <v>0</v>
      </c>
      <c r="G19" s="10">
        <f>IF($E$7="",COUNTIFS(ローデータ!$AM$4:$AM$10003,"&gt;="&amp;$D$8,ローデータ!$AM$4:$AM$10003,"&lt;="&amp;$D$9,ローデータ!G$4:G$10003,"1",ローデータ!$BC$4:$BC$10003,"1"),COUNTIFS(ローデータ!$AM$4:$AM$10003,"&gt;="&amp;$D$8,ローデータ!$AM$4:$AM$10003,"&lt;="&amp;$D$9,ローデータ!G$4:G$10003,"1",ローデータ!$BC$4:$BC$10003,"1",ローデータ!$B$4:$B$10003,$E$7))</f>
        <v>14</v>
      </c>
      <c r="H19" s="9">
        <f t="shared" si="1"/>
        <v>30</v>
      </c>
      <c r="I19" s="15" t="s">
        <v>5581</v>
      </c>
      <c r="J19" s="12">
        <f t="shared" si="2"/>
        <v>2.1582733812949641E-2</v>
      </c>
      <c r="K19" s="12">
        <f t="shared" si="0"/>
        <v>1.4388489208633094E-3</v>
      </c>
      <c r="L19" s="12">
        <f t="shared" si="0"/>
        <v>0</v>
      </c>
      <c r="M19" s="12">
        <f t="shared" si="0"/>
        <v>2.0143884892086329E-2</v>
      </c>
    </row>
    <row r="20" spans="2:14" x14ac:dyDescent="0.25">
      <c r="C20" s="15" t="s">
        <v>5582</v>
      </c>
      <c r="D20" s="10">
        <f>IF($E$7="",COUNTIFS(ローデータ!$AM$4:$AM$10003,"&gt;="&amp;$D$8,ローデータ!$AM$4:$AM$10003,"&lt;="&amp;$D$9,ローデータ!D$4:D$10003,"1",ローデータ!$BD$4:$BD$10003,"1"),COUNTIFS(ローデータ!$AM$4:$AM$10003,"&gt;="&amp;$D$8,ローデータ!$AM$4:$AM$10003,"&lt;="&amp;$D$9,ローデータ!D$4:D$10003,"1",ローデータ!$BD$4:$BD$10003,"1",ローデータ!$B$4:$B$10003,$E$7))</f>
        <v>96</v>
      </c>
      <c r="E20" s="10">
        <f>IF($E$7="",COUNTIFS(ローデータ!$AM$4:$AM$10003,"&gt;="&amp;$D$8,ローデータ!$AM$4:$AM$10003,"&lt;="&amp;$D$9,ローデータ!E$4:E$10003,"1",ローデータ!$BD$4:$BD$10003,"1"),COUNTIFS(ローデータ!$AM$4:$AM$10003,"&gt;="&amp;$D$8,ローデータ!$AM$4:$AM$10003,"&lt;="&amp;$D$9,ローデータ!E$4:E$10003,"1",ローデータ!$BD$4:$BD$10003,"1",ローデータ!$B$4:$B$10003,$E$7))</f>
        <v>4</v>
      </c>
      <c r="F20" s="10">
        <f>IF($E$7="",COUNTIFS(ローデータ!$AM$4:$AM$10003,"&gt;="&amp;$D$8,ローデータ!$AM$4:$AM$10003,"&lt;="&amp;$D$9,ローデータ!F$4:F$10003,"1",ローデータ!$BD$4:$BD$10003,"1"),COUNTIFS(ローデータ!$AM$4:$AM$10003,"&gt;="&amp;$D$8,ローデータ!$AM$4:$AM$10003,"&lt;="&amp;$D$9,ローデータ!F$4:F$10003,"1",ローデータ!$BD$4:$BD$10003,"1",ローデータ!$B$4:$B$10003,$E$7))</f>
        <v>1</v>
      </c>
      <c r="G20" s="10">
        <f>IF($E$7="",COUNTIFS(ローデータ!$AM$4:$AM$10003,"&gt;="&amp;$D$8,ローデータ!$AM$4:$AM$10003,"&lt;="&amp;$D$9,ローデータ!G$4:G$10003,"1",ローデータ!$BD$4:$BD$10003,"1"),COUNTIFS(ローデータ!$AM$4:$AM$10003,"&gt;="&amp;$D$8,ローデータ!$AM$4:$AM$10003,"&lt;="&amp;$D$9,ローデータ!G$4:G$10003,"1",ローデータ!$BD$4:$BD$10003,"1",ローデータ!$B$4:$B$10003,$E$7))</f>
        <v>144</v>
      </c>
      <c r="H20" s="9">
        <f t="shared" si="1"/>
        <v>245</v>
      </c>
      <c r="I20" s="15" t="s">
        <v>5582</v>
      </c>
      <c r="J20" s="12">
        <f t="shared" si="2"/>
        <v>0.13812949640287769</v>
      </c>
      <c r="K20" s="12">
        <f t="shared" si="0"/>
        <v>5.7553956834532375E-3</v>
      </c>
      <c r="L20" s="12">
        <f t="shared" si="0"/>
        <v>1.4388489208633094E-3</v>
      </c>
      <c r="M20" s="12">
        <f t="shared" si="0"/>
        <v>0.20719424460431654</v>
      </c>
    </row>
    <row r="21" spans="2:14" x14ac:dyDescent="0.25">
      <c r="C21" s="10" t="s">
        <v>5583</v>
      </c>
      <c r="D21" s="10">
        <f>IF($E$7="",COUNTIFS(ローデータ!$AM$4:$AM$10003,"&gt;="&amp;$D$8,ローデータ!$AM$4:$AM$10003,"&lt;="&amp;$D$9,ローデータ!D$4:D$10003,"1",ローデータ!$BE$4:$BE$10003,"1"),COUNTIFS(ローデータ!$AM$4:$AM$10003,"&gt;="&amp;$D$8,ローデータ!$AM$4:$AM$10003,"&lt;="&amp;$D$9,ローデータ!D$4:D$10003,"1",ローデータ!$BE$4:$BE$10003,"1",ローデータ!$B$4:$B$10003,$E$7))</f>
        <v>12</v>
      </c>
      <c r="E21" s="10">
        <f>IF($E$7="",COUNTIFS(ローデータ!$AM$4:$AM$10003,"&gt;="&amp;$D$8,ローデータ!$AM$4:$AM$10003,"&lt;="&amp;$D$9,ローデータ!E$4:E$10003,"1",ローデータ!$BE$4:$BE$10003,"1"),COUNTIFS(ローデータ!$AM$4:$AM$10003,"&gt;="&amp;$D$8,ローデータ!$AM$4:$AM$10003,"&lt;="&amp;$D$9,ローデータ!E$4:E$10003,"1",ローデータ!$BE$4:$BE$10003,"1",ローデータ!$B$4:$B$10003,$E$7))</f>
        <v>4</v>
      </c>
      <c r="F21" s="10">
        <f>IF($E$7="",COUNTIFS(ローデータ!$AM$4:$AM$10003,"&gt;="&amp;$D$8,ローデータ!$AM$4:$AM$10003,"&lt;="&amp;$D$9,ローデータ!F$4:F$10003,"1",ローデータ!$BE$4:$BE$10003,"1"),COUNTIFS(ローデータ!$AM$4:$AM$10003,"&gt;="&amp;$D$8,ローデータ!$AM$4:$AM$10003,"&lt;="&amp;$D$9,ローデータ!F$4:F$10003,"1",ローデータ!$BE$4:$BE$10003,"1",ローデータ!$B$4:$B$10003,$E$7))</f>
        <v>4</v>
      </c>
      <c r="G21" s="10">
        <f>IF($E$7="",COUNTIFS(ローデータ!$AM$4:$AM$10003,"&gt;="&amp;$D$8,ローデータ!$AM$4:$AM$10003,"&lt;="&amp;$D$9,ローデータ!G$4:G$10003,"1",ローデータ!$BE$4:$BE$10003,"1"),COUNTIFS(ローデータ!$AM$4:$AM$10003,"&gt;="&amp;$D$8,ローデータ!$AM$4:$AM$10003,"&lt;="&amp;$D$9,ローデータ!G$4:G$10003,"1",ローデータ!$BE$4:$BE$10003,"1",ローデータ!$B$4:$B$10003,$E$7))</f>
        <v>3</v>
      </c>
      <c r="H21" s="9">
        <f t="shared" si="1"/>
        <v>23</v>
      </c>
      <c r="I21" s="10" t="s">
        <v>5583</v>
      </c>
      <c r="J21" s="12">
        <f t="shared" si="2"/>
        <v>1.7266187050359712E-2</v>
      </c>
      <c r="K21" s="12">
        <f t="shared" si="0"/>
        <v>5.7553956834532375E-3</v>
      </c>
      <c r="L21" s="12">
        <f t="shared" si="0"/>
        <v>5.7553956834532375E-3</v>
      </c>
      <c r="M21" s="12">
        <f t="shared" si="0"/>
        <v>4.3165467625899279E-3</v>
      </c>
    </row>
    <row r="22" spans="2:14" x14ac:dyDescent="0.25">
      <c r="C22" s="15" t="s">
        <v>5584</v>
      </c>
      <c r="D22" s="10">
        <f>IF($E$7="",COUNTIFS(ローデータ!$AM$4:$AM$10003,"&gt;="&amp;$D$8,ローデータ!$AM$4:$AM$10003,"&lt;="&amp;$D$9,ローデータ!D$4:D$10003,"1",ローデータ!$BF$4:$BF$10003,"1"),COUNTIFS(ローデータ!$AM$4:$AM$10003,"&gt;="&amp;$D$8,ローデータ!$AM$4:$AM$10003,"&lt;="&amp;$D$9,ローデータ!D$4:D$10003,"1",ローデータ!$BF$4:$BF$10003,"1",ローデータ!$B$4:$B$10003,$E$7))</f>
        <v>4</v>
      </c>
      <c r="E22" s="10">
        <f>IF($E$7="",COUNTIFS(ローデータ!$AM$4:$AM$10003,"&gt;="&amp;$D$8,ローデータ!$AM$4:$AM$10003,"&lt;="&amp;$D$9,ローデータ!E$4:E$10003,"1",ローデータ!$BF$4:$BF$10003,"1"),COUNTIFS(ローデータ!$AM$4:$AM$10003,"&gt;="&amp;$D$8,ローデータ!$AM$4:$AM$10003,"&lt;="&amp;$D$9,ローデータ!E$4:E$10003,"1",ローデータ!$BF$4:$BF$10003,"1",ローデータ!$B$4:$B$10003,$E$7))</f>
        <v>5</v>
      </c>
      <c r="F22" s="10">
        <f>IF($E$7="",COUNTIFS(ローデータ!$AM$4:$AM$10003,"&gt;="&amp;$D$8,ローデータ!$AM$4:$AM$10003,"&lt;="&amp;$D$9,ローデータ!F$4:F$10003,"1",ローデータ!$BF$4:$BF$10003,"1"),COUNTIFS(ローデータ!$AM$4:$AM$10003,"&gt;="&amp;$D$8,ローデータ!$AM$4:$AM$10003,"&lt;="&amp;$D$9,ローデータ!F$4:F$10003,"1",ローデータ!$BF$4:$BF$10003,"1",ローデータ!$B$4:$B$10003,$E$7))</f>
        <v>0</v>
      </c>
      <c r="G22" s="10">
        <f>IF($E$7="",COUNTIFS(ローデータ!$AM$4:$AM$10003,"&gt;="&amp;$D$8,ローデータ!$AM$4:$AM$10003,"&lt;="&amp;$D$9,ローデータ!G$4:G$10003,"1",ローデータ!$BF$4:$BF$10003,"1"),COUNTIFS(ローデータ!$AM$4:$AM$10003,"&gt;="&amp;$D$8,ローデータ!$AM$4:$AM$10003,"&lt;="&amp;$D$9,ローデータ!G$4:G$10003,"1",ローデータ!$BF$4:$BF$10003,"1",ローデータ!$B$4:$B$10003,$E$7))</f>
        <v>2</v>
      </c>
      <c r="H22" s="9">
        <f t="shared" si="1"/>
        <v>11</v>
      </c>
      <c r="I22" s="15" t="s">
        <v>5584</v>
      </c>
      <c r="J22" s="12">
        <f t="shared" si="2"/>
        <v>5.7553956834532375E-3</v>
      </c>
      <c r="K22" s="12">
        <f t="shared" si="0"/>
        <v>7.1942446043165471E-3</v>
      </c>
      <c r="L22" s="12">
        <f t="shared" si="0"/>
        <v>0</v>
      </c>
      <c r="M22" s="12">
        <f t="shared" si="0"/>
        <v>2.8776978417266188E-3</v>
      </c>
    </row>
    <row r="23" spans="2:14" x14ac:dyDescent="0.25">
      <c r="C23" s="15" t="s">
        <v>5585</v>
      </c>
      <c r="D23" s="10">
        <f>IF($E$7="",COUNTIFS(ローデータ!$AM$4:$AM$10003,"&gt;="&amp;$D$8,ローデータ!$AM$4:$AM$10003,"&lt;="&amp;$D$9,ローデータ!D$4:D$10003,"1",ローデータ!$BG$4:$BG$10003,"1"),COUNTIFS(ローデータ!$AM$4:$AM$10003,"&gt;="&amp;$D$8,ローデータ!$AM$4:$AM$10003,"&lt;="&amp;$D$9,ローデータ!D$4:D$10003,"1",ローデータ!$BG$4:$BG$10003,"1",ローデータ!$B$4:$B$10003,$E$7))</f>
        <v>83</v>
      </c>
      <c r="E23" s="10">
        <f>IF($E$7="",COUNTIFS(ローデータ!$AM$4:$AM$10003,"&gt;="&amp;$D$8,ローデータ!$AM$4:$AM$10003,"&lt;="&amp;$D$9,ローデータ!E$4:E$10003,"1",ローデータ!$BG$4:$BG$10003,"1"),COUNTIFS(ローデータ!$AM$4:$AM$10003,"&gt;="&amp;$D$8,ローデータ!$AM$4:$AM$10003,"&lt;="&amp;$D$9,ローデータ!E$4:E$10003,"1",ローデータ!$BG$4:$BG$10003,"1",ローデータ!$B$4:$B$10003,$E$7))</f>
        <v>6</v>
      </c>
      <c r="F23" s="10">
        <f>IF($E$7="",COUNTIFS(ローデータ!$AM$4:$AM$10003,"&gt;="&amp;$D$8,ローデータ!$AM$4:$AM$10003,"&lt;="&amp;$D$9,ローデータ!F$4:F$10003,"1",ローデータ!$BG$4:$BG$10003,"1"),COUNTIFS(ローデータ!$AM$4:$AM$10003,"&gt;="&amp;$D$8,ローデータ!$AM$4:$AM$10003,"&lt;="&amp;$D$9,ローデータ!F$4:F$10003,"1",ローデータ!$BG$4:$BG$10003,"1",ローデータ!$B$4:$B$10003,$E$7))</f>
        <v>2</v>
      </c>
      <c r="G23" s="10">
        <f>IF($E$7="",COUNTIFS(ローデータ!$AM$4:$AM$10003,"&gt;="&amp;$D$8,ローデータ!$AM$4:$AM$10003,"&lt;="&amp;$D$9,ローデータ!G$4:G$10003,"1",ローデータ!$BG$4:$BG$10003,"1"),COUNTIFS(ローデータ!$AM$4:$AM$10003,"&gt;="&amp;$D$8,ローデータ!$AM$4:$AM$10003,"&lt;="&amp;$D$9,ローデータ!G$4:G$10003,"1",ローデータ!$BG$4:$BG$10003,"1",ローデータ!$B$4:$B$10003,$E$7))</f>
        <v>24</v>
      </c>
      <c r="H23" s="9">
        <f t="shared" si="1"/>
        <v>115</v>
      </c>
      <c r="I23" s="15" t="s">
        <v>5585</v>
      </c>
      <c r="J23" s="12">
        <f t="shared" si="2"/>
        <v>0.11942446043165468</v>
      </c>
      <c r="K23" s="12">
        <f t="shared" si="0"/>
        <v>8.6330935251798559E-3</v>
      </c>
      <c r="L23" s="12">
        <f t="shared" si="0"/>
        <v>2.8776978417266188E-3</v>
      </c>
      <c r="M23" s="12">
        <f t="shared" si="0"/>
        <v>3.4532374100719423E-2</v>
      </c>
    </row>
    <row r="24" spans="2:14" x14ac:dyDescent="0.25">
      <c r="C24" s="14"/>
      <c r="D24" s="9">
        <f>SUM(D16:D23)</f>
        <v>410</v>
      </c>
      <c r="E24" s="9">
        <f t="shared" ref="E24:G24" si="3">SUM(E16:E23)</f>
        <v>69</v>
      </c>
      <c r="F24" s="9">
        <f t="shared" si="3"/>
        <v>7</v>
      </c>
      <c r="G24" s="9">
        <f t="shared" si="3"/>
        <v>209</v>
      </c>
    </row>
    <row r="25" spans="2:14" s="37" customFormat="1" x14ac:dyDescent="0.25">
      <c r="B25" s="37" t="s">
        <v>5564</v>
      </c>
      <c r="C25" s="38"/>
    </row>
    <row r="26" spans="2:14" x14ac:dyDescent="0.25">
      <c r="C26" s="9" t="s">
        <v>5630</v>
      </c>
      <c r="I26" s="9" t="s">
        <v>5631</v>
      </c>
    </row>
    <row r="27" spans="2:14" ht="54" x14ac:dyDescent="0.25">
      <c r="C27" s="10"/>
      <c r="D27" s="15" t="s">
        <v>5598</v>
      </c>
      <c r="E27" s="10" t="s">
        <v>5586</v>
      </c>
      <c r="F27" s="10" t="s">
        <v>5587</v>
      </c>
      <c r="G27" s="10" t="s">
        <v>5588</v>
      </c>
      <c r="I27" s="10"/>
      <c r="J27" s="10" t="s">
        <v>5635</v>
      </c>
      <c r="K27" s="10" t="s">
        <v>0</v>
      </c>
      <c r="L27" s="10" t="s">
        <v>5636</v>
      </c>
      <c r="M27" s="10" t="s">
        <v>14</v>
      </c>
    </row>
    <row r="28" spans="2:14" x14ac:dyDescent="0.25">
      <c r="C28" s="32">
        <v>0</v>
      </c>
      <c r="D28" s="10">
        <f>IF($E$7="",COUNTIFS(ローデータ!$AM$4:$AM$10003,"&gt;="&amp;$D$8,ローデータ!$AM$4:$AM$10003,"&lt;="&amp;$D$9,ローデータ!D$4:D$10003,"1",ローデータ!$AN$4:$AN$10003,"&gt;="&amp;$C28,ローデータ!$AN$4:$AN$10003,"&lt;"&amp;$C29),COUNTIFS(ローデータ!$AM$4:$AM$10003,"&gt;="&amp;$D$8,ローデータ!$AM$4:$AM$10003,"&lt;="&amp;$D$9,ローデータ!D$4:D$10003,"1",ローデータ!$AN$4:$AN$10003,"&gt;="&amp;$C28,ローデータ!$AN$4:$AN$10003,"&lt;"&amp;$C29,ローデータ!$B$4:$B$10003,$E$7))</f>
        <v>10</v>
      </c>
      <c r="E28" s="10">
        <f>IF($E$7="",COUNTIFS(ローデータ!$AM$4:$AM$10003,"&gt;="&amp;$D$8,ローデータ!$AM$4:$AM$10003,"&lt;="&amp;$D$9,ローデータ!E$4:E$10003,"1",ローデータ!$AN$4:$AN$10003,"&gt;="&amp;$C28,ローデータ!$AN$4:$AN$10003,"&lt;"&amp;$C29),COUNTIFS(ローデータ!$AM$4:$AM$10003,"&gt;="&amp;$D$8,ローデータ!$AM$4:$AM$10003,"&lt;="&amp;$D$9,ローデータ!E$4:E$10003,"1",ローデータ!$AN$4:$AN$10003,"&gt;="&amp;$C28,ローデータ!$AN$4:$AN$10003,"&lt;"&amp;$C29,ローデータ!$B$4:$B$10003,$E$7))</f>
        <v>2</v>
      </c>
      <c r="F28" s="10">
        <f>IF($E$7="",COUNTIFS(ローデータ!$AM$4:$AM$10003,"&gt;="&amp;$D$8,ローデータ!$AM$4:$AM$10003,"&lt;="&amp;$D$9,ローデータ!F$4:F$10003,"1",ローデータ!$AN$4:$AN$10003,"&gt;="&amp;$C28,ローデータ!$AN$4:$AN$10003,"&lt;"&amp;$C29),COUNTIFS(ローデータ!$AM$4:$AM$10003,"&gt;="&amp;$D$8,ローデータ!$AM$4:$AM$10003,"&lt;="&amp;$D$9,ローデータ!F$4:F$10003,"1",ローデータ!$AN$4:$AN$10003,"&gt;="&amp;$C28,ローデータ!$AN$4:$AN$10003,"&lt;"&amp;$C29,ローデータ!$B$4:$B$10003,$E$7))</f>
        <v>0</v>
      </c>
      <c r="G28" s="10">
        <f>IF($E$7="",COUNTIFS(ローデータ!$AM$4:$AM$10003,"&gt;="&amp;$D$8,ローデータ!$AM$4:$AM$10003,"&lt;="&amp;$D$9,ローデータ!G$4:G$10003,"1",ローデータ!$AN$4:$AN$10003,"&gt;="&amp;$C28,ローデータ!$AN$4:$AN$10003,"&lt;"&amp;$C29),COUNTIFS(ローデータ!$AM$4:$AM$10003,"&gt;="&amp;$D$8,ローデータ!$AM$4:$AM$10003,"&lt;="&amp;$D$9,ローデータ!G$4:G$10003,"1",ローデータ!$AN$4:$AN$10003,"&gt;="&amp;$C28,ローデータ!$AN$4:$AN$10003,"&lt;"&amp;$C29,ローデータ!$B$4:$B$10003,$E$7))</f>
        <v>3</v>
      </c>
      <c r="I28" s="32">
        <v>0</v>
      </c>
      <c r="J28" s="12">
        <f>D28/SUM($D$28:$G$51)</f>
        <v>1.4044943820224719E-2</v>
      </c>
      <c r="K28" s="12">
        <f t="shared" ref="K28:M43" si="4">E28/SUM($D$28:$G$51)</f>
        <v>2.8089887640449437E-3</v>
      </c>
      <c r="L28" s="12">
        <f t="shared" si="4"/>
        <v>0</v>
      </c>
      <c r="M28" s="12">
        <f t="shared" si="4"/>
        <v>4.2134831460674156E-3</v>
      </c>
      <c r="N28" s="13"/>
    </row>
    <row r="29" spans="2:14" x14ac:dyDescent="0.25">
      <c r="C29" s="32">
        <v>4.1666666666666699E-2</v>
      </c>
      <c r="D29" s="10">
        <f>IF($E$7="",COUNTIFS(ローデータ!$AM$4:$AM$10003,"&gt;="&amp;$D$8,ローデータ!$AM$4:$AM$10003,"&lt;="&amp;$D$9,ローデータ!D$4:D$10003,"1",ローデータ!$AN$4:$AN$10003,"&gt;="&amp;$C29,ローデータ!$AN$4:$AN$10003,"&lt;"&amp;$C30),COUNTIFS(ローデータ!$AM$4:$AM$10003,"&gt;="&amp;$D$8,ローデータ!$AM$4:$AM$10003,"&lt;="&amp;$D$9,ローデータ!D$4:D$10003,"1",ローデータ!$AN$4:$AN$10003,"&gt;="&amp;$C29,ローデータ!$AN$4:$AN$10003,"&lt;"&amp;$C30,ローデータ!$B$4:$B$10003,$E$7))</f>
        <v>15</v>
      </c>
      <c r="E29" s="10">
        <f>IF($E$7="",COUNTIFS(ローデータ!$AM$4:$AM$10003,"&gt;="&amp;$D$8,ローデータ!$AM$4:$AM$10003,"&lt;="&amp;$D$9,ローデータ!E$4:E$10003,"1",ローデータ!$AN$4:$AN$10003,"&gt;="&amp;$C29,ローデータ!$AN$4:$AN$10003,"&lt;"&amp;$C30),COUNTIFS(ローデータ!$AM$4:$AM$10003,"&gt;="&amp;$D$8,ローデータ!$AM$4:$AM$10003,"&lt;="&amp;$D$9,ローデータ!E$4:E$10003,"1",ローデータ!$AN$4:$AN$10003,"&gt;="&amp;$C29,ローデータ!$AN$4:$AN$10003,"&lt;"&amp;$C30,ローデータ!$B$4:$B$10003,$E$7))</f>
        <v>1</v>
      </c>
      <c r="F29" s="10">
        <f>IF($E$7="",COUNTIFS(ローデータ!$AM$4:$AM$10003,"&gt;="&amp;$D$8,ローデータ!$AM$4:$AM$10003,"&lt;="&amp;$D$9,ローデータ!F$4:F$10003,"1",ローデータ!$AN$4:$AN$10003,"&gt;="&amp;$C29,ローデータ!$AN$4:$AN$10003,"&lt;"&amp;$C30),COUNTIFS(ローデータ!$AM$4:$AM$10003,"&gt;="&amp;$D$8,ローデータ!$AM$4:$AM$10003,"&lt;="&amp;$D$9,ローデータ!F$4:F$10003,"1",ローデータ!$AN$4:$AN$10003,"&gt;="&amp;$C29,ローデータ!$AN$4:$AN$10003,"&lt;"&amp;$C30,ローデータ!$B$4:$B$10003,$E$7))</f>
        <v>0</v>
      </c>
      <c r="G29" s="10">
        <f>IF($E$7="",COUNTIFS(ローデータ!$AM$4:$AM$10003,"&gt;="&amp;$D$8,ローデータ!$AM$4:$AM$10003,"&lt;="&amp;$D$9,ローデータ!G$4:G$10003,"1",ローデータ!$AN$4:$AN$10003,"&gt;="&amp;$C29,ローデータ!$AN$4:$AN$10003,"&lt;"&amp;$C30),COUNTIFS(ローデータ!$AM$4:$AM$10003,"&gt;="&amp;$D$8,ローデータ!$AM$4:$AM$10003,"&lt;="&amp;$D$9,ローデータ!G$4:G$10003,"1",ローデータ!$AN$4:$AN$10003,"&gt;="&amp;$C29,ローデータ!$AN$4:$AN$10003,"&lt;"&amp;$C30,ローデータ!$B$4:$B$10003,$E$7))</f>
        <v>0</v>
      </c>
      <c r="I29" s="32">
        <v>4.1666666666666699E-2</v>
      </c>
      <c r="J29" s="12">
        <f t="shared" ref="J29:J51" si="5">D29/SUM($D$28:$G$51)</f>
        <v>2.1067415730337078E-2</v>
      </c>
      <c r="K29" s="12">
        <f t="shared" si="4"/>
        <v>1.4044943820224719E-3</v>
      </c>
      <c r="L29" s="12">
        <f t="shared" si="4"/>
        <v>0</v>
      </c>
      <c r="M29" s="12">
        <f t="shared" si="4"/>
        <v>0</v>
      </c>
    </row>
    <row r="30" spans="2:14" x14ac:dyDescent="0.25">
      <c r="C30" s="32">
        <v>8.3333333333333398E-2</v>
      </c>
      <c r="D30" s="10">
        <f>IF($E$7="",COUNTIFS(ローデータ!$AM$4:$AM$10003,"&gt;="&amp;$D$8,ローデータ!$AM$4:$AM$10003,"&lt;="&amp;$D$9,ローデータ!D$4:D$10003,"1",ローデータ!$AN$4:$AN$10003,"&gt;="&amp;$C30,ローデータ!$AN$4:$AN$10003,"&lt;"&amp;$C31),COUNTIFS(ローデータ!$AM$4:$AM$10003,"&gt;="&amp;$D$8,ローデータ!$AM$4:$AM$10003,"&lt;="&amp;$D$9,ローデータ!D$4:D$10003,"1",ローデータ!$AN$4:$AN$10003,"&gt;="&amp;$C30,ローデータ!$AN$4:$AN$10003,"&lt;"&amp;$C31,ローデータ!$B$4:$B$10003,$E$7))</f>
        <v>7</v>
      </c>
      <c r="E30" s="10">
        <f>IF($E$7="",COUNTIFS(ローデータ!$AM$4:$AM$10003,"&gt;="&amp;$D$8,ローデータ!$AM$4:$AM$10003,"&lt;="&amp;$D$9,ローデータ!E$4:E$10003,"1",ローデータ!$AN$4:$AN$10003,"&gt;="&amp;$C30,ローデータ!$AN$4:$AN$10003,"&lt;"&amp;$C31),COUNTIFS(ローデータ!$AM$4:$AM$10003,"&gt;="&amp;$D$8,ローデータ!$AM$4:$AM$10003,"&lt;="&amp;$D$9,ローデータ!E$4:E$10003,"1",ローデータ!$AN$4:$AN$10003,"&gt;="&amp;$C30,ローデータ!$AN$4:$AN$10003,"&lt;"&amp;$C31,ローデータ!$B$4:$B$10003,$E$7))</f>
        <v>1</v>
      </c>
      <c r="F30" s="10">
        <f>IF($E$7="",COUNTIFS(ローデータ!$AM$4:$AM$10003,"&gt;="&amp;$D$8,ローデータ!$AM$4:$AM$10003,"&lt;="&amp;$D$9,ローデータ!F$4:F$10003,"1",ローデータ!$AN$4:$AN$10003,"&gt;="&amp;$C30,ローデータ!$AN$4:$AN$10003,"&lt;"&amp;$C31),COUNTIFS(ローデータ!$AM$4:$AM$10003,"&gt;="&amp;$D$8,ローデータ!$AM$4:$AM$10003,"&lt;="&amp;$D$9,ローデータ!F$4:F$10003,"1",ローデータ!$AN$4:$AN$10003,"&gt;="&amp;$C30,ローデータ!$AN$4:$AN$10003,"&lt;"&amp;$C31,ローデータ!$B$4:$B$10003,$E$7))</f>
        <v>0</v>
      </c>
      <c r="G30" s="10">
        <f>IF($E$7="",COUNTIFS(ローデータ!$AM$4:$AM$10003,"&gt;="&amp;$D$8,ローデータ!$AM$4:$AM$10003,"&lt;="&amp;$D$9,ローデータ!G$4:G$10003,"1",ローデータ!$AN$4:$AN$10003,"&gt;="&amp;$C30,ローデータ!$AN$4:$AN$10003,"&lt;"&amp;$C31),COUNTIFS(ローデータ!$AM$4:$AM$10003,"&gt;="&amp;$D$8,ローデータ!$AM$4:$AM$10003,"&lt;="&amp;$D$9,ローデータ!G$4:G$10003,"1",ローデータ!$AN$4:$AN$10003,"&gt;="&amp;$C30,ローデータ!$AN$4:$AN$10003,"&lt;"&amp;$C31,ローデータ!$B$4:$B$10003,$E$7))</f>
        <v>0</v>
      </c>
      <c r="I30" s="32">
        <v>8.3333333333333398E-2</v>
      </c>
      <c r="J30" s="12">
        <f t="shared" si="5"/>
        <v>9.8314606741573031E-3</v>
      </c>
      <c r="K30" s="12">
        <f t="shared" si="4"/>
        <v>1.4044943820224719E-3</v>
      </c>
      <c r="L30" s="12">
        <f t="shared" si="4"/>
        <v>0</v>
      </c>
      <c r="M30" s="12">
        <f t="shared" si="4"/>
        <v>0</v>
      </c>
    </row>
    <row r="31" spans="2:14" x14ac:dyDescent="0.25">
      <c r="C31" s="32">
        <v>0.125</v>
      </c>
      <c r="D31" s="10">
        <f>IF($E$7="",COUNTIFS(ローデータ!$AM$4:$AM$10003,"&gt;="&amp;$D$8,ローデータ!$AM$4:$AM$10003,"&lt;="&amp;$D$9,ローデータ!D$4:D$10003,"1",ローデータ!$AN$4:$AN$10003,"&gt;="&amp;$C31,ローデータ!$AN$4:$AN$10003,"&lt;"&amp;$C32),COUNTIFS(ローデータ!$AM$4:$AM$10003,"&gt;="&amp;$D$8,ローデータ!$AM$4:$AM$10003,"&lt;="&amp;$D$9,ローデータ!D$4:D$10003,"1",ローデータ!$AN$4:$AN$10003,"&gt;="&amp;$C31,ローデータ!$AN$4:$AN$10003,"&lt;"&amp;$C32,ローデータ!$B$4:$B$10003,$E$7))</f>
        <v>7</v>
      </c>
      <c r="E31" s="10">
        <f>IF($E$7="",COUNTIFS(ローデータ!$AM$4:$AM$10003,"&gt;="&amp;$D$8,ローデータ!$AM$4:$AM$10003,"&lt;="&amp;$D$9,ローデータ!E$4:E$10003,"1",ローデータ!$AN$4:$AN$10003,"&gt;="&amp;$C31,ローデータ!$AN$4:$AN$10003,"&lt;"&amp;$C32),COUNTIFS(ローデータ!$AM$4:$AM$10003,"&gt;="&amp;$D$8,ローデータ!$AM$4:$AM$10003,"&lt;="&amp;$D$9,ローデータ!E$4:E$10003,"1",ローデータ!$AN$4:$AN$10003,"&gt;="&amp;$C31,ローデータ!$AN$4:$AN$10003,"&lt;"&amp;$C32,ローデータ!$B$4:$B$10003,$E$7))</f>
        <v>3</v>
      </c>
      <c r="F31" s="10">
        <f>IF($E$7="",COUNTIFS(ローデータ!$AM$4:$AM$10003,"&gt;="&amp;$D$8,ローデータ!$AM$4:$AM$10003,"&lt;="&amp;$D$9,ローデータ!F$4:F$10003,"1",ローデータ!$AN$4:$AN$10003,"&gt;="&amp;$C31,ローデータ!$AN$4:$AN$10003,"&lt;"&amp;$C32),COUNTIFS(ローデータ!$AM$4:$AM$10003,"&gt;="&amp;$D$8,ローデータ!$AM$4:$AM$10003,"&lt;="&amp;$D$9,ローデータ!F$4:F$10003,"1",ローデータ!$AN$4:$AN$10003,"&gt;="&amp;$C31,ローデータ!$AN$4:$AN$10003,"&lt;"&amp;$C32,ローデータ!$B$4:$B$10003,$E$7))</f>
        <v>0</v>
      </c>
      <c r="G31" s="10">
        <f>IF($E$7="",COUNTIFS(ローデータ!$AM$4:$AM$10003,"&gt;="&amp;$D$8,ローデータ!$AM$4:$AM$10003,"&lt;="&amp;$D$9,ローデータ!G$4:G$10003,"1",ローデータ!$AN$4:$AN$10003,"&gt;="&amp;$C31,ローデータ!$AN$4:$AN$10003,"&lt;"&amp;$C32),COUNTIFS(ローデータ!$AM$4:$AM$10003,"&gt;="&amp;$D$8,ローデータ!$AM$4:$AM$10003,"&lt;="&amp;$D$9,ローデータ!G$4:G$10003,"1",ローデータ!$AN$4:$AN$10003,"&gt;="&amp;$C31,ローデータ!$AN$4:$AN$10003,"&lt;"&amp;$C32,ローデータ!$B$4:$B$10003,$E$7))</f>
        <v>2</v>
      </c>
      <c r="I31" s="32">
        <v>0.125</v>
      </c>
      <c r="J31" s="12">
        <f t="shared" si="5"/>
        <v>9.8314606741573031E-3</v>
      </c>
      <c r="K31" s="12">
        <f t="shared" si="4"/>
        <v>4.2134831460674156E-3</v>
      </c>
      <c r="L31" s="12">
        <f t="shared" si="4"/>
        <v>0</v>
      </c>
      <c r="M31" s="12">
        <f t="shared" si="4"/>
        <v>2.8089887640449437E-3</v>
      </c>
    </row>
    <row r="32" spans="2:14" x14ac:dyDescent="0.25">
      <c r="C32" s="32">
        <v>0.16666666666666699</v>
      </c>
      <c r="D32" s="10">
        <f>IF($E$7="",COUNTIFS(ローデータ!$AM$4:$AM$10003,"&gt;="&amp;$D$8,ローデータ!$AM$4:$AM$10003,"&lt;="&amp;$D$9,ローデータ!D$4:D$10003,"1",ローデータ!$AN$4:$AN$10003,"&gt;="&amp;$C32,ローデータ!$AN$4:$AN$10003,"&lt;"&amp;$C33),COUNTIFS(ローデータ!$AM$4:$AM$10003,"&gt;="&amp;$D$8,ローデータ!$AM$4:$AM$10003,"&lt;="&amp;$D$9,ローデータ!D$4:D$10003,"1",ローデータ!$AN$4:$AN$10003,"&gt;="&amp;$C32,ローデータ!$AN$4:$AN$10003,"&lt;"&amp;$C33,ローデータ!$B$4:$B$10003,$E$7))</f>
        <v>14</v>
      </c>
      <c r="E32" s="10">
        <f>IF($E$7="",COUNTIFS(ローデータ!$AM$4:$AM$10003,"&gt;="&amp;$D$8,ローデータ!$AM$4:$AM$10003,"&lt;="&amp;$D$9,ローデータ!E$4:E$10003,"1",ローデータ!$AN$4:$AN$10003,"&gt;="&amp;$C32,ローデータ!$AN$4:$AN$10003,"&lt;"&amp;$C33),COUNTIFS(ローデータ!$AM$4:$AM$10003,"&gt;="&amp;$D$8,ローデータ!$AM$4:$AM$10003,"&lt;="&amp;$D$9,ローデータ!E$4:E$10003,"1",ローデータ!$AN$4:$AN$10003,"&gt;="&amp;$C32,ローデータ!$AN$4:$AN$10003,"&lt;"&amp;$C33,ローデータ!$B$4:$B$10003,$E$7))</f>
        <v>2</v>
      </c>
      <c r="F32" s="10">
        <f>IF($E$7="",COUNTIFS(ローデータ!$AM$4:$AM$10003,"&gt;="&amp;$D$8,ローデータ!$AM$4:$AM$10003,"&lt;="&amp;$D$9,ローデータ!F$4:F$10003,"1",ローデータ!$AN$4:$AN$10003,"&gt;="&amp;$C32,ローデータ!$AN$4:$AN$10003,"&lt;"&amp;$C33),COUNTIFS(ローデータ!$AM$4:$AM$10003,"&gt;="&amp;$D$8,ローデータ!$AM$4:$AM$10003,"&lt;="&amp;$D$9,ローデータ!F$4:F$10003,"1",ローデータ!$AN$4:$AN$10003,"&gt;="&amp;$C32,ローデータ!$AN$4:$AN$10003,"&lt;"&amp;$C33,ローデータ!$B$4:$B$10003,$E$7))</f>
        <v>0</v>
      </c>
      <c r="G32" s="10">
        <f>IF($E$7="",COUNTIFS(ローデータ!$AM$4:$AM$10003,"&gt;="&amp;$D$8,ローデータ!$AM$4:$AM$10003,"&lt;="&amp;$D$9,ローデータ!G$4:G$10003,"1",ローデータ!$AN$4:$AN$10003,"&gt;="&amp;$C32,ローデータ!$AN$4:$AN$10003,"&lt;"&amp;$C33),COUNTIFS(ローデータ!$AM$4:$AM$10003,"&gt;="&amp;$D$8,ローデータ!$AM$4:$AM$10003,"&lt;="&amp;$D$9,ローデータ!G$4:G$10003,"1",ローデータ!$AN$4:$AN$10003,"&gt;="&amp;$C32,ローデータ!$AN$4:$AN$10003,"&lt;"&amp;$C33,ローデータ!$B$4:$B$10003,$E$7))</f>
        <v>1</v>
      </c>
      <c r="I32" s="32">
        <v>0.16666666666666699</v>
      </c>
      <c r="J32" s="12">
        <f t="shared" si="5"/>
        <v>1.9662921348314606E-2</v>
      </c>
      <c r="K32" s="12">
        <f t="shared" si="4"/>
        <v>2.8089887640449437E-3</v>
      </c>
      <c r="L32" s="12">
        <f t="shared" si="4"/>
        <v>0</v>
      </c>
      <c r="M32" s="12">
        <f t="shared" si="4"/>
        <v>1.4044943820224719E-3</v>
      </c>
    </row>
    <row r="33" spans="3:13" x14ac:dyDescent="0.25">
      <c r="C33" s="32">
        <v>0.20833333333333301</v>
      </c>
      <c r="D33" s="10">
        <f>IF($E$7="",COUNTIFS(ローデータ!$AM$4:$AM$10003,"&gt;="&amp;$D$8,ローデータ!$AM$4:$AM$10003,"&lt;="&amp;$D$9,ローデータ!D$4:D$10003,"1",ローデータ!$AN$4:$AN$10003,"&gt;="&amp;$C33,ローデータ!$AN$4:$AN$10003,"&lt;"&amp;$C34),COUNTIFS(ローデータ!$AM$4:$AM$10003,"&gt;="&amp;$D$8,ローデータ!$AM$4:$AM$10003,"&lt;="&amp;$D$9,ローデータ!D$4:D$10003,"1",ローデータ!$AN$4:$AN$10003,"&gt;="&amp;$C33,ローデータ!$AN$4:$AN$10003,"&lt;"&amp;$C34,ローデータ!$B$4:$B$10003,$E$7))</f>
        <v>19</v>
      </c>
      <c r="E33" s="10">
        <f>IF($E$7="",COUNTIFS(ローデータ!$AM$4:$AM$10003,"&gt;="&amp;$D$8,ローデータ!$AM$4:$AM$10003,"&lt;="&amp;$D$9,ローデータ!E$4:E$10003,"1",ローデータ!$AN$4:$AN$10003,"&gt;="&amp;$C33,ローデータ!$AN$4:$AN$10003,"&lt;"&amp;$C34),COUNTIFS(ローデータ!$AM$4:$AM$10003,"&gt;="&amp;$D$8,ローデータ!$AM$4:$AM$10003,"&lt;="&amp;$D$9,ローデータ!E$4:E$10003,"1",ローデータ!$AN$4:$AN$10003,"&gt;="&amp;$C33,ローデータ!$AN$4:$AN$10003,"&lt;"&amp;$C34,ローデータ!$B$4:$B$10003,$E$7))</f>
        <v>4</v>
      </c>
      <c r="F33" s="10">
        <f>IF($E$7="",COUNTIFS(ローデータ!$AM$4:$AM$10003,"&gt;="&amp;$D$8,ローデータ!$AM$4:$AM$10003,"&lt;="&amp;$D$9,ローデータ!F$4:F$10003,"1",ローデータ!$AN$4:$AN$10003,"&gt;="&amp;$C33,ローデータ!$AN$4:$AN$10003,"&lt;"&amp;$C34),COUNTIFS(ローデータ!$AM$4:$AM$10003,"&gt;="&amp;$D$8,ローデータ!$AM$4:$AM$10003,"&lt;="&amp;$D$9,ローデータ!F$4:F$10003,"1",ローデータ!$AN$4:$AN$10003,"&gt;="&amp;$C33,ローデータ!$AN$4:$AN$10003,"&lt;"&amp;$C34,ローデータ!$B$4:$B$10003,$E$7))</f>
        <v>0</v>
      </c>
      <c r="G33" s="10">
        <f>IF($E$7="",COUNTIFS(ローデータ!$AM$4:$AM$10003,"&gt;="&amp;$D$8,ローデータ!$AM$4:$AM$10003,"&lt;="&amp;$D$9,ローデータ!G$4:G$10003,"1",ローデータ!$AN$4:$AN$10003,"&gt;="&amp;$C33,ローデータ!$AN$4:$AN$10003,"&lt;"&amp;$C34),COUNTIFS(ローデータ!$AM$4:$AM$10003,"&gt;="&amp;$D$8,ローデータ!$AM$4:$AM$10003,"&lt;="&amp;$D$9,ローデータ!G$4:G$10003,"1",ローデータ!$AN$4:$AN$10003,"&gt;="&amp;$C33,ローデータ!$AN$4:$AN$10003,"&lt;"&amp;$C34,ローデータ!$B$4:$B$10003,$E$7))</f>
        <v>2</v>
      </c>
      <c r="I33" s="32">
        <v>0.20833333333333301</v>
      </c>
      <c r="J33" s="12">
        <f t="shared" si="5"/>
        <v>2.6685393258426966E-2</v>
      </c>
      <c r="K33" s="12">
        <f t="shared" si="4"/>
        <v>5.6179775280898875E-3</v>
      </c>
      <c r="L33" s="12">
        <f t="shared" si="4"/>
        <v>0</v>
      </c>
      <c r="M33" s="12">
        <f t="shared" si="4"/>
        <v>2.8089887640449437E-3</v>
      </c>
    </row>
    <row r="34" spans="3:13" x14ac:dyDescent="0.25">
      <c r="C34" s="32">
        <v>0.25</v>
      </c>
      <c r="D34" s="10">
        <f>IF($E$7="",COUNTIFS(ローデータ!$AM$4:$AM$10003,"&gt;="&amp;$D$8,ローデータ!$AM$4:$AM$10003,"&lt;="&amp;$D$9,ローデータ!D$4:D$10003,"1",ローデータ!$AN$4:$AN$10003,"&gt;="&amp;$C34,ローデータ!$AN$4:$AN$10003,"&lt;"&amp;$C35),COUNTIFS(ローデータ!$AM$4:$AM$10003,"&gt;="&amp;$D$8,ローデータ!$AM$4:$AM$10003,"&lt;="&amp;$D$9,ローデータ!D$4:D$10003,"1",ローデータ!$AN$4:$AN$10003,"&gt;="&amp;$C34,ローデータ!$AN$4:$AN$10003,"&lt;"&amp;$C35,ローデータ!$B$4:$B$10003,$E$7))</f>
        <v>17</v>
      </c>
      <c r="E34" s="10">
        <f>IF($E$7="",COUNTIFS(ローデータ!$AM$4:$AM$10003,"&gt;="&amp;$D$8,ローデータ!$AM$4:$AM$10003,"&lt;="&amp;$D$9,ローデータ!E$4:E$10003,"1",ローデータ!$AN$4:$AN$10003,"&gt;="&amp;$C34,ローデータ!$AN$4:$AN$10003,"&lt;"&amp;$C35),COUNTIFS(ローデータ!$AM$4:$AM$10003,"&gt;="&amp;$D$8,ローデータ!$AM$4:$AM$10003,"&lt;="&amp;$D$9,ローデータ!E$4:E$10003,"1",ローデータ!$AN$4:$AN$10003,"&gt;="&amp;$C34,ローデータ!$AN$4:$AN$10003,"&lt;"&amp;$C35,ローデータ!$B$4:$B$10003,$E$7))</f>
        <v>6</v>
      </c>
      <c r="F34" s="10">
        <f>IF($E$7="",COUNTIFS(ローデータ!$AM$4:$AM$10003,"&gt;="&amp;$D$8,ローデータ!$AM$4:$AM$10003,"&lt;="&amp;$D$9,ローデータ!F$4:F$10003,"1",ローデータ!$AN$4:$AN$10003,"&gt;="&amp;$C34,ローデータ!$AN$4:$AN$10003,"&lt;"&amp;$C35),COUNTIFS(ローデータ!$AM$4:$AM$10003,"&gt;="&amp;$D$8,ローデータ!$AM$4:$AM$10003,"&lt;="&amp;$D$9,ローデータ!F$4:F$10003,"1",ローデータ!$AN$4:$AN$10003,"&gt;="&amp;$C34,ローデータ!$AN$4:$AN$10003,"&lt;"&amp;$C35,ローデータ!$B$4:$B$10003,$E$7))</f>
        <v>0</v>
      </c>
      <c r="G34" s="10">
        <f>IF($E$7="",COUNTIFS(ローデータ!$AM$4:$AM$10003,"&gt;="&amp;$D$8,ローデータ!$AM$4:$AM$10003,"&lt;="&amp;$D$9,ローデータ!G$4:G$10003,"1",ローデータ!$AN$4:$AN$10003,"&gt;="&amp;$C34,ローデータ!$AN$4:$AN$10003,"&lt;"&amp;$C35),COUNTIFS(ローデータ!$AM$4:$AM$10003,"&gt;="&amp;$D$8,ローデータ!$AM$4:$AM$10003,"&lt;="&amp;$D$9,ローデータ!G$4:G$10003,"1",ローデータ!$AN$4:$AN$10003,"&gt;="&amp;$C34,ローデータ!$AN$4:$AN$10003,"&lt;"&amp;$C35,ローデータ!$B$4:$B$10003,$E$7))</f>
        <v>2</v>
      </c>
      <c r="I34" s="32">
        <v>0.25</v>
      </c>
      <c r="J34" s="12">
        <f t="shared" si="5"/>
        <v>2.3876404494382022E-2</v>
      </c>
      <c r="K34" s="12">
        <f t="shared" si="4"/>
        <v>8.4269662921348312E-3</v>
      </c>
      <c r="L34" s="12">
        <f t="shared" si="4"/>
        <v>0</v>
      </c>
      <c r="M34" s="12">
        <f t="shared" si="4"/>
        <v>2.8089887640449437E-3</v>
      </c>
    </row>
    <row r="35" spans="3:13" x14ac:dyDescent="0.25">
      <c r="C35" s="32">
        <v>0.29166666666666702</v>
      </c>
      <c r="D35" s="10">
        <f>IF($E$7="",COUNTIFS(ローデータ!$AM$4:$AM$10003,"&gt;="&amp;$D$8,ローデータ!$AM$4:$AM$10003,"&lt;="&amp;$D$9,ローデータ!D$4:D$10003,"1",ローデータ!$AN$4:$AN$10003,"&gt;="&amp;$C35,ローデータ!$AN$4:$AN$10003,"&lt;"&amp;$C36),COUNTIFS(ローデータ!$AM$4:$AM$10003,"&gt;="&amp;$D$8,ローデータ!$AM$4:$AM$10003,"&lt;="&amp;$D$9,ローデータ!D$4:D$10003,"1",ローデータ!$AN$4:$AN$10003,"&gt;="&amp;$C35,ローデータ!$AN$4:$AN$10003,"&lt;"&amp;$C36,ローデータ!$B$4:$B$10003,$E$7))</f>
        <v>30</v>
      </c>
      <c r="E35" s="10">
        <f>IF($E$7="",COUNTIFS(ローデータ!$AM$4:$AM$10003,"&gt;="&amp;$D$8,ローデータ!$AM$4:$AM$10003,"&lt;="&amp;$D$9,ローデータ!E$4:E$10003,"1",ローデータ!$AN$4:$AN$10003,"&gt;="&amp;$C35,ローデータ!$AN$4:$AN$10003,"&lt;"&amp;$C36),COUNTIFS(ローデータ!$AM$4:$AM$10003,"&gt;="&amp;$D$8,ローデータ!$AM$4:$AM$10003,"&lt;="&amp;$D$9,ローデータ!E$4:E$10003,"1",ローデータ!$AN$4:$AN$10003,"&gt;="&amp;$C35,ローデータ!$AN$4:$AN$10003,"&lt;"&amp;$C36,ローデータ!$B$4:$B$10003,$E$7))</f>
        <v>2</v>
      </c>
      <c r="F35" s="10">
        <f>IF($E$7="",COUNTIFS(ローデータ!$AM$4:$AM$10003,"&gt;="&amp;$D$8,ローデータ!$AM$4:$AM$10003,"&lt;="&amp;$D$9,ローデータ!F$4:F$10003,"1",ローデータ!$AN$4:$AN$10003,"&gt;="&amp;$C35,ローデータ!$AN$4:$AN$10003,"&lt;"&amp;$C36),COUNTIFS(ローデータ!$AM$4:$AM$10003,"&gt;="&amp;$D$8,ローデータ!$AM$4:$AM$10003,"&lt;="&amp;$D$9,ローデータ!F$4:F$10003,"1",ローデータ!$AN$4:$AN$10003,"&gt;="&amp;$C35,ローデータ!$AN$4:$AN$10003,"&lt;"&amp;$C36,ローデータ!$B$4:$B$10003,$E$7))</f>
        <v>0</v>
      </c>
      <c r="G35" s="10">
        <f>IF($E$7="",COUNTIFS(ローデータ!$AM$4:$AM$10003,"&gt;="&amp;$D$8,ローデータ!$AM$4:$AM$10003,"&lt;="&amp;$D$9,ローデータ!G$4:G$10003,"1",ローデータ!$AN$4:$AN$10003,"&gt;="&amp;$C35,ローデータ!$AN$4:$AN$10003,"&lt;"&amp;$C36),COUNTIFS(ローデータ!$AM$4:$AM$10003,"&gt;="&amp;$D$8,ローデータ!$AM$4:$AM$10003,"&lt;="&amp;$D$9,ローデータ!G$4:G$10003,"1",ローデータ!$AN$4:$AN$10003,"&gt;="&amp;$C35,ローデータ!$AN$4:$AN$10003,"&lt;"&amp;$C36,ローデータ!$B$4:$B$10003,$E$7))</f>
        <v>6</v>
      </c>
      <c r="I35" s="32">
        <v>0.29166666666666702</v>
      </c>
      <c r="J35" s="12">
        <f t="shared" si="5"/>
        <v>4.2134831460674156E-2</v>
      </c>
      <c r="K35" s="12">
        <f t="shared" si="4"/>
        <v>2.8089887640449437E-3</v>
      </c>
      <c r="L35" s="12">
        <f t="shared" si="4"/>
        <v>0</v>
      </c>
      <c r="M35" s="12">
        <f t="shared" si="4"/>
        <v>8.4269662921348312E-3</v>
      </c>
    </row>
    <row r="36" spans="3:13" x14ac:dyDescent="0.25">
      <c r="C36" s="32">
        <v>0.33333333333333398</v>
      </c>
      <c r="D36" s="10">
        <f>IF($E$7="",COUNTIFS(ローデータ!$AM$4:$AM$10003,"&gt;="&amp;$D$8,ローデータ!$AM$4:$AM$10003,"&lt;="&amp;$D$9,ローデータ!D$4:D$10003,"1",ローデータ!$AN$4:$AN$10003,"&gt;="&amp;$C36,ローデータ!$AN$4:$AN$10003,"&lt;"&amp;$C37),COUNTIFS(ローデータ!$AM$4:$AM$10003,"&gt;="&amp;$D$8,ローデータ!$AM$4:$AM$10003,"&lt;="&amp;$D$9,ローデータ!D$4:D$10003,"1",ローデータ!$AN$4:$AN$10003,"&gt;="&amp;$C36,ローデータ!$AN$4:$AN$10003,"&lt;"&amp;$C37,ローデータ!$B$4:$B$10003,$E$7))</f>
        <v>23</v>
      </c>
      <c r="E36" s="10">
        <f>IF($E$7="",COUNTIFS(ローデータ!$AM$4:$AM$10003,"&gt;="&amp;$D$8,ローデータ!$AM$4:$AM$10003,"&lt;="&amp;$D$9,ローデータ!E$4:E$10003,"1",ローデータ!$AN$4:$AN$10003,"&gt;="&amp;$C36,ローデータ!$AN$4:$AN$10003,"&lt;"&amp;$C37),COUNTIFS(ローデータ!$AM$4:$AM$10003,"&gt;="&amp;$D$8,ローデータ!$AM$4:$AM$10003,"&lt;="&amp;$D$9,ローデータ!E$4:E$10003,"1",ローデータ!$AN$4:$AN$10003,"&gt;="&amp;$C36,ローデータ!$AN$4:$AN$10003,"&lt;"&amp;$C37,ローデータ!$B$4:$B$10003,$E$7))</f>
        <v>6</v>
      </c>
      <c r="F36" s="10">
        <f>IF($E$7="",COUNTIFS(ローデータ!$AM$4:$AM$10003,"&gt;="&amp;$D$8,ローデータ!$AM$4:$AM$10003,"&lt;="&amp;$D$9,ローデータ!F$4:F$10003,"1",ローデータ!$AN$4:$AN$10003,"&gt;="&amp;$C36,ローデータ!$AN$4:$AN$10003,"&lt;"&amp;$C37),COUNTIFS(ローデータ!$AM$4:$AM$10003,"&gt;="&amp;$D$8,ローデータ!$AM$4:$AM$10003,"&lt;="&amp;$D$9,ローデータ!F$4:F$10003,"1",ローデータ!$AN$4:$AN$10003,"&gt;="&amp;$C36,ローデータ!$AN$4:$AN$10003,"&lt;"&amp;$C37,ローデータ!$B$4:$B$10003,$E$7))</f>
        <v>0</v>
      </c>
      <c r="G36" s="10">
        <f>IF($E$7="",COUNTIFS(ローデータ!$AM$4:$AM$10003,"&gt;="&amp;$D$8,ローデータ!$AM$4:$AM$10003,"&lt;="&amp;$D$9,ローデータ!G$4:G$10003,"1",ローデータ!$AN$4:$AN$10003,"&gt;="&amp;$C36,ローデータ!$AN$4:$AN$10003,"&lt;"&amp;$C37),COUNTIFS(ローデータ!$AM$4:$AM$10003,"&gt;="&amp;$D$8,ローデータ!$AM$4:$AM$10003,"&lt;="&amp;$D$9,ローデータ!G$4:G$10003,"1",ローデータ!$AN$4:$AN$10003,"&gt;="&amp;$C36,ローデータ!$AN$4:$AN$10003,"&lt;"&amp;$C37,ローデータ!$B$4:$B$10003,$E$7))</f>
        <v>30</v>
      </c>
      <c r="I36" s="32">
        <v>0.33333333333333398</v>
      </c>
      <c r="J36" s="12">
        <f t="shared" si="5"/>
        <v>3.2303370786516857E-2</v>
      </c>
      <c r="K36" s="12">
        <f t="shared" si="4"/>
        <v>8.4269662921348312E-3</v>
      </c>
      <c r="L36" s="12">
        <f t="shared" si="4"/>
        <v>0</v>
      </c>
      <c r="M36" s="12">
        <f t="shared" si="4"/>
        <v>4.2134831460674156E-2</v>
      </c>
    </row>
    <row r="37" spans="3:13" x14ac:dyDescent="0.25">
      <c r="C37" s="32">
        <v>0.375</v>
      </c>
      <c r="D37" s="10">
        <f>IF($E$7="",COUNTIFS(ローデータ!$AM$4:$AM$10003,"&gt;="&amp;$D$8,ローデータ!$AM$4:$AM$10003,"&lt;="&amp;$D$9,ローデータ!D$4:D$10003,"1",ローデータ!$AN$4:$AN$10003,"&gt;="&amp;$C37,ローデータ!$AN$4:$AN$10003,"&lt;"&amp;$C38),COUNTIFS(ローデータ!$AM$4:$AM$10003,"&gt;="&amp;$D$8,ローデータ!$AM$4:$AM$10003,"&lt;="&amp;$D$9,ローデータ!D$4:D$10003,"1",ローデータ!$AN$4:$AN$10003,"&gt;="&amp;$C37,ローデータ!$AN$4:$AN$10003,"&lt;"&amp;$C38,ローデータ!$B$4:$B$10003,$E$7))</f>
        <v>39</v>
      </c>
      <c r="E37" s="10">
        <f>IF($E$7="",COUNTIFS(ローデータ!$AM$4:$AM$10003,"&gt;="&amp;$D$8,ローデータ!$AM$4:$AM$10003,"&lt;="&amp;$D$9,ローデータ!E$4:E$10003,"1",ローデータ!$AN$4:$AN$10003,"&gt;="&amp;$C37,ローデータ!$AN$4:$AN$10003,"&lt;"&amp;$C38),COUNTIFS(ローデータ!$AM$4:$AM$10003,"&gt;="&amp;$D$8,ローデータ!$AM$4:$AM$10003,"&lt;="&amp;$D$9,ローデータ!E$4:E$10003,"1",ローデータ!$AN$4:$AN$10003,"&gt;="&amp;$C37,ローデータ!$AN$4:$AN$10003,"&lt;"&amp;$C38,ローデータ!$B$4:$B$10003,$E$7))</f>
        <v>1</v>
      </c>
      <c r="F37" s="10">
        <f>IF($E$7="",COUNTIFS(ローデータ!$AM$4:$AM$10003,"&gt;="&amp;$D$8,ローデータ!$AM$4:$AM$10003,"&lt;="&amp;$D$9,ローデータ!F$4:F$10003,"1",ローデータ!$AN$4:$AN$10003,"&gt;="&amp;$C37,ローデータ!$AN$4:$AN$10003,"&lt;"&amp;$C38),COUNTIFS(ローデータ!$AM$4:$AM$10003,"&gt;="&amp;$D$8,ローデータ!$AM$4:$AM$10003,"&lt;="&amp;$D$9,ローデータ!F$4:F$10003,"1",ローデータ!$AN$4:$AN$10003,"&gt;="&amp;$C37,ローデータ!$AN$4:$AN$10003,"&lt;"&amp;$C38,ローデータ!$B$4:$B$10003,$E$7))</f>
        <v>1</v>
      </c>
      <c r="G37" s="10">
        <f>IF($E$7="",COUNTIFS(ローデータ!$AM$4:$AM$10003,"&gt;="&amp;$D$8,ローデータ!$AM$4:$AM$10003,"&lt;="&amp;$D$9,ローデータ!G$4:G$10003,"1",ローデータ!$AN$4:$AN$10003,"&gt;="&amp;$C37,ローデータ!$AN$4:$AN$10003,"&lt;"&amp;$C38),COUNTIFS(ローデータ!$AM$4:$AM$10003,"&gt;="&amp;$D$8,ローデータ!$AM$4:$AM$10003,"&lt;="&amp;$D$9,ローデータ!G$4:G$10003,"1",ローデータ!$AN$4:$AN$10003,"&gt;="&amp;$C37,ローデータ!$AN$4:$AN$10003,"&lt;"&amp;$C38,ローデータ!$B$4:$B$10003,$E$7))</f>
        <v>20</v>
      </c>
      <c r="I37" s="32">
        <v>0.375</v>
      </c>
      <c r="J37" s="12">
        <f t="shared" si="5"/>
        <v>5.4775280898876406E-2</v>
      </c>
      <c r="K37" s="12">
        <f t="shared" si="4"/>
        <v>1.4044943820224719E-3</v>
      </c>
      <c r="L37" s="12">
        <f t="shared" si="4"/>
        <v>1.4044943820224719E-3</v>
      </c>
      <c r="M37" s="12">
        <f t="shared" si="4"/>
        <v>2.8089887640449437E-2</v>
      </c>
    </row>
    <row r="38" spans="3:13" x14ac:dyDescent="0.25">
      <c r="C38" s="32">
        <v>0.41666666666666702</v>
      </c>
      <c r="D38" s="10">
        <f>IF($E$7="",COUNTIFS(ローデータ!$AM$4:$AM$10003,"&gt;="&amp;$D$8,ローデータ!$AM$4:$AM$10003,"&lt;="&amp;$D$9,ローデータ!D$4:D$10003,"1",ローデータ!$AN$4:$AN$10003,"&gt;="&amp;$C38,ローデータ!$AN$4:$AN$10003,"&lt;"&amp;$C39),COUNTIFS(ローデータ!$AM$4:$AM$10003,"&gt;="&amp;$D$8,ローデータ!$AM$4:$AM$10003,"&lt;="&amp;$D$9,ローデータ!D$4:D$10003,"1",ローデータ!$AN$4:$AN$10003,"&gt;="&amp;$C38,ローデータ!$AN$4:$AN$10003,"&lt;"&amp;$C39,ローデータ!$B$4:$B$10003,$E$7))</f>
        <v>27</v>
      </c>
      <c r="E38" s="10">
        <f>IF($E$7="",COUNTIFS(ローデータ!$AM$4:$AM$10003,"&gt;="&amp;$D$8,ローデータ!$AM$4:$AM$10003,"&lt;="&amp;$D$9,ローデータ!E$4:E$10003,"1",ローデータ!$AN$4:$AN$10003,"&gt;="&amp;$C38,ローデータ!$AN$4:$AN$10003,"&lt;"&amp;$C39),COUNTIFS(ローデータ!$AM$4:$AM$10003,"&gt;="&amp;$D$8,ローデータ!$AM$4:$AM$10003,"&lt;="&amp;$D$9,ローデータ!E$4:E$10003,"1",ローデータ!$AN$4:$AN$10003,"&gt;="&amp;$C38,ローデータ!$AN$4:$AN$10003,"&lt;"&amp;$C39,ローデータ!$B$4:$B$10003,$E$7))</f>
        <v>2</v>
      </c>
      <c r="F38" s="10">
        <f>IF($E$7="",COUNTIFS(ローデータ!$AM$4:$AM$10003,"&gt;="&amp;$D$8,ローデータ!$AM$4:$AM$10003,"&lt;="&amp;$D$9,ローデータ!F$4:F$10003,"1",ローデータ!$AN$4:$AN$10003,"&gt;="&amp;$C38,ローデータ!$AN$4:$AN$10003,"&lt;"&amp;$C39),COUNTIFS(ローデータ!$AM$4:$AM$10003,"&gt;="&amp;$D$8,ローデータ!$AM$4:$AM$10003,"&lt;="&amp;$D$9,ローデータ!F$4:F$10003,"1",ローデータ!$AN$4:$AN$10003,"&gt;="&amp;$C38,ローデータ!$AN$4:$AN$10003,"&lt;"&amp;$C39,ローデータ!$B$4:$B$10003,$E$7))</f>
        <v>1</v>
      </c>
      <c r="G38" s="10">
        <f>IF($E$7="",COUNTIFS(ローデータ!$AM$4:$AM$10003,"&gt;="&amp;$D$8,ローデータ!$AM$4:$AM$10003,"&lt;="&amp;$D$9,ローデータ!G$4:G$10003,"1",ローデータ!$AN$4:$AN$10003,"&gt;="&amp;$C38,ローデータ!$AN$4:$AN$10003,"&lt;"&amp;$C39),COUNTIFS(ローデータ!$AM$4:$AM$10003,"&gt;="&amp;$D$8,ローデータ!$AM$4:$AM$10003,"&lt;="&amp;$D$9,ローデータ!G$4:G$10003,"1",ローデータ!$AN$4:$AN$10003,"&gt;="&amp;$C38,ローデータ!$AN$4:$AN$10003,"&lt;"&amp;$C39,ローデータ!$B$4:$B$10003,$E$7))</f>
        <v>31</v>
      </c>
      <c r="I38" s="32">
        <v>0.41666666666666702</v>
      </c>
      <c r="J38" s="12">
        <f t="shared" si="5"/>
        <v>3.7921348314606744E-2</v>
      </c>
      <c r="K38" s="12">
        <f t="shared" si="4"/>
        <v>2.8089887640449437E-3</v>
      </c>
      <c r="L38" s="12">
        <f t="shared" si="4"/>
        <v>1.4044943820224719E-3</v>
      </c>
      <c r="M38" s="12">
        <f t="shared" si="4"/>
        <v>4.3539325842696631E-2</v>
      </c>
    </row>
    <row r="39" spans="3:13" x14ac:dyDescent="0.25">
      <c r="C39" s="32">
        <v>0.45833333333333398</v>
      </c>
      <c r="D39" s="10">
        <f>IF($E$7="",COUNTIFS(ローデータ!$AM$4:$AM$10003,"&gt;="&amp;$D$8,ローデータ!$AM$4:$AM$10003,"&lt;="&amp;$D$9,ローデータ!D$4:D$10003,"1",ローデータ!$AN$4:$AN$10003,"&gt;="&amp;$C39,ローデータ!$AN$4:$AN$10003,"&lt;"&amp;$C40),COUNTIFS(ローデータ!$AM$4:$AM$10003,"&gt;="&amp;$D$8,ローデータ!$AM$4:$AM$10003,"&lt;="&amp;$D$9,ローデータ!D$4:D$10003,"1",ローデータ!$AN$4:$AN$10003,"&gt;="&amp;$C39,ローデータ!$AN$4:$AN$10003,"&lt;"&amp;$C40,ローデータ!$B$4:$B$10003,$E$7))</f>
        <v>12</v>
      </c>
      <c r="E39" s="10">
        <f>IF($E$7="",COUNTIFS(ローデータ!$AM$4:$AM$10003,"&gt;="&amp;$D$8,ローデータ!$AM$4:$AM$10003,"&lt;="&amp;$D$9,ローデータ!E$4:E$10003,"1",ローデータ!$AN$4:$AN$10003,"&gt;="&amp;$C39,ローデータ!$AN$4:$AN$10003,"&lt;"&amp;$C40),COUNTIFS(ローデータ!$AM$4:$AM$10003,"&gt;="&amp;$D$8,ローデータ!$AM$4:$AM$10003,"&lt;="&amp;$D$9,ローデータ!E$4:E$10003,"1",ローデータ!$AN$4:$AN$10003,"&gt;="&amp;$C39,ローデータ!$AN$4:$AN$10003,"&lt;"&amp;$C40,ローデータ!$B$4:$B$10003,$E$7))</f>
        <v>3</v>
      </c>
      <c r="F39" s="10">
        <f>IF($E$7="",COUNTIFS(ローデータ!$AM$4:$AM$10003,"&gt;="&amp;$D$8,ローデータ!$AM$4:$AM$10003,"&lt;="&amp;$D$9,ローデータ!F$4:F$10003,"1",ローデータ!$AN$4:$AN$10003,"&gt;="&amp;$C39,ローデータ!$AN$4:$AN$10003,"&lt;"&amp;$C40),COUNTIFS(ローデータ!$AM$4:$AM$10003,"&gt;="&amp;$D$8,ローデータ!$AM$4:$AM$10003,"&lt;="&amp;$D$9,ローデータ!F$4:F$10003,"1",ローデータ!$AN$4:$AN$10003,"&gt;="&amp;$C39,ローデータ!$AN$4:$AN$10003,"&lt;"&amp;$C40,ローデータ!$B$4:$B$10003,$E$7))</f>
        <v>0</v>
      </c>
      <c r="G39" s="10">
        <f>IF($E$7="",COUNTIFS(ローデータ!$AM$4:$AM$10003,"&gt;="&amp;$D$8,ローデータ!$AM$4:$AM$10003,"&lt;="&amp;$D$9,ローデータ!G$4:G$10003,"1",ローデータ!$AN$4:$AN$10003,"&gt;="&amp;$C39,ローデータ!$AN$4:$AN$10003,"&lt;"&amp;$C40),COUNTIFS(ローデータ!$AM$4:$AM$10003,"&gt;="&amp;$D$8,ローデータ!$AM$4:$AM$10003,"&lt;="&amp;$D$9,ローデータ!G$4:G$10003,"1",ローデータ!$AN$4:$AN$10003,"&gt;="&amp;$C39,ローデータ!$AN$4:$AN$10003,"&lt;"&amp;$C40,ローデータ!$B$4:$B$10003,$E$7))</f>
        <v>17</v>
      </c>
      <c r="I39" s="32">
        <v>0.45833333333333398</v>
      </c>
      <c r="J39" s="12">
        <f t="shared" si="5"/>
        <v>1.6853932584269662E-2</v>
      </c>
      <c r="K39" s="12">
        <f t="shared" si="4"/>
        <v>4.2134831460674156E-3</v>
      </c>
      <c r="L39" s="12">
        <f t="shared" si="4"/>
        <v>0</v>
      </c>
      <c r="M39" s="12">
        <f t="shared" si="4"/>
        <v>2.3876404494382022E-2</v>
      </c>
    </row>
    <row r="40" spans="3:13" x14ac:dyDescent="0.25">
      <c r="C40" s="32">
        <v>0.5</v>
      </c>
      <c r="D40" s="10">
        <f>IF($E$7="",COUNTIFS(ローデータ!$AM$4:$AM$10003,"&gt;="&amp;$D$8,ローデータ!$AM$4:$AM$10003,"&lt;="&amp;$D$9,ローデータ!D$4:D$10003,"1",ローデータ!$AN$4:$AN$10003,"&gt;="&amp;$C40,ローデータ!$AN$4:$AN$10003,"&lt;"&amp;$C41),COUNTIFS(ローデータ!$AM$4:$AM$10003,"&gt;="&amp;$D$8,ローデータ!$AM$4:$AM$10003,"&lt;="&amp;$D$9,ローデータ!D$4:D$10003,"1",ローデータ!$AN$4:$AN$10003,"&gt;="&amp;$C40,ローデータ!$AN$4:$AN$10003,"&lt;"&amp;$C41,ローデータ!$B$4:$B$10003,$E$7))</f>
        <v>15</v>
      </c>
      <c r="E40" s="10">
        <f>IF($E$7="",COUNTIFS(ローデータ!$AM$4:$AM$10003,"&gt;="&amp;$D$8,ローデータ!$AM$4:$AM$10003,"&lt;="&amp;$D$9,ローデータ!E$4:E$10003,"1",ローデータ!$AN$4:$AN$10003,"&gt;="&amp;$C40,ローデータ!$AN$4:$AN$10003,"&lt;"&amp;$C41),COUNTIFS(ローデータ!$AM$4:$AM$10003,"&gt;="&amp;$D$8,ローデータ!$AM$4:$AM$10003,"&lt;="&amp;$D$9,ローデータ!E$4:E$10003,"1",ローデータ!$AN$4:$AN$10003,"&gt;="&amp;$C40,ローデータ!$AN$4:$AN$10003,"&lt;"&amp;$C41,ローデータ!$B$4:$B$10003,$E$7))</f>
        <v>3</v>
      </c>
      <c r="F40" s="10">
        <f>IF($E$7="",COUNTIFS(ローデータ!$AM$4:$AM$10003,"&gt;="&amp;$D$8,ローデータ!$AM$4:$AM$10003,"&lt;="&amp;$D$9,ローデータ!F$4:F$10003,"1",ローデータ!$AN$4:$AN$10003,"&gt;="&amp;$C40,ローデータ!$AN$4:$AN$10003,"&lt;"&amp;$C41),COUNTIFS(ローデータ!$AM$4:$AM$10003,"&gt;="&amp;$D$8,ローデータ!$AM$4:$AM$10003,"&lt;="&amp;$D$9,ローデータ!F$4:F$10003,"1",ローデータ!$AN$4:$AN$10003,"&gt;="&amp;$C40,ローデータ!$AN$4:$AN$10003,"&lt;"&amp;$C41,ローデータ!$B$4:$B$10003,$E$7))</f>
        <v>2</v>
      </c>
      <c r="G40" s="10">
        <f>IF($E$7="",COUNTIFS(ローデータ!$AM$4:$AM$10003,"&gt;="&amp;$D$8,ローデータ!$AM$4:$AM$10003,"&lt;="&amp;$D$9,ローデータ!G$4:G$10003,"1",ローデータ!$AN$4:$AN$10003,"&gt;="&amp;$C40,ローデータ!$AN$4:$AN$10003,"&lt;"&amp;$C41),COUNTIFS(ローデータ!$AM$4:$AM$10003,"&gt;="&amp;$D$8,ローデータ!$AM$4:$AM$10003,"&lt;="&amp;$D$9,ローデータ!G$4:G$10003,"1",ローデータ!$AN$4:$AN$10003,"&gt;="&amp;$C40,ローデータ!$AN$4:$AN$10003,"&lt;"&amp;$C41,ローデータ!$B$4:$B$10003,$E$7))</f>
        <v>15</v>
      </c>
      <c r="I40" s="32">
        <v>0.5</v>
      </c>
      <c r="J40" s="12">
        <f t="shared" si="5"/>
        <v>2.1067415730337078E-2</v>
      </c>
      <c r="K40" s="12">
        <f t="shared" si="4"/>
        <v>4.2134831460674156E-3</v>
      </c>
      <c r="L40" s="12">
        <f t="shared" si="4"/>
        <v>2.8089887640449437E-3</v>
      </c>
      <c r="M40" s="12">
        <f t="shared" si="4"/>
        <v>2.1067415730337078E-2</v>
      </c>
    </row>
    <row r="41" spans="3:13" x14ac:dyDescent="0.25">
      <c r="C41" s="32">
        <v>0.54166666666666696</v>
      </c>
      <c r="D41" s="10">
        <f>IF($E$7="",COUNTIFS(ローデータ!$AM$4:$AM$10003,"&gt;="&amp;$D$8,ローデータ!$AM$4:$AM$10003,"&lt;="&amp;$D$9,ローデータ!D$4:D$10003,"1",ローデータ!$AN$4:$AN$10003,"&gt;="&amp;$C41,ローデータ!$AN$4:$AN$10003,"&lt;"&amp;$C42),COUNTIFS(ローデータ!$AM$4:$AM$10003,"&gt;="&amp;$D$8,ローデータ!$AM$4:$AM$10003,"&lt;="&amp;$D$9,ローデータ!D$4:D$10003,"1",ローデータ!$AN$4:$AN$10003,"&gt;="&amp;$C41,ローデータ!$AN$4:$AN$10003,"&lt;"&amp;$C42,ローデータ!$B$4:$B$10003,$E$7))</f>
        <v>21</v>
      </c>
      <c r="E41" s="10">
        <f>IF($E$7="",COUNTIFS(ローデータ!$AM$4:$AM$10003,"&gt;="&amp;$D$8,ローデータ!$AM$4:$AM$10003,"&lt;="&amp;$D$9,ローデータ!E$4:E$10003,"1",ローデータ!$AN$4:$AN$10003,"&gt;="&amp;$C41,ローデータ!$AN$4:$AN$10003,"&lt;"&amp;$C42),COUNTIFS(ローデータ!$AM$4:$AM$10003,"&gt;="&amp;$D$8,ローデータ!$AM$4:$AM$10003,"&lt;="&amp;$D$9,ローデータ!E$4:E$10003,"1",ローデータ!$AN$4:$AN$10003,"&gt;="&amp;$C41,ローデータ!$AN$4:$AN$10003,"&lt;"&amp;$C42,ローデータ!$B$4:$B$10003,$E$7))</f>
        <v>3</v>
      </c>
      <c r="F41" s="10">
        <f>IF($E$7="",COUNTIFS(ローデータ!$AM$4:$AM$10003,"&gt;="&amp;$D$8,ローデータ!$AM$4:$AM$10003,"&lt;="&amp;$D$9,ローデータ!F$4:F$10003,"1",ローデータ!$AN$4:$AN$10003,"&gt;="&amp;$C41,ローデータ!$AN$4:$AN$10003,"&lt;"&amp;$C42),COUNTIFS(ローデータ!$AM$4:$AM$10003,"&gt;="&amp;$D$8,ローデータ!$AM$4:$AM$10003,"&lt;="&amp;$D$9,ローデータ!F$4:F$10003,"1",ローデータ!$AN$4:$AN$10003,"&gt;="&amp;$C41,ローデータ!$AN$4:$AN$10003,"&lt;"&amp;$C42,ローデータ!$B$4:$B$10003,$E$7))</f>
        <v>0</v>
      </c>
      <c r="G41" s="10">
        <f>IF($E$7="",COUNTIFS(ローデータ!$AM$4:$AM$10003,"&gt;="&amp;$D$8,ローデータ!$AM$4:$AM$10003,"&lt;="&amp;$D$9,ローデータ!G$4:G$10003,"1",ローデータ!$AN$4:$AN$10003,"&gt;="&amp;$C41,ローデータ!$AN$4:$AN$10003,"&lt;"&amp;$C42),COUNTIFS(ローデータ!$AM$4:$AM$10003,"&gt;="&amp;$D$8,ローデータ!$AM$4:$AM$10003,"&lt;="&amp;$D$9,ローデータ!G$4:G$10003,"1",ローデータ!$AN$4:$AN$10003,"&gt;="&amp;$C41,ローデータ!$AN$4:$AN$10003,"&lt;"&amp;$C42,ローデータ!$B$4:$B$10003,$E$7))</f>
        <v>10</v>
      </c>
      <c r="I41" s="32">
        <v>0.54166666666666696</v>
      </c>
      <c r="J41" s="12">
        <f t="shared" si="5"/>
        <v>2.9494382022471909E-2</v>
      </c>
      <c r="K41" s="12">
        <f t="shared" si="4"/>
        <v>4.2134831460674156E-3</v>
      </c>
      <c r="L41" s="12">
        <f t="shared" si="4"/>
        <v>0</v>
      </c>
      <c r="M41" s="12">
        <f t="shared" si="4"/>
        <v>1.4044943820224719E-2</v>
      </c>
    </row>
    <row r="42" spans="3:13" x14ac:dyDescent="0.25">
      <c r="C42" s="32">
        <v>0.58333333333333404</v>
      </c>
      <c r="D42" s="10">
        <f>IF($E$7="",COUNTIFS(ローデータ!$AM$4:$AM$10003,"&gt;="&amp;$D$8,ローデータ!$AM$4:$AM$10003,"&lt;="&amp;$D$9,ローデータ!D$4:D$10003,"1",ローデータ!$AN$4:$AN$10003,"&gt;="&amp;$C42,ローデータ!$AN$4:$AN$10003,"&lt;"&amp;$C43),COUNTIFS(ローデータ!$AM$4:$AM$10003,"&gt;="&amp;$D$8,ローデータ!$AM$4:$AM$10003,"&lt;="&amp;$D$9,ローデータ!D$4:D$10003,"1",ローデータ!$AN$4:$AN$10003,"&gt;="&amp;$C42,ローデータ!$AN$4:$AN$10003,"&lt;"&amp;$C43,ローデータ!$B$4:$B$10003,$E$7))</f>
        <v>26</v>
      </c>
      <c r="E42" s="10">
        <f>IF($E$7="",COUNTIFS(ローデータ!$AM$4:$AM$10003,"&gt;="&amp;$D$8,ローデータ!$AM$4:$AM$10003,"&lt;="&amp;$D$9,ローデータ!E$4:E$10003,"1",ローデータ!$AN$4:$AN$10003,"&gt;="&amp;$C42,ローデータ!$AN$4:$AN$10003,"&lt;"&amp;$C43),COUNTIFS(ローデータ!$AM$4:$AM$10003,"&gt;="&amp;$D$8,ローデータ!$AM$4:$AM$10003,"&lt;="&amp;$D$9,ローデータ!E$4:E$10003,"1",ローデータ!$AN$4:$AN$10003,"&gt;="&amp;$C42,ローデータ!$AN$4:$AN$10003,"&lt;"&amp;$C43,ローデータ!$B$4:$B$10003,$E$7))</f>
        <v>6</v>
      </c>
      <c r="F42" s="10">
        <f>IF($E$7="",COUNTIFS(ローデータ!$AM$4:$AM$10003,"&gt;="&amp;$D$8,ローデータ!$AM$4:$AM$10003,"&lt;="&amp;$D$9,ローデータ!F$4:F$10003,"1",ローデータ!$AN$4:$AN$10003,"&gt;="&amp;$C42,ローデータ!$AN$4:$AN$10003,"&lt;"&amp;$C43),COUNTIFS(ローデータ!$AM$4:$AM$10003,"&gt;="&amp;$D$8,ローデータ!$AM$4:$AM$10003,"&lt;="&amp;$D$9,ローデータ!F$4:F$10003,"1",ローデータ!$AN$4:$AN$10003,"&gt;="&amp;$C42,ローデータ!$AN$4:$AN$10003,"&lt;"&amp;$C43,ローデータ!$B$4:$B$10003,$E$7))</f>
        <v>2</v>
      </c>
      <c r="G42" s="10">
        <f>IF($E$7="",COUNTIFS(ローデータ!$AM$4:$AM$10003,"&gt;="&amp;$D$8,ローデータ!$AM$4:$AM$10003,"&lt;="&amp;$D$9,ローデータ!G$4:G$10003,"1",ローデータ!$AN$4:$AN$10003,"&gt;="&amp;$C42,ローデータ!$AN$4:$AN$10003,"&lt;"&amp;$C43),COUNTIFS(ローデータ!$AM$4:$AM$10003,"&gt;="&amp;$D$8,ローデータ!$AM$4:$AM$10003,"&lt;="&amp;$D$9,ローデータ!G$4:G$10003,"1",ローデータ!$AN$4:$AN$10003,"&gt;="&amp;$C42,ローデータ!$AN$4:$AN$10003,"&lt;"&amp;$C43,ローデータ!$B$4:$B$10003,$E$7))</f>
        <v>7</v>
      </c>
      <c r="I42" s="32">
        <v>0.58333333333333404</v>
      </c>
      <c r="J42" s="12">
        <f t="shared" si="5"/>
        <v>3.6516853932584269E-2</v>
      </c>
      <c r="K42" s="12">
        <f t="shared" si="4"/>
        <v>8.4269662921348312E-3</v>
      </c>
      <c r="L42" s="12">
        <f t="shared" si="4"/>
        <v>2.8089887640449437E-3</v>
      </c>
      <c r="M42" s="12">
        <f t="shared" si="4"/>
        <v>9.8314606741573031E-3</v>
      </c>
    </row>
    <row r="43" spans="3:13" x14ac:dyDescent="0.25">
      <c r="C43" s="32">
        <v>0.625</v>
      </c>
      <c r="D43" s="10">
        <f>IF($E$7="",COUNTIFS(ローデータ!$AM$4:$AM$10003,"&gt;="&amp;$D$8,ローデータ!$AM$4:$AM$10003,"&lt;="&amp;$D$9,ローデータ!D$4:D$10003,"1",ローデータ!$AN$4:$AN$10003,"&gt;="&amp;$C43,ローデータ!$AN$4:$AN$10003,"&lt;"&amp;$C44),COUNTIFS(ローデータ!$AM$4:$AM$10003,"&gt;="&amp;$D$8,ローデータ!$AM$4:$AM$10003,"&lt;="&amp;$D$9,ローデータ!D$4:D$10003,"1",ローデータ!$AN$4:$AN$10003,"&gt;="&amp;$C43,ローデータ!$AN$4:$AN$10003,"&lt;"&amp;$C44,ローデータ!$B$4:$B$10003,$E$7))</f>
        <v>19</v>
      </c>
      <c r="E43" s="10">
        <f>IF($E$7="",COUNTIFS(ローデータ!$AM$4:$AM$10003,"&gt;="&amp;$D$8,ローデータ!$AM$4:$AM$10003,"&lt;="&amp;$D$9,ローデータ!E$4:E$10003,"1",ローデータ!$AN$4:$AN$10003,"&gt;="&amp;$C43,ローデータ!$AN$4:$AN$10003,"&lt;"&amp;$C44),COUNTIFS(ローデータ!$AM$4:$AM$10003,"&gt;="&amp;$D$8,ローデータ!$AM$4:$AM$10003,"&lt;="&amp;$D$9,ローデータ!E$4:E$10003,"1",ローデータ!$AN$4:$AN$10003,"&gt;="&amp;$C43,ローデータ!$AN$4:$AN$10003,"&lt;"&amp;$C44,ローデータ!$B$4:$B$10003,$E$7))</f>
        <v>3</v>
      </c>
      <c r="F43" s="10">
        <f>IF($E$7="",COUNTIFS(ローデータ!$AM$4:$AM$10003,"&gt;="&amp;$D$8,ローデータ!$AM$4:$AM$10003,"&lt;="&amp;$D$9,ローデータ!F$4:F$10003,"1",ローデータ!$AN$4:$AN$10003,"&gt;="&amp;$C43,ローデータ!$AN$4:$AN$10003,"&lt;"&amp;$C44),COUNTIFS(ローデータ!$AM$4:$AM$10003,"&gt;="&amp;$D$8,ローデータ!$AM$4:$AM$10003,"&lt;="&amp;$D$9,ローデータ!F$4:F$10003,"1",ローデータ!$AN$4:$AN$10003,"&gt;="&amp;$C43,ローデータ!$AN$4:$AN$10003,"&lt;"&amp;$C44,ローデータ!$B$4:$B$10003,$E$7))</f>
        <v>0</v>
      </c>
      <c r="G43" s="10">
        <f>IF($E$7="",COUNTIFS(ローデータ!$AM$4:$AM$10003,"&gt;="&amp;$D$8,ローデータ!$AM$4:$AM$10003,"&lt;="&amp;$D$9,ローデータ!G$4:G$10003,"1",ローデータ!$AN$4:$AN$10003,"&gt;="&amp;$C43,ローデータ!$AN$4:$AN$10003,"&lt;"&amp;$C44),COUNTIFS(ローデータ!$AM$4:$AM$10003,"&gt;="&amp;$D$8,ローデータ!$AM$4:$AM$10003,"&lt;="&amp;$D$9,ローデータ!G$4:G$10003,"1",ローデータ!$AN$4:$AN$10003,"&gt;="&amp;$C43,ローデータ!$AN$4:$AN$10003,"&lt;"&amp;$C44,ローデータ!$B$4:$B$10003,$E$7))</f>
        <v>10</v>
      </c>
      <c r="I43" s="32">
        <v>0.625</v>
      </c>
      <c r="J43" s="12">
        <f t="shared" si="5"/>
        <v>2.6685393258426966E-2</v>
      </c>
      <c r="K43" s="12">
        <f t="shared" si="4"/>
        <v>4.2134831460674156E-3</v>
      </c>
      <c r="L43" s="12">
        <f t="shared" si="4"/>
        <v>0</v>
      </c>
      <c r="M43" s="12">
        <f t="shared" si="4"/>
        <v>1.4044943820224719E-2</v>
      </c>
    </row>
    <row r="44" spans="3:13" x14ac:dyDescent="0.25">
      <c r="C44" s="32">
        <v>0.66666666666666696</v>
      </c>
      <c r="D44" s="10">
        <f>IF($E$7="",COUNTIFS(ローデータ!$AM$4:$AM$10003,"&gt;="&amp;$D$8,ローデータ!$AM$4:$AM$10003,"&lt;="&amp;$D$9,ローデータ!D$4:D$10003,"1",ローデータ!$AN$4:$AN$10003,"&gt;="&amp;$C44,ローデータ!$AN$4:$AN$10003,"&lt;"&amp;$C45),COUNTIFS(ローデータ!$AM$4:$AM$10003,"&gt;="&amp;$D$8,ローデータ!$AM$4:$AM$10003,"&lt;="&amp;$D$9,ローデータ!D$4:D$10003,"1",ローデータ!$AN$4:$AN$10003,"&gt;="&amp;$C44,ローデータ!$AN$4:$AN$10003,"&lt;"&amp;$C45,ローデータ!$B$4:$B$10003,$E$7))</f>
        <v>19</v>
      </c>
      <c r="E44" s="10">
        <f>IF($E$7="",COUNTIFS(ローデータ!$AM$4:$AM$10003,"&gt;="&amp;$D$8,ローデータ!$AM$4:$AM$10003,"&lt;="&amp;$D$9,ローデータ!E$4:E$10003,"1",ローデータ!$AN$4:$AN$10003,"&gt;="&amp;$C44,ローデータ!$AN$4:$AN$10003,"&lt;"&amp;$C45),COUNTIFS(ローデータ!$AM$4:$AM$10003,"&gt;="&amp;$D$8,ローデータ!$AM$4:$AM$10003,"&lt;="&amp;$D$9,ローデータ!E$4:E$10003,"1",ローデータ!$AN$4:$AN$10003,"&gt;="&amp;$C44,ローデータ!$AN$4:$AN$10003,"&lt;"&amp;$C45,ローデータ!$B$4:$B$10003,$E$7))</f>
        <v>4</v>
      </c>
      <c r="F44" s="10">
        <f>IF($E$7="",COUNTIFS(ローデータ!$AM$4:$AM$10003,"&gt;="&amp;$D$8,ローデータ!$AM$4:$AM$10003,"&lt;="&amp;$D$9,ローデータ!F$4:F$10003,"1",ローデータ!$AN$4:$AN$10003,"&gt;="&amp;$C44,ローデータ!$AN$4:$AN$10003,"&lt;"&amp;$C45),COUNTIFS(ローデータ!$AM$4:$AM$10003,"&gt;="&amp;$D$8,ローデータ!$AM$4:$AM$10003,"&lt;="&amp;$D$9,ローデータ!F$4:F$10003,"1",ローデータ!$AN$4:$AN$10003,"&gt;="&amp;$C44,ローデータ!$AN$4:$AN$10003,"&lt;"&amp;$C45,ローデータ!$B$4:$B$10003,$E$7))</f>
        <v>0</v>
      </c>
      <c r="G44" s="10">
        <f>IF($E$7="",COUNTIFS(ローデータ!$AM$4:$AM$10003,"&gt;="&amp;$D$8,ローデータ!$AM$4:$AM$10003,"&lt;="&amp;$D$9,ローデータ!G$4:G$10003,"1",ローデータ!$AN$4:$AN$10003,"&gt;="&amp;$C44,ローデータ!$AN$4:$AN$10003,"&lt;"&amp;$C45),COUNTIFS(ローデータ!$AM$4:$AM$10003,"&gt;="&amp;$D$8,ローデータ!$AM$4:$AM$10003,"&lt;="&amp;$D$9,ローデータ!G$4:G$10003,"1",ローデータ!$AN$4:$AN$10003,"&gt;="&amp;$C44,ローデータ!$AN$4:$AN$10003,"&lt;"&amp;$C45,ローデータ!$B$4:$B$10003,$E$7))</f>
        <v>10</v>
      </c>
      <c r="I44" s="32">
        <v>0.66666666666666696</v>
      </c>
      <c r="J44" s="12">
        <f t="shared" si="5"/>
        <v>2.6685393258426966E-2</v>
      </c>
      <c r="K44" s="12">
        <f t="shared" ref="K44:K51" si="6">E44/SUM($D$28:$G$51)</f>
        <v>5.6179775280898875E-3</v>
      </c>
      <c r="L44" s="12">
        <f t="shared" ref="L44:L51" si="7">F44/SUM($D$28:$G$51)</f>
        <v>0</v>
      </c>
      <c r="M44" s="12">
        <f t="shared" ref="M44:M51" si="8">G44/SUM($D$28:$G$51)</f>
        <v>1.4044943820224719E-2</v>
      </c>
    </row>
    <row r="45" spans="3:13" x14ac:dyDescent="0.25">
      <c r="C45" s="32">
        <v>0.70833333333333404</v>
      </c>
      <c r="D45" s="10">
        <f>IF($E$7="",COUNTIFS(ローデータ!$AM$4:$AM$10003,"&gt;="&amp;$D$8,ローデータ!$AM$4:$AM$10003,"&lt;="&amp;$D$9,ローデータ!D$4:D$10003,"1",ローデータ!$AN$4:$AN$10003,"&gt;="&amp;$C45,ローデータ!$AN$4:$AN$10003,"&lt;"&amp;$C46),COUNTIFS(ローデータ!$AM$4:$AM$10003,"&gt;="&amp;$D$8,ローデータ!$AM$4:$AM$10003,"&lt;="&amp;$D$9,ローデータ!D$4:D$10003,"1",ローデータ!$AN$4:$AN$10003,"&gt;="&amp;$C45,ローデータ!$AN$4:$AN$10003,"&lt;"&amp;$C46,ローデータ!$B$4:$B$10003,$E$7))</f>
        <v>17</v>
      </c>
      <c r="E45" s="10">
        <f>IF($E$7="",COUNTIFS(ローデータ!$AM$4:$AM$10003,"&gt;="&amp;$D$8,ローデータ!$AM$4:$AM$10003,"&lt;="&amp;$D$9,ローデータ!E$4:E$10003,"1",ローデータ!$AN$4:$AN$10003,"&gt;="&amp;$C45,ローデータ!$AN$4:$AN$10003,"&lt;"&amp;$C46),COUNTIFS(ローデータ!$AM$4:$AM$10003,"&gt;="&amp;$D$8,ローデータ!$AM$4:$AM$10003,"&lt;="&amp;$D$9,ローデータ!E$4:E$10003,"1",ローデータ!$AN$4:$AN$10003,"&gt;="&amp;$C45,ローデータ!$AN$4:$AN$10003,"&lt;"&amp;$C46,ローデータ!$B$4:$B$10003,$E$7))</f>
        <v>3</v>
      </c>
      <c r="F45" s="10">
        <f>IF($E$7="",COUNTIFS(ローデータ!$AM$4:$AM$10003,"&gt;="&amp;$D$8,ローデータ!$AM$4:$AM$10003,"&lt;="&amp;$D$9,ローデータ!F$4:F$10003,"1",ローデータ!$AN$4:$AN$10003,"&gt;="&amp;$C45,ローデータ!$AN$4:$AN$10003,"&lt;"&amp;$C46),COUNTIFS(ローデータ!$AM$4:$AM$10003,"&gt;="&amp;$D$8,ローデータ!$AM$4:$AM$10003,"&lt;="&amp;$D$9,ローデータ!F$4:F$10003,"1",ローデータ!$AN$4:$AN$10003,"&gt;="&amp;$C45,ローデータ!$AN$4:$AN$10003,"&lt;"&amp;$C46,ローデータ!$B$4:$B$10003,$E$7))</f>
        <v>1</v>
      </c>
      <c r="G45" s="10">
        <f>IF($E$7="",COUNTIFS(ローデータ!$AM$4:$AM$10003,"&gt;="&amp;$D$8,ローデータ!$AM$4:$AM$10003,"&lt;="&amp;$D$9,ローデータ!G$4:G$10003,"1",ローデータ!$AN$4:$AN$10003,"&gt;="&amp;$C45,ローデータ!$AN$4:$AN$10003,"&lt;"&amp;$C46),COUNTIFS(ローデータ!$AM$4:$AM$10003,"&gt;="&amp;$D$8,ローデータ!$AM$4:$AM$10003,"&lt;="&amp;$D$9,ローデータ!G$4:G$10003,"1",ローデータ!$AN$4:$AN$10003,"&gt;="&amp;$C45,ローデータ!$AN$4:$AN$10003,"&lt;"&amp;$C46,ローデータ!$B$4:$B$10003,$E$7))</f>
        <v>9</v>
      </c>
      <c r="I45" s="32">
        <v>0.70833333333333404</v>
      </c>
      <c r="J45" s="12">
        <f t="shared" si="5"/>
        <v>2.3876404494382022E-2</v>
      </c>
      <c r="K45" s="12">
        <f t="shared" si="6"/>
        <v>4.2134831460674156E-3</v>
      </c>
      <c r="L45" s="12">
        <f t="shared" si="7"/>
        <v>1.4044943820224719E-3</v>
      </c>
      <c r="M45" s="12">
        <f t="shared" si="8"/>
        <v>1.2640449438202247E-2</v>
      </c>
    </row>
    <row r="46" spans="3:13" x14ac:dyDescent="0.25">
      <c r="C46" s="32">
        <v>0.750000000000001</v>
      </c>
      <c r="D46" s="10">
        <f>IF($E$7="",COUNTIFS(ローデータ!$AM$4:$AM$10003,"&gt;="&amp;$D$8,ローデータ!$AM$4:$AM$10003,"&lt;="&amp;$D$9,ローデータ!D$4:D$10003,"1",ローデータ!$AN$4:$AN$10003,"&gt;="&amp;$C46,ローデータ!$AN$4:$AN$10003,"&lt;"&amp;$C47),COUNTIFS(ローデータ!$AM$4:$AM$10003,"&gt;="&amp;$D$8,ローデータ!$AM$4:$AM$10003,"&lt;="&amp;$D$9,ローデータ!D$4:D$10003,"1",ローデータ!$AN$4:$AN$10003,"&gt;="&amp;$C46,ローデータ!$AN$4:$AN$10003,"&lt;"&amp;$C47,ローデータ!$B$4:$B$10003,$E$7))</f>
        <v>34</v>
      </c>
      <c r="E46" s="10">
        <f>IF($E$7="",COUNTIFS(ローデータ!$AM$4:$AM$10003,"&gt;="&amp;$D$8,ローデータ!$AM$4:$AM$10003,"&lt;="&amp;$D$9,ローデータ!E$4:E$10003,"1",ローデータ!$AN$4:$AN$10003,"&gt;="&amp;$C46,ローデータ!$AN$4:$AN$10003,"&lt;"&amp;$C47),COUNTIFS(ローデータ!$AM$4:$AM$10003,"&gt;="&amp;$D$8,ローデータ!$AM$4:$AM$10003,"&lt;="&amp;$D$9,ローデータ!E$4:E$10003,"1",ローデータ!$AN$4:$AN$10003,"&gt;="&amp;$C46,ローデータ!$AN$4:$AN$10003,"&lt;"&amp;$C47,ローデータ!$B$4:$B$10003,$E$7))</f>
        <v>3</v>
      </c>
      <c r="F46" s="10">
        <f>IF($E$7="",COUNTIFS(ローデータ!$AM$4:$AM$10003,"&gt;="&amp;$D$8,ローデータ!$AM$4:$AM$10003,"&lt;="&amp;$D$9,ローデータ!F$4:F$10003,"1",ローデータ!$AN$4:$AN$10003,"&gt;="&amp;$C46,ローデータ!$AN$4:$AN$10003,"&lt;"&amp;$C47),COUNTIFS(ローデータ!$AM$4:$AM$10003,"&gt;="&amp;$D$8,ローデータ!$AM$4:$AM$10003,"&lt;="&amp;$D$9,ローデータ!F$4:F$10003,"1",ローデータ!$AN$4:$AN$10003,"&gt;="&amp;$C46,ローデータ!$AN$4:$AN$10003,"&lt;"&amp;$C47,ローデータ!$B$4:$B$10003,$E$7))</f>
        <v>0</v>
      </c>
      <c r="G46" s="10">
        <f>IF($E$7="",COUNTIFS(ローデータ!$AM$4:$AM$10003,"&gt;="&amp;$D$8,ローデータ!$AM$4:$AM$10003,"&lt;="&amp;$D$9,ローデータ!G$4:G$10003,"1",ローデータ!$AN$4:$AN$10003,"&gt;="&amp;$C46,ローデータ!$AN$4:$AN$10003,"&lt;"&amp;$C47),COUNTIFS(ローデータ!$AM$4:$AM$10003,"&gt;="&amp;$D$8,ローデータ!$AM$4:$AM$10003,"&lt;="&amp;$D$9,ローデータ!G$4:G$10003,"1",ローデータ!$AN$4:$AN$10003,"&gt;="&amp;$C46,ローデータ!$AN$4:$AN$10003,"&lt;"&amp;$C47,ローデータ!$B$4:$B$10003,$E$7))</f>
        <v>9</v>
      </c>
      <c r="I46" s="32">
        <v>0.750000000000001</v>
      </c>
      <c r="J46" s="12">
        <f t="shared" si="5"/>
        <v>4.7752808988764044E-2</v>
      </c>
      <c r="K46" s="12">
        <f t="shared" si="6"/>
        <v>4.2134831460674156E-3</v>
      </c>
      <c r="L46" s="12">
        <f t="shared" si="7"/>
        <v>0</v>
      </c>
      <c r="M46" s="12">
        <f t="shared" si="8"/>
        <v>1.2640449438202247E-2</v>
      </c>
    </row>
    <row r="47" spans="3:13" x14ac:dyDescent="0.25">
      <c r="C47" s="32">
        <v>0.79166666666666696</v>
      </c>
      <c r="D47" s="10">
        <f>IF($E$7="",COUNTIFS(ローデータ!$AM$4:$AM$10003,"&gt;="&amp;$D$8,ローデータ!$AM$4:$AM$10003,"&lt;="&amp;$D$9,ローデータ!D$4:D$10003,"1",ローデータ!$AN$4:$AN$10003,"&gt;="&amp;$C47,ローデータ!$AN$4:$AN$10003,"&lt;"&amp;$C48),COUNTIFS(ローデータ!$AM$4:$AM$10003,"&gt;="&amp;$D$8,ローデータ!$AM$4:$AM$10003,"&lt;="&amp;$D$9,ローデータ!D$4:D$10003,"1",ローデータ!$AN$4:$AN$10003,"&gt;="&amp;$C47,ローデータ!$AN$4:$AN$10003,"&lt;"&amp;$C48,ローデータ!$B$4:$B$10003,$E$7))</f>
        <v>16</v>
      </c>
      <c r="E47" s="10">
        <f>IF($E$7="",COUNTIFS(ローデータ!$AM$4:$AM$10003,"&gt;="&amp;$D$8,ローデータ!$AM$4:$AM$10003,"&lt;="&amp;$D$9,ローデータ!E$4:E$10003,"1",ローデータ!$AN$4:$AN$10003,"&gt;="&amp;$C47,ローデータ!$AN$4:$AN$10003,"&lt;"&amp;$C48),COUNTIFS(ローデータ!$AM$4:$AM$10003,"&gt;="&amp;$D$8,ローデータ!$AM$4:$AM$10003,"&lt;="&amp;$D$9,ローデータ!E$4:E$10003,"1",ローデータ!$AN$4:$AN$10003,"&gt;="&amp;$C47,ローデータ!$AN$4:$AN$10003,"&lt;"&amp;$C48,ローデータ!$B$4:$B$10003,$E$7))</f>
        <v>4</v>
      </c>
      <c r="F47" s="10">
        <f>IF($E$7="",COUNTIFS(ローデータ!$AM$4:$AM$10003,"&gt;="&amp;$D$8,ローデータ!$AM$4:$AM$10003,"&lt;="&amp;$D$9,ローデータ!F$4:F$10003,"1",ローデータ!$AN$4:$AN$10003,"&gt;="&amp;$C47,ローデータ!$AN$4:$AN$10003,"&lt;"&amp;$C48),COUNTIFS(ローデータ!$AM$4:$AM$10003,"&gt;="&amp;$D$8,ローデータ!$AM$4:$AM$10003,"&lt;="&amp;$D$9,ローデータ!F$4:F$10003,"1",ローデータ!$AN$4:$AN$10003,"&gt;="&amp;$C47,ローデータ!$AN$4:$AN$10003,"&lt;"&amp;$C48,ローデータ!$B$4:$B$10003,$E$7))</f>
        <v>1</v>
      </c>
      <c r="G47" s="10">
        <f>IF($E$7="",COUNTIFS(ローデータ!$AM$4:$AM$10003,"&gt;="&amp;$D$8,ローデータ!$AM$4:$AM$10003,"&lt;="&amp;$D$9,ローデータ!G$4:G$10003,"1",ローデータ!$AN$4:$AN$10003,"&gt;="&amp;$C47,ローデータ!$AN$4:$AN$10003,"&lt;"&amp;$C48),COUNTIFS(ローデータ!$AM$4:$AM$10003,"&gt;="&amp;$D$8,ローデータ!$AM$4:$AM$10003,"&lt;="&amp;$D$9,ローデータ!G$4:G$10003,"1",ローデータ!$AN$4:$AN$10003,"&gt;="&amp;$C47,ローデータ!$AN$4:$AN$10003,"&lt;"&amp;$C48,ローデータ!$B$4:$B$10003,$E$7))</f>
        <v>8</v>
      </c>
      <c r="I47" s="32">
        <v>0.79166666666666696</v>
      </c>
      <c r="J47" s="12">
        <f t="shared" si="5"/>
        <v>2.247191011235955E-2</v>
      </c>
      <c r="K47" s="12">
        <f t="shared" si="6"/>
        <v>5.6179775280898875E-3</v>
      </c>
      <c r="L47" s="12">
        <f t="shared" si="7"/>
        <v>1.4044943820224719E-3</v>
      </c>
      <c r="M47" s="12">
        <f t="shared" si="8"/>
        <v>1.1235955056179775E-2</v>
      </c>
    </row>
    <row r="48" spans="3:13" x14ac:dyDescent="0.25">
      <c r="C48" s="32">
        <v>0.83333333333333404</v>
      </c>
      <c r="D48" s="10">
        <f>IF($E$7="",COUNTIFS(ローデータ!$AM$4:$AM$10003,"&gt;="&amp;$D$8,ローデータ!$AM$4:$AM$10003,"&lt;="&amp;$D$9,ローデータ!D$4:D$10003,"1",ローデータ!$AN$4:$AN$10003,"&gt;="&amp;$C48,ローデータ!$AN$4:$AN$10003,"&lt;"&amp;$C49),COUNTIFS(ローデータ!$AM$4:$AM$10003,"&gt;="&amp;$D$8,ローデータ!$AM$4:$AM$10003,"&lt;="&amp;$D$9,ローデータ!D$4:D$10003,"1",ローデータ!$AN$4:$AN$10003,"&gt;="&amp;$C48,ローデータ!$AN$4:$AN$10003,"&lt;"&amp;$C49,ローデータ!$B$4:$B$10003,$E$7))</f>
        <v>12</v>
      </c>
      <c r="E48" s="10">
        <f>IF($E$7="",COUNTIFS(ローデータ!$AM$4:$AM$10003,"&gt;="&amp;$D$8,ローデータ!$AM$4:$AM$10003,"&lt;="&amp;$D$9,ローデータ!E$4:E$10003,"1",ローデータ!$AN$4:$AN$10003,"&gt;="&amp;$C48,ローデータ!$AN$4:$AN$10003,"&lt;"&amp;$C49),COUNTIFS(ローデータ!$AM$4:$AM$10003,"&gt;="&amp;$D$8,ローデータ!$AM$4:$AM$10003,"&lt;="&amp;$D$9,ローデータ!E$4:E$10003,"1",ローデータ!$AN$4:$AN$10003,"&gt;="&amp;$C48,ローデータ!$AN$4:$AN$10003,"&lt;"&amp;$C49,ローデータ!$B$4:$B$10003,$E$7))</f>
        <v>2</v>
      </c>
      <c r="F48" s="10">
        <f>IF($E$7="",COUNTIFS(ローデータ!$AM$4:$AM$10003,"&gt;="&amp;$D$8,ローデータ!$AM$4:$AM$10003,"&lt;="&amp;$D$9,ローデータ!F$4:F$10003,"1",ローデータ!$AN$4:$AN$10003,"&gt;="&amp;$C48,ローデータ!$AN$4:$AN$10003,"&lt;"&amp;$C49),COUNTIFS(ローデータ!$AM$4:$AM$10003,"&gt;="&amp;$D$8,ローデータ!$AM$4:$AM$10003,"&lt;="&amp;$D$9,ローデータ!F$4:F$10003,"1",ローデータ!$AN$4:$AN$10003,"&gt;="&amp;$C48,ローデータ!$AN$4:$AN$10003,"&lt;"&amp;$C49,ローデータ!$B$4:$B$10003,$E$7))</f>
        <v>0</v>
      </c>
      <c r="G48" s="10">
        <f>IF($E$7="",COUNTIFS(ローデータ!$AM$4:$AM$10003,"&gt;="&amp;$D$8,ローデータ!$AM$4:$AM$10003,"&lt;="&amp;$D$9,ローデータ!G$4:G$10003,"1",ローデータ!$AN$4:$AN$10003,"&gt;="&amp;$C48,ローデータ!$AN$4:$AN$10003,"&lt;"&amp;$C49),COUNTIFS(ローデータ!$AM$4:$AM$10003,"&gt;="&amp;$D$8,ローデータ!$AM$4:$AM$10003,"&lt;="&amp;$D$9,ローデータ!G$4:G$10003,"1",ローデータ!$AN$4:$AN$10003,"&gt;="&amp;$C48,ローデータ!$AN$4:$AN$10003,"&lt;"&amp;$C49,ローデータ!$B$4:$B$10003,$E$7))</f>
        <v>2</v>
      </c>
      <c r="I48" s="32">
        <v>0.83333333333333404</v>
      </c>
      <c r="J48" s="12">
        <f t="shared" si="5"/>
        <v>1.6853932584269662E-2</v>
      </c>
      <c r="K48" s="12">
        <f t="shared" si="6"/>
        <v>2.8089887640449437E-3</v>
      </c>
      <c r="L48" s="12">
        <f t="shared" si="7"/>
        <v>0</v>
      </c>
      <c r="M48" s="12">
        <f t="shared" si="8"/>
        <v>2.8089887640449437E-3</v>
      </c>
    </row>
    <row r="49" spans="2:13" x14ac:dyDescent="0.25">
      <c r="C49" s="32">
        <v>0.875000000000001</v>
      </c>
      <c r="D49" s="10">
        <f>IF($E$7="",COUNTIFS(ローデータ!$AM$4:$AM$10003,"&gt;="&amp;$D$8,ローデータ!$AM$4:$AM$10003,"&lt;="&amp;$D$9,ローデータ!D$4:D$10003,"1",ローデータ!$AN$4:$AN$10003,"&gt;="&amp;$C49,ローデータ!$AN$4:$AN$10003,"&lt;"&amp;$C50),COUNTIFS(ローデータ!$AM$4:$AM$10003,"&gt;="&amp;$D$8,ローデータ!$AM$4:$AM$10003,"&lt;="&amp;$D$9,ローデータ!D$4:D$10003,"1",ローデータ!$AN$4:$AN$10003,"&gt;="&amp;$C49,ローデータ!$AN$4:$AN$10003,"&lt;"&amp;$C50,ローデータ!$B$4:$B$10003,$E$7))</f>
        <v>12</v>
      </c>
      <c r="E49" s="10">
        <f>IF($E$7="",COUNTIFS(ローデータ!$AM$4:$AM$10003,"&gt;="&amp;$D$8,ローデータ!$AM$4:$AM$10003,"&lt;="&amp;$D$9,ローデータ!E$4:E$10003,"1",ローデータ!$AN$4:$AN$10003,"&gt;="&amp;$C49,ローデータ!$AN$4:$AN$10003,"&lt;"&amp;$C50),COUNTIFS(ローデータ!$AM$4:$AM$10003,"&gt;="&amp;$D$8,ローデータ!$AM$4:$AM$10003,"&lt;="&amp;$D$9,ローデータ!E$4:E$10003,"1",ローデータ!$AN$4:$AN$10003,"&gt;="&amp;$C49,ローデータ!$AN$4:$AN$10003,"&lt;"&amp;$C50,ローデータ!$B$4:$B$10003,$E$7))</f>
        <v>0</v>
      </c>
      <c r="F49" s="10">
        <f>IF($E$7="",COUNTIFS(ローデータ!$AM$4:$AM$10003,"&gt;="&amp;$D$8,ローデータ!$AM$4:$AM$10003,"&lt;="&amp;$D$9,ローデータ!F$4:F$10003,"1",ローデータ!$AN$4:$AN$10003,"&gt;="&amp;$C49,ローデータ!$AN$4:$AN$10003,"&lt;"&amp;$C50),COUNTIFS(ローデータ!$AM$4:$AM$10003,"&gt;="&amp;$D$8,ローデータ!$AM$4:$AM$10003,"&lt;="&amp;$D$9,ローデータ!F$4:F$10003,"1",ローデータ!$AN$4:$AN$10003,"&gt;="&amp;$C49,ローデータ!$AN$4:$AN$10003,"&lt;"&amp;$C50,ローデータ!$B$4:$B$10003,$E$7))</f>
        <v>0</v>
      </c>
      <c r="G49" s="10">
        <f>IF($E$7="",COUNTIFS(ローデータ!$AM$4:$AM$10003,"&gt;="&amp;$D$8,ローデータ!$AM$4:$AM$10003,"&lt;="&amp;$D$9,ローデータ!G$4:G$10003,"1",ローデータ!$AN$4:$AN$10003,"&gt;="&amp;$C49,ローデータ!$AN$4:$AN$10003,"&lt;"&amp;$C50),COUNTIFS(ローデータ!$AM$4:$AM$10003,"&gt;="&amp;$D$8,ローデータ!$AM$4:$AM$10003,"&lt;="&amp;$D$9,ローデータ!G$4:G$10003,"1",ローデータ!$AN$4:$AN$10003,"&gt;="&amp;$C49,ローデータ!$AN$4:$AN$10003,"&lt;"&amp;$C50,ローデータ!$B$4:$B$10003,$E$7))</f>
        <v>4</v>
      </c>
      <c r="I49" s="32">
        <v>0.875000000000001</v>
      </c>
      <c r="J49" s="12">
        <f t="shared" si="5"/>
        <v>1.6853932584269662E-2</v>
      </c>
      <c r="K49" s="12">
        <f t="shared" si="6"/>
        <v>0</v>
      </c>
      <c r="L49" s="12">
        <f t="shared" si="7"/>
        <v>0</v>
      </c>
      <c r="M49" s="12">
        <f t="shared" si="8"/>
        <v>5.6179775280898875E-3</v>
      </c>
    </row>
    <row r="50" spans="2:13" x14ac:dyDescent="0.25">
      <c r="C50" s="32">
        <v>0.91666666666666696</v>
      </c>
      <c r="D50" s="10">
        <f>IF($E$7="",COUNTIFS(ローデータ!$AM$4:$AM$10003,"&gt;="&amp;$D$8,ローデータ!$AM$4:$AM$10003,"&lt;="&amp;$D$9,ローデータ!D$4:D$10003,"1",ローデータ!$AN$4:$AN$10003,"&gt;="&amp;$C50,ローデータ!$AN$4:$AN$10003,"&lt;"&amp;$C51),COUNTIFS(ローデータ!$AM$4:$AM$10003,"&gt;="&amp;$D$8,ローデータ!$AM$4:$AM$10003,"&lt;="&amp;$D$9,ローデータ!D$4:D$10003,"1",ローデータ!$AN$4:$AN$10003,"&gt;="&amp;$C50,ローデータ!$AN$4:$AN$10003,"&lt;"&amp;$C51,ローデータ!$B$4:$B$10003,$E$7))</f>
        <v>11</v>
      </c>
      <c r="E50" s="10">
        <f>IF($E$7="",COUNTIFS(ローデータ!$AM$4:$AM$10003,"&gt;="&amp;$D$8,ローデータ!$AM$4:$AM$10003,"&lt;="&amp;$D$9,ローデータ!E$4:E$10003,"1",ローデータ!$AN$4:$AN$10003,"&gt;="&amp;$C50,ローデータ!$AN$4:$AN$10003,"&lt;"&amp;$C51),COUNTIFS(ローデータ!$AM$4:$AM$10003,"&gt;="&amp;$D$8,ローデータ!$AM$4:$AM$10003,"&lt;="&amp;$D$9,ローデータ!E$4:E$10003,"1",ローデータ!$AN$4:$AN$10003,"&gt;="&amp;$C50,ローデータ!$AN$4:$AN$10003,"&lt;"&amp;$C51,ローデータ!$B$4:$B$10003,$E$7))</f>
        <v>1</v>
      </c>
      <c r="F50" s="10">
        <f>IF($E$7="",COUNTIFS(ローデータ!$AM$4:$AM$10003,"&gt;="&amp;$D$8,ローデータ!$AM$4:$AM$10003,"&lt;="&amp;$D$9,ローデータ!F$4:F$10003,"1",ローデータ!$AN$4:$AN$10003,"&gt;="&amp;$C50,ローデータ!$AN$4:$AN$10003,"&lt;"&amp;$C51),COUNTIFS(ローデータ!$AM$4:$AM$10003,"&gt;="&amp;$D$8,ローデータ!$AM$4:$AM$10003,"&lt;="&amp;$D$9,ローデータ!F$4:F$10003,"1",ローデータ!$AN$4:$AN$10003,"&gt;="&amp;$C50,ローデータ!$AN$4:$AN$10003,"&lt;"&amp;$C51,ローデータ!$B$4:$B$10003,$E$7))</f>
        <v>0</v>
      </c>
      <c r="G50" s="10">
        <f>IF($E$7="",COUNTIFS(ローデータ!$AM$4:$AM$10003,"&gt;="&amp;$D$8,ローデータ!$AM$4:$AM$10003,"&lt;="&amp;$D$9,ローデータ!G$4:G$10003,"1",ローデータ!$AN$4:$AN$10003,"&gt;="&amp;$C50,ローデータ!$AN$4:$AN$10003,"&lt;"&amp;$C51),COUNTIFS(ローデータ!$AM$4:$AM$10003,"&gt;="&amp;$D$8,ローデータ!$AM$4:$AM$10003,"&lt;="&amp;$D$9,ローデータ!G$4:G$10003,"1",ローデータ!$AN$4:$AN$10003,"&gt;="&amp;$C50,ローデータ!$AN$4:$AN$10003,"&lt;"&amp;$C51,ローデータ!$B$4:$B$10003,$E$7))</f>
        <v>8</v>
      </c>
      <c r="I50" s="32">
        <v>0.91666666666666696</v>
      </c>
      <c r="J50" s="12">
        <f t="shared" si="5"/>
        <v>1.5449438202247191E-2</v>
      </c>
      <c r="K50" s="12">
        <f t="shared" si="6"/>
        <v>1.4044943820224719E-3</v>
      </c>
      <c r="L50" s="12">
        <f t="shared" si="7"/>
        <v>0</v>
      </c>
      <c r="M50" s="12">
        <f t="shared" si="8"/>
        <v>1.1235955056179775E-2</v>
      </c>
    </row>
    <row r="51" spans="2:13" x14ac:dyDescent="0.25">
      <c r="C51" s="32">
        <v>0.95833333333333404</v>
      </c>
      <c r="D51" s="10">
        <f>IF($E$7="",COUNTIFS(ローデータ!$AM$4:$AM$10003,"&gt;="&amp;$D$8,ローデータ!$AM$4:$AM$10003,"&lt;="&amp;$D$9,ローデータ!D$4:D$10003,"1",ローデータ!$AN$4:$AN$10003,"&gt;="&amp;$C51,ローデータ!$AN$4:$AN$10003,"&lt;24:00:00"),COUNTIFS(ローデータ!$AM$4:$AM$10003,"&gt;="&amp;$D$8,ローデータ!$AM$4:$AM$10003,"&lt;="&amp;$D$9,ローデータ!D$4:D$10003,"1",ローデータ!$AN$4:$AN$10003,"&gt;="&amp;$C51,ローデータ!$AN$4:$AN$10003,"&lt;24:00:00",ローデータ!$B$4:$B$10003,$E$7))</f>
        <v>5</v>
      </c>
      <c r="E51" s="10">
        <f>IF($E$7="",COUNTIFS(ローデータ!$AM$4:$AM$10003,"&gt;="&amp;$D$8,ローデータ!$AM$4:$AM$10003,"&lt;="&amp;$D$9,ローデータ!E$4:E$10003,"1",ローデータ!$AN$4:$AN$10003,"&gt;="&amp;$C51,ローデータ!$AN$4:$AN$10003,"&lt;24:00:00"),COUNTIFS(ローデータ!$AM$4:$AM$10003,"&gt;="&amp;$D$8,ローデータ!$AM$4:$AM$10003,"&lt;="&amp;$D$9,ローデータ!E$4:E$10003,"1",ローデータ!$AN$4:$AN$10003,"&gt;="&amp;$C51,ローデータ!$AN$4:$AN$10003,"&lt;24:00:00",ローデータ!$B$4:$B$10003,$E$7))</f>
        <v>4</v>
      </c>
      <c r="F51" s="10">
        <f>IF($E$7="",COUNTIFS(ローデータ!$AM$4:$AM$10003,"&gt;="&amp;$D$8,ローデータ!$AM$4:$AM$10003,"&lt;="&amp;$D$9,ローデータ!F$4:F$10003,"1",ローデータ!$AN$4:$AN$10003,"&gt;="&amp;$C51,ローデータ!$AN$4:$AN$10003,"&lt;24:00:00"),COUNTIFS(ローデータ!$AM$4:$AM$10003,"&gt;="&amp;$D$8,ローデータ!$AM$4:$AM$10003,"&lt;="&amp;$D$9,ローデータ!F$4:F$10003,"1",ローデータ!$AN$4:$AN$10003,"&gt;="&amp;$C51,ローデータ!$AN$4:$AN$10003,"&lt;24:00:00",ローデータ!$B$4:$B$10003,$E$7))</f>
        <v>0</v>
      </c>
      <c r="G51" s="10">
        <f>IF($E$7="",COUNTIFS(ローデータ!$AM$4:$AM$10003,"&gt;="&amp;$D$8,ローデータ!$AM$4:$AM$10003,"&lt;="&amp;$D$9,ローデータ!G$4:G$10003,"1",ローデータ!$AN$4:$AN$10003,"&gt;="&amp;$C51,ローデータ!$AN$4:$AN$10003,"&lt;24:00:00"),COUNTIFS(ローデータ!$AM$4:$AM$10003,"&gt;="&amp;$D$8,ローデータ!$AM$4:$AM$10003,"&lt;="&amp;$D$9,ローデータ!G$4:G$10003,"1",ローデータ!$AN$4:$AN$10003,"&gt;="&amp;$C51,ローデータ!$AN$4:$AN$10003,"&lt;24:00:00",ローデータ!$B$4:$B$10003,$E$7))</f>
        <v>2</v>
      </c>
      <c r="I51" s="32">
        <v>0.95833333333333404</v>
      </c>
      <c r="J51" s="12">
        <f t="shared" si="5"/>
        <v>7.0224719101123594E-3</v>
      </c>
      <c r="K51" s="12">
        <f t="shared" si="6"/>
        <v>5.6179775280898875E-3</v>
      </c>
      <c r="L51" s="12">
        <f t="shared" si="7"/>
        <v>0</v>
      </c>
      <c r="M51" s="12">
        <f t="shared" si="8"/>
        <v>2.8089887640449437E-3</v>
      </c>
    </row>
    <row r="52" spans="2:13" x14ac:dyDescent="0.25">
      <c r="C52" s="36"/>
      <c r="D52" s="9">
        <f>SUM(D28:D51)</f>
        <v>427</v>
      </c>
      <c r="E52" s="9">
        <f t="shared" ref="E52:G52" si="9">SUM(E28:E51)</f>
        <v>69</v>
      </c>
      <c r="F52" s="9">
        <f t="shared" si="9"/>
        <v>8</v>
      </c>
      <c r="G52" s="9">
        <f t="shared" si="9"/>
        <v>208</v>
      </c>
      <c r="I52" s="36"/>
    </row>
    <row r="53" spans="2:13" x14ac:dyDescent="0.25">
      <c r="C53" s="9" t="s">
        <v>5601</v>
      </c>
    </row>
    <row r="54" spans="2:13" x14ac:dyDescent="0.25">
      <c r="C54" s="9" t="s">
        <v>5642</v>
      </c>
      <c r="I54" s="9" t="s">
        <v>5643</v>
      </c>
    </row>
    <row r="55" spans="2:13" ht="54" x14ac:dyDescent="0.25">
      <c r="C55" s="10"/>
      <c r="D55" s="15" t="s">
        <v>5598</v>
      </c>
      <c r="E55" s="10" t="s">
        <v>5576</v>
      </c>
      <c r="F55" s="10" t="s">
        <v>5577</v>
      </c>
      <c r="G55" s="10" t="s">
        <v>5575</v>
      </c>
      <c r="I55" s="10"/>
      <c r="J55" s="15" t="s">
        <v>5598</v>
      </c>
      <c r="K55" s="10" t="s">
        <v>5576</v>
      </c>
      <c r="L55" s="10" t="s">
        <v>5577</v>
      </c>
      <c r="M55" s="10" t="s">
        <v>5575</v>
      </c>
    </row>
    <row r="56" spans="2:13" x14ac:dyDescent="0.25">
      <c r="C56" s="10" t="s">
        <v>5637</v>
      </c>
      <c r="D56" s="10">
        <f>SUM(D28:D33)</f>
        <v>72</v>
      </c>
      <c r="E56" s="10">
        <f t="shared" ref="E56:G56" si="10">SUM(E28:E33)</f>
        <v>13</v>
      </c>
      <c r="F56" s="10">
        <f t="shared" si="10"/>
        <v>0</v>
      </c>
      <c r="G56" s="10">
        <f t="shared" si="10"/>
        <v>8</v>
      </c>
      <c r="I56" s="10" t="s">
        <v>5637</v>
      </c>
      <c r="J56" s="12">
        <f>D56/SUM($D$56:$G$59)</f>
        <v>0.10112359550561797</v>
      </c>
      <c r="K56" s="12">
        <f t="shared" ref="K56:M59" si="11">E56/SUM($D$56:$G$59)</f>
        <v>1.8258426966292134E-2</v>
      </c>
      <c r="L56" s="12">
        <f t="shared" si="11"/>
        <v>0</v>
      </c>
      <c r="M56" s="12">
        <f t="shared" si="11"/>
        <v>1.1235955056179775E-2</v>
      </c>
    </row>
    <row r="57" spans="2:13" x14ac:dyDescent="0.25">
      <c r="C57" s="10" t="s">
        <v>5638</v>
      </c>
      <c r="D57" s="10">
        <f>SUM(D34:D39)</f>
        <v>148</v>
      </c>
      <c r="E57" s="10">
        <f t="shared" ref="E57:G57" si="12">SUM(E34:E39)</f>
        <v>20</v>
      </c>
      <c r="F57" s="10">
        <f t="shared" si="12"/>
        <v>2</v>
      </c>
      <c r="G57" s="10">
        <f t="shared" si="12"/>
        <v>106</v>
      </c>
      <c r="I57" s="10" t="s">
        <v>5638</v>
      </c>
      <c r="J57" s="12">
        <f t="shared" ref="J57:J59" si="13">D57/SUM($D$56:$G$59)</f>
        <v>0.20786516853932585</v>
      </c>
      <c r="K57" s="12">
        <f t="shared" si="11"/>
        <v>2.8089887640449437E-2</v>
      </c>
      <c r="L57" s="12">
        <f t="shared" si="11"/>
        <v>2.8089887640449437E-3</v>
      </c>
      <c r="M57" s="12">
        <f t="shared" si="11"/>
        <v>0.14887640449438203</v>
      </c>
    </row>
    <row r="58" spans="2:13" x14ac:dyDescent="0.25">
      <c r="C58" s="10" t="s">
        <v>5639</v>
      </c>
      <c r="D58" s="10">
        <f>SUM(D40:D45)</f>
        <v>117</v>
      </c>
      <c r="E58" s="10">
        <f t="shared" ref="E58:G58" si="14">SUM(E40:E45)</f>
        <v>22</v>
      </c>
      <c r="F58" s="10">
        <f t="shared" si="14"/>
        <v>5</v>
      </c>
      <c r="G58" s="10">
        <f t="shared" si="14"/>
        <v>61</v>
      </c>
      <c r="I58" s="10" t="s">
        <v>5639</v>
      </c>
      <c r="J58" s="12">
        <f t="shared" si="13"/>
        <v>0.16432584269662923</v>
      </c>
      <c r="K58" s="12">
        <f t="shared" si="11"/>
        <v>3.0898876404494381E-2</v>
      </c>
      <c r="L58" s="12">
        <f t="shared" si="11"/>
        <v>7.0224719101123594E-3</v>
      </c>
      <c r="M58" s="12">
        <f t="shared" si="11"/>
        <v>8.5674157303370788E-2</v>
      </c>
    </row>
    <row r="59" spans="2:13" x14ac:dyDescent="0.25">
      <c r="C59" s="10" t="s">
        <v>5640</v>
      </c>
      <c r="D59" s="10">
        <f>SUM(D46:D51)</f>
        <v>90</v>
      </c>
      <c r="E59" s="10">
        <f t="shared" ref="E59:G59" si="15">SUM(E46:E51)</f>
        <v>14</v>
      </c>
      <c r="F59" s="10">
        <f t="shared" si="15"/>
        <v>1</v>
      </c>
      <c r="G59" s="10">
        <f t="shared" si="15"/>
        <v>33</v>
      </c>
      <c r="I59" s="10" t="s">
        <v>5640</v>
      </c>
      <c r="J59" s="12">
        <f t="shared" si="13"/>
        <v>0.12640449438202248</v>
      </c>
      <c r="K59" s="12">
        <f t="shared" si="11"/>
        <v>1.9662921348314606E-2</v>
      </c>
      <c r="L59" s="12">
        <f t="shared" si="11"/>
        <v>1.4044943820224719E-3</v>
      </c>
      <c r="M59" s="12">
        <f t="shared" si="11"/>
        <v>4.6348314606741575E-2</v>
      </c>
    </row>
    <row r="60" spans="2:13" x14ac:dyDescent="0.25">
      <c r="D60" s="9">
        <f>SUM(D56:D59)</f>
        <v>427</v>
      </c>
      <c r="E60" s="9">
        <f t="shared" ref="E60:G60" si="16">SUM(E56:E59)</f>
        <v>69</v>
      </c>
      <c r="F60" s="9">
        <f t="shared" si="16"/>
        <v>8</v>
      </c>
      <c r="G60" s="9">
        <f t="shared" si="16"/>
        <v>208</v>
      </c>
    </row>
    <row r="61" spans="2:13" s="37" customFormat="1" x14ac:dyDescent="0.25">
      <c r="B61" s="37" t="s">
        <v>5565</v>
      </c>
    </row>
    <row r="62" spans="2:13" x14ac:dyDescent="0.25">
      <c r="C62" s="9" t="s">
        <v>5642</v>
      </c>
      <c r="I62" s="9" t="s">
        <v>5644</v>
      </c>
    </row>
    <row r="63" spans="2:13" ht="54" x14ac:dyDescent="0.25">
      <c r="C63" s="10"/>
      <c r="D63" s="15" t="s">
        <v>5598</v>
      </c>
      <c r="E63" s="10" t="s">
        <v>5586</v>
      </c>
      <c r="F63" s="10" t="s">
        <v>5587</v>
      </c>
      <c r="G63" s="10" t="s">
        <v>5588</v>
      </c>
      <c r="I63" s="10"/>
      <c r="J63" s="15" t="s">
        <v>5598</v>
      </c>
      <c r="K63" s="10" t="s">
        <v>5576</v>
      </c>
      <c r="L63" s="10" t="s">
        <v>5577</v>
      </c>
      <c r="M63" s="10" t="s">
        <v>5575</v>
      </c>
    </row>
    <row r="64" spans="2:13" x14ac:dyDescent="0.25">
      <c r="C64" s="33" t="s">
        <v>5589</v>
      </c>
      <c r="D64" s="10">
        <f>IF($E$7="",COUNTIFS(ローデータ!$AM$4:$AM$10003,"&gt;="&amp;$D$8,ローデータ!$AM$4:$AM$10003,"&lt;="&amp;$D$9,ローデータ!D$4:D$10003,"1",ローデータ!$AO$4:$AO$10003,"1"),COUNTIFS(ローデータ!$AM$4:$AM$10003,"&gt;="&amp;$D$8,ローデータ!$AM$4:$AM$10003,"&lt;="&amp;$D$9,ローデータ!D$4:D$10003,"1",ローデータ!$AO$4:$AO$10003,"1",ローデータ!$B$4:$B$10003,$E$7))</f>
        <v>130</v>
      </c>
      <c r="E64" s="10">
        <f>IF($E$7="",COUNTIFS(ローデータ!$AM$4:$AM$10003,"&gt;="&amp;$D$8,ローデータ!$AM$4:$AM$10003,"&lt;="&amp;$D$9,ローデータ!E$4:E$10003,"1",ローデータ!$AO$4:$AO$10003,"1"),COUNTIFS(ローデータ!$AM$4:$AM$10003,"&gt;="&amp;$D$8,ローデータ!$AM$4:$AM$10003,"&lt;="&amp;$D$9,ローデータ!E$4:E$10003,"1",ローデータ!$AO$4:$AO$10003,"1",ローデータ!$B$4:$B$10003,$E$7))</f>
        <v>22</v>
      </c>
      <c r="F64" s="10">
        <f>IF($E$7="",COUNTIFS(ローデータ!$AM$4:$AM$10003,"&gt;="&amp;$D$8,ローデータ!$AM$4:$AM$10003,"&lt;="&amp;$D$9,ローデータ!F$4:F$10003,"1",ローデータ!$AO$4:$AO$10003,"1"),COUNTIFS(ローデータ!$AM$4:$AM$10003,"&gt;="&amp;$D$8,ローデータ!$AM$4:$AM$10003,"&lt;="&amp;$D$9,ローデータ!F$4:F$10003,"1",ローデータ!$AO$4:$AO$10003,"1",ローデータ!$B$4:$B$10003,$E$7))</f>
        <v>1</v>
      </c>
      <c r="G64" s="10">
        <f>IF($E$7="",COUNTIFS(ローデータ!$AM$4:$AM$10003,"&gt;="&amp;$D$8,ローデータ!$AM$4:$AM$10003,"&lt;="&amp;$D$9,ローデータ!G$4:G$10003,"1",ローデータ!$AO$4:$AO$10003,"1"),COUNTIFS(ローデータ!$AM$4:$AM$10003,"&gt;="&amp;$D$8,ローデータ!$AM$4:$AM$10003,"&lt;="&amp;$D$9,ローデータ!G$4:G$10003,"1",ローデータ!$AO$4:$AO$10003,"1",ローデータ!$B$4:$B$10003,$E$7))</f>
        <v>40</v>
      </c>
      <c r="H64" s="9">
        <f>SUM(D64:G64)</f>
        <v>193</v>
      </c>
      <c r="I64" s="33" t="s">
        <v>5566</v>
      </c>
      <c r="J64" s="12">
        <f>D64/SUM(D64:G73)</f>
        <v>0.17783857729138167</v>
      </c>
      <c r="K64" s="12">
        <f t="shared" ref="K64:M64" si="17">E64/SUM(E64:H73)</f>
        <v>2.133850630455868E-2</v>
      </c>
      <c r="L64" s="12">
        <f t="shared" si="17"/>
        <v>1.0405827263267431E-3</v>
      </c>
      <c r="M64" s="12">
        <f t="shared" si="17"/>
        <v>4.1952653220768035E-2</v>
      </c>
    </row>
    <row r="65" spans="2:21" x14ac:dyDescent="0.25">
      <c r="C65" s="33" t="s">
        <v>5590</v>
      </c>
      <c r="D65" s="10">
        <f>IF($E$7="",COUNTIFS(ローデータ!$AM$4:$AM$10003,"&gt;="&amp;$D$8,ローデータ!$AM$4:$AM$10003,"&lt;="&amp;$D$9,ローデータ!D$4:D$10003,"1",ローデータ!$AP$4:$AP$10003,"1"),COUNTIFS(ローデータ!$AM$4:$AM$10003,"&gt;="&amp;$D$8,ローデータ!$AM$4:$AM$10003,"&lt;="&amp;$D$9,ローデータ!D$4:D$10003,"1",ローデータ!$AP$4:$AP$10003,"1",ローデータ!$B$4:$B$10003,$E$7))</f>
        <v>72</v>
      </c>
      <c r="E65" s="10">
        <f>IF($E$7="",COUNTIFS(ローデータ!$AM$4:$AM$10003,"&gt;="&amp;$D$8,ローデータ!$AM$4:$AM$10003,"&lt;="&amp;$D$9,ローデータ!E$4:E$10003,"1",ローデータ!$AP$4:$AP$10003,"1"),COUNTIFS(ローデータ!$AM$4:$AM$10003,"&gt;="&amp;$D$8,ローデータ!$AM$4:$AM$10003,"&lt;="&amp;$D$9,ローデータ!E$4:E$10003,"1",ローデータ!$AP$4:$AP$10003,"1",ローデータ!$B$4:$B$10003,$E$7))</f>
        <v>10</v>
      </c>
      <c r="F65" s="10">
        <f>IF($E$7="",COUNTIFS(ローデータ!$AM$4:$AM$10003,"&gt;="&amp;$D$8,ローデータ!$AM$4:$AM$10003,"&lt;="&amp;$D$9,ローデータ!F$4:F$10003,"1",ローデータ!$AP$4:$AP$10003,"1"),COUNTIFS(ローデータ!$AM$4:$AM$10003,"&gt;="&amp;$D$8,ローデータ!$AM$4:$AM$10003,"&lt;="&amp;$D$9,ローデータ!F$4:F$10003,"1",ローデータ!$AP$4:$AP$10003,"1",ローデータ!$B$4:$B$10003,$E$7))</f>
        <v>1</v>
      </c>
      <c r="G65" s="10">
        <f>IF($E$7="",COUNTIFS(ローデータ!$AM$4:$AM$10003,"&gt;="&amp;$D$8,ローデータ!$AM$4:$AM$10003,"&lt;="&amp;$D$9,ローデータ!G$4:G$10003,"1",ローデータ!$AP$4:$AP$10003,"1"),COUNTIFS(ローデータ!$AM$4:$AM$10003,"&gt;="&amp;$D$8,ローデータ!$AM$4:$AM$10003,"&lt;="&amp;$D$9,ローデータ!G$4:G$10003,"1",ローデータ!$AP$4:$AP$10003,"1",ローデータ!$B$4:$B$10003,$E$7))</f>
        <v>24</v>
      </c>
      <c r="H65" s="9">
        <f t="shared" ref="H65:H73" si="18">SUM(D65:G65)</f>
        <v>107</v>
      </c>
      <c r="I65" s="33" t="s">
        <v>5567</v>
      </c>
      <c r="J65" s="12">
        <f t="shared" ref="J65:J73" si="19">D65/SUM(D65:G74)</f>
        <v>5.6737588652482268E-2</v>
      </c>
      <c r="K65" s="12">
        <f t="shared" ref="K65:K73" si="20">E65/SUM(E65:H74)</f>
        <v>9.3023255813953487E-3</v>
      </c>
      <c r="L65" s="12">
        <f t="shared" ref="L65:L73" si="21">F65/SUM(F65:I74)</f>
        <v>1.0449320794148381E-3</v>
      </c>
      <c r="M65" s="12">
        <f t="shared" ref="M65:M73" si="22">G65/SUM(G65:J74)</f>
        <v>2.5470191715866675E-2</v>
      </c>
    </row>
    <row r="66" spans="2:21" x14ac:dyDescent="0.25">
      <c r="C66" s="33" t="s">
        <v>5591</v>
      </c>
      <c r="D66" s="10">
        <f>IF($E$7="",COUNTIFS(ローデータ!$AM$4:$AM$10003,"&gt;="&amp;$D$8,ローデータ!$AM$4:$AM$10003,"&lt;="&amp;$D$9,ローデータ!D$4:D$10003,"1",ローデータ!$AQ$4:$AQ$10003,"1"),COUNTIFS(ローデータ!$AM$4:$AM$10003,"&gt;="&amp;$D$8,ローデータ!$AM$4:$AM$10003,"&lt;="&amp;$D$9,ローデータ!D$4:D$10003,"1",ローデータ!$AQ$4:$AQ$10003,"1",ローデータ!$B$4:$B$10003,$E$7))</f>
        <v>29</v>
      </c>
      <c r="E66" s="10">
        <f>IF($E$7="",COUNTIFS(ローデータ!$AM$4:$AM$10003,"&gt;="&amp;$D$8,ローデータ!$AM$4:$AM$10003,"&lt;="&amp;$D$9,ローデータ!E$4:E$10003,"1",ローデータ!$AQ$4:$AQ$10003,"1"),COUNTIFS(ローデータ!$AM$4:$AM$10003,"&gt;="&amp;$D$8,ローデータ!$AM$4:$AM$10003,"&lt;="&amp;$D$9,ローデータ!E$4:E$10003,"1",ローデータ!$AQ$4:$AQ$10003,"1",ローデータ!$B$4:$B$10003,$E$7))</f>
        <v>3</v>
      </c>
      <c r="F66" s="10">
        <f>IF($E$7="",COUNTIFS(ローデータ!$AM$4:$AM$10003,"&gt;="&amp;$D$8,ローデータ!$AM$4:$AM$10003,"&lt;="&amp;$D$9,ローデータ!F$4:F$10003,"1",ローデータ!$AQ$4:$AQ$10003,"1"),COUNTIFS(ローデータ!$AM$4:$AM$10003,"&gt;="&amp;$D$8,ローデータ!$AM$4:$AM$10003,"&lt;="&amp;$D$9,ローデータ!F$4:F$10003,"1",ローデータ!$AQ$4:$AQ$10003,"1",ローデータ!$B$4:$B$10003,$E$7))</f>
        <v>0</v>
      </c>
      <c r="G66" s="10">
        <f>IF($E$7="",COUNTIFS(ローデータ!$AM$4:$AM$10003,"&gt;="&amp;$D$8,ローデータ!$AM$4:$AM$10003,"&lt;="&amp;$D$9,ローデータ!G$4:G$10003,"1",ローデータ!$AQ$4:$AQ$10003,"1"),COUNTIFS(ローデータ!$AM$4:$AM$10003,"&gt;="&amp;$D$8,ローデータ!$AM$4:$AM$10003,"&lt;="&amp;$D$9,ローデータ!G$4:G$10003,"1",ローデータ!$AQ$4:$AQ$10003,"1",ローデータ!$B$4:$B$10003,$E$7))</f>
        <v>11</v>
      </c>
      <c r="H66" s="9">
        <f t="shared" si="18"/>
        <v>43</v>
      </c>
      <c r="I66" s="33" t="s">
        <v>5568</v>
      </c>
      <c r="J66" s="12">
        <f t="shared" si="19"/>
        <v>2.4956970740103269E-2</v>
      </c>
      <c r="K66" s="12">
        <f t="shared" si="20"/>
        <v>3.2154340836012861E-3</v>
      </c>
      <c r="L66" s="12">
        <f t="shared" si="21"/>
        <v>0</v>
      </c>
      <c r="M66" s="12">
        <f t="shared" si="22"/>
        <v>1.3559803233620465E-2</v>
      </c>
    </row>
    <row r="67" spans="2:21" x14ac:dyDescent="0.25">
      <c r="C67" s="33" t="s">
        <v>5592</v>
      </c>
      <c r="D67" s="10">
        <f>IF($E$7="",COUNTIFS(ローデータ!$AM$4:$AM$10003,"&gt;="&amp;$D$8,ローデータ!$AM$4:$AM$10003,"&lt;="&amp;$D$9,ローデータ!D$4:D$10003,"1",ローデータ!$AR$4:$AR$10003,"1"),COUNTIFS(ローデータ!$AM$4:$AM$10003,"&gt;="&amp;$D$8,ローデータ!$AM$4:$AM$10003,"&lt;="&amp;$D$9,ローデータ!D$4:D$10003,"1",ローデータ!$AR$4:$AR$10003,"1",ローデータ!$B$4:$B$10003,$E$7))</f>
        <v>22</v>
      </c>
      <c r="E67" s="10">
        <f>IF($E$7="",COUNTIFS(ローデータ!$AM$4:$AM$10003,"&gt;="&amp;$D$8,ローデータ!$AM$4:$AM$10003,"&lt;="&amp;$D$9,ローデータ!E$4:E$10003,"1",ローデータ!$AR$4:$AR$10003,"1"),COUNTIFS(ローデータ!$AM$4:$AM$10003,"&gt;="&amp;$D$8,ローデータ!$AM$4:$AM$10003,"&lt;="&amp;$D$9,ローデータ!E$4:E$10003,"1",ローデータ!$AR$4:$AR$10003,"1",ローデータ!$B$4:$B$10003,$E$7))</f>
        <v>5</v>
      </c>
      <c r="F67" s="10">
        <f>IF($E$7="",COUNTIFS(ローデータ!$AM$4:$AM$10003,"&gt;="&amp;$D$8,ローデータ!$AM$4:$AM$10003,"&lt;="&amp;$D$9,ローデータ!F$4:F$10003,"1",ローデータ!$AR$4:$AR$10003,"1"),COUNTIFS(ローデータ!$AM$4:$AM$10003,"&gt;="&amp;$D$8,ローデータ!$AM$4:$AM$10003,"&lt;="&amp;$D$9,ローデータ!F$4:F$10003,"1",ローデータ!$AR$4:$AR$10003,"1",ローデータ!$B$4:$B$10003,$E$7))</f>
        <v>0</v>
      </c>
      <c r="G67" s="10">
        <f>IF($E$7="",COUNTIFS(ローデータ!$AM$4:$AM$10003,"&gt;="&amp;$D$8,ローデータ!$AM$4:$AM$10003,"&lt;="&amp;$D$9,ローデータ!G$4:G$10003,"1",ローデータ!$AR$4:$AR$10003,"1"),COUNTIFS(ローデータ!$AM$4:$AM$10003,"&gt;="&amp;$D$8,ローデータ!$AM$4:$AM$10003,"&lt;="&amp;$D$9,ローデータ!G$4:G$10003,"1",ローデータ!$AR$4:$AR$10003,"1",ローデータ!$B$4:$B$10003,$E$7))</f>
        <v>8</v>
      </c>
      <c r="H67" s="9">
        <f t="shared" si="18"/>
        <v>35</v>
      </c>
      <c r="I67" s="33" t="s">
        <v>5569</v>
      </c>
      <c r="J67" s="12">
        <f t="shared" si="19"/>
        <v>1.9660411081322611E-2</v>
      </c>
      <c r="K67" s="12">
        <f t="shared" si="20"/>
        <v>5.7077625570776253E-3</v>
      </c>
      <c r="L67" s="12">
        <f t="shared" si="21"/>
        <v>0</v>
      </c>
      <c r="M67" s="12">
        <f t="shared" si="22"/>
        <v>1.0565292627250953E-2</v>
      </c>
    </row>
    <row r="68" spans="2:21" x14ac:dyDescent="0.25">
      <c r="C68" s="33" t="s">
        <v>5593</v>
      </c>
      <c r="D68" s="10">
        <f>IF($E$7="",COUNTIFS(ローデータ!$AM$4:$AM$10003,"&gt;="&amp;$D$8,ローデータ!$AM$4:$AM$10003,"&lt;="&amp;$D$9,ローデータ!D$4:D$10003,"1",ローデータ!$AS$4:$AS$10003,"1"),COUNTIFS(ローデータ!$AM$4:$AM$10003,"&gt;="&amp;$D$8,ローデータ!$AM$4:$AM$10003,"&lt;="&amp;$D$9,ローデータ!D$4:D$10003,"1",ローデータ!$AS$4:$AS$10003,"1",ローデータ!$B$4:$B$10003,$E$7))</f>
        <v>135</v>
      </c>
      <c r="E68" s="10">
        <f>IF($E$7="",COUNTIFS(ローデータ!$AM$4:$AM$10003,"&gt;="&amp;$D$8,ローデータ!$AM$4:$AM$10003,"&lt;="&amp;$D$9,ローデータ!E$4:E$10003,"1",ローデータ!$AS$4:$AS$10003,"1"),COUNTIFS(ローデータ!$AM$4:$AM$10003,"&gt;="&amp;$D$8,ローデータ!$AM$4:$AM$10003,"&lt;="&amp;$D$9,ローデータ!E$4:E$10003,"1",ローデータ!$AS$4:$AS$10003,"1",ローデータ!$B$4:$B$10003,$E$7))</f>
        <v>25</v>
      </c>
      <c r="F68" s="10">
        <f>IF($E$7="",COUNTIFS(ローデータ!$AM$4:$AM$10003,"&gt;="&amp;$D$8,ローデータ!$AM$4:$AM$10003,"&lt;="&amp;$D$9,ローデータ!F$4:F$10003,"1",ローデータ!$AS$4:$AS$10003,"1"),COUNTIFS(ローデータ!$AM$4:$AM$10003,"&gt;="&amp;$D$8,ローデータ!$AM$4:$AM$10003,"&lt;="&amp;$D$9,ローデータ!F$4:F$10003,"1",ローデータ!$AS$4:$AS$10003,"1",ローデータ!$B$4:$B$10003,$E$7))</f>
        <v>4</v>
      </c>
      <c r="G68" s="10">
        <f>IF($E$7="",COUNTIFS(ローデータ!$AM$4:$AM$10003,"&gt;="&amp;$D$8,ローデータ!$AM$4:$AM$10003,"&lt;="&amp;$D$9,ローデータ!G$4:G$10003,"1",ローデータ!$AS$4:$AS$10003,"1"),COUNTIFS(ローデータ!$AM$4:$AM$10003,"&gt;="&amp;$D$8,ローデータ!$AM$4:$AM$10003,"&lt;="&amp;$D$9,ローデータ!G$4:G$10003,"1",ローデータ!$AS$4:$AS$10003,"1",ローデータ!$B$4:$B$10003,$E$7))</f>
        <v>108</v>
      </c>
      <c r="H68" s="9">
        <f t="shared" si="18"/>
        <v>272</v>
      </c>
      <c r="I68" s="33" t="s">
        <v>5570</v>
      </c>
      <c r="J68" s="12">
        <f t="shared" si="19"/>
        <v>0.12453874538745388</v>
      </c>
      <c r="K68" s="12">
        <f t="shared" si="20"/>
        <v>3.0193236714975844E-2</v>
      </c>
      <c r="L68" s="12">
        <f t="shared" si="21"/>
        <v>5.4945054945054949E-3</v>
      </c>
      <c r="M68" s="12">
        <f t="shared" si="22"/>
        <v>0.15122310219375204</v>
      </c>
    </row>
    <row r="69" spans="2:21" x14ac:dyDescent="0.25">
      <c r="C69" s="33" t="s">
        <v>5594</v>
      </c>
      <c r="D69" s="10">
        <f>IF($E$7="",COUNTIFS(ローデータ!$AM$4:$AM$10003,"&gt;="&amp;$D$8,ローデータ!$AM$4:$AM$10003,"&lt;="&amp;$D$9,ローデータ!D$4:D$10003,"1",ローデータ!$AT$4:$AT$10003,"1"),COUNTIFS(ローデータ!$AM$4:$AM$10003,"&gt;="&amp;$D$8,ローデータ!$AM$4:$AM$10003,"&lt;="&amp;$D$9,ローデータ!D$4:D$10003,"1",ローデータ!$AT$4:$AT$10003,"1",ローデータ!$B$4:$B$10003,$E$7))</f>
        <v>20</v>
      </c>
      <c r="E69" s="10">
        <f>IF($E$7="",COUNTIFS(ローデータ!$AM$4:$AM$10003,"&gt;="&amp;$D$8,ローデータ!$AM$4:$AM$10003,"&lt;="&amp;$D$9,ローデータ!E$4:E$10003,"1",ローデータ!$AT$4:$AT$10003,"1"),COUNTIFS(ローデータ!$AM$4:$AM$10003,"&gt;="&amp;$D$8,ローデータ!$AM$4:$AM$10003,"&lt;="&amp;$D$9,ローデータ!E$4:E$10003,"1",ローデータ!$AT$4:$AT$10003,"1",ローデータ!$B$4:$B$10003,$E$7))</f>
        <v>3</v>
      </c>
      <c r="F69" s="10">
        <f>IF($E$7="",COUNTIFS(ローデータ!$AM$4:$AM$10003,"&gt;="&amp;$D$8,ローデータ!$AM$4:$AM$10003,"&lt;="&amp;$D$9,ローデータ!F$4:F$10003,"1",ローデータ!$AT$4:$AT$10003,"1"),COUNTIFS(ローデータ!$AM$4:$AM$10003,"&gt;="&amp;$D$8,ローデータ!$AM$4:$AM$10003,"&lt;="&amp;$D$9,ローデータ!F$4:F$10003,"1",ローデータ!$AT$4:$AT$10003,"1",ローデータ!$B$4:$B$10003,$E$7))</f>
        <v>0</v>
      </c>
      <c r="G69" s="10">
        <f>IF($E$7="",COUNTIFS(ローデータ!$AM$4:$AM$10003,"&gt;="&amp;$D$8,ローデータ!$AM$4:$AM$10003,"&lt;="&amp;$D$9,ローデータ!G$4:G$10003,"1",ローデータ!$AT$4:$AT$10003,"1"),COUNTIFS(ローデータ!$AM$4:$AM$10003,"&gt;="&amp;$D$8,ローデータ!$AM$4:$AM$10003,"&lt;="&amp;$D$9,ローデータ!G$4:G$10003,"1",ローデータ!$AT$4:$AT$10003,"1",ローデータ!$B$4:$B$10003,$E$7))</f>
        <v>7</v>
      </c>
      <c r="H69" s="9">
        <f t="shared" si="18"/>
        <v>30</v>
      </c>
      <c r="I69" s="33" t="s">
        <v>5571</v>
      </c>
      <c r="J69" s="12">
        <f t="shared" si="19"/>
        <v>2.4330900243309004E-2</v>
      </c>
      <c r="K69" s="12">
        <f t="shared" si="20"/>
        <v>7.1428571428571426E-3</v>
      </c>
      <c r="L69" s="12">
        <f t="shared" si="21"/>
        <v>0</v>
      </c>
      <c r="M69" s="12">
        <f t="shared" si="22"/>
        <v>2.0768305366938106E-2</v>
      </c>
    </row>
    <row r="70" spans="2:21" x14ac:dyDescent="0.25">
      <c r="C70" s="33" t="s">
        <v>5595</v>
      </c>
      <c r="D70" s="10">
        <f>IF($E$7="",COUNTIFS(ローデータ!$AM$4:$AM$10003,"&gt;="&amp;$D$8,ローデータ!$AM$4:$AM$10003,"&lt;="&amp;$D$9,ローデータ!D$4:D$10003,"1",ローデータ!$AU$4:$AU$10003,"1"),COUNTIFS(ローデータ!$AM$4:$AM$10003,"&gt;="&amp;$D$8,ローデータ!$AM$4:$AM$10003,"&lt;="&amp;$D$9,ローデータ!D$4:D$10003,"1",ローデータ!$AU$4:$AU$10003,"1",ローデータ!$B$4:$B$10003,$E$7))</f>
        <v>0</v>
      </c>
      <c r="E70" s="10">
        <f>IF($E$7="",COUNTIFS(ローデータ!$AM$4:$AM$10003,"&gt;="&amp;$D$8,ローデータ!$AM$4:$AM$10003,"&lt;="&amp;$D$9,ローデータ!E$4:E$10003,"1",ローデータ!$AU$4:$AU$10003,"1"),COUNTIFS(ローデータ!$AM$4:$AM$10003,"&gt;="&amp;$D$8,ローデータ!$AM$4:$AM$10003,"&lt;="&amp;$D$9,ローデータ!E$4:E$10003,"1",ローデータ!$AU$4:$AU$10003,"1",ローデータ!$B$4:$B$10003,$E$7))</f>
        <v>0</v>
      </c>
      <c r="F70" s="10">
        <f>IF($E$7="",COUNTIFS(ローデータ!$AM$4:$AM$10003,"&gt;="&amp;$D$8,ローデータ!$AM$4:$AM$10003,"&lt;="&amp;$D$9,ローデータ!F$4:F$10003,"1",ローデータ!$AU$4:$AU$10003,"1"),COUNTIFS(ローデータ!$AM$4:$AM$10003,"&gt;="&amp;$D$8,ローデータ!$AM$4:$AM$10003,"&lt;="&amp;$D$9,ローデータ!F$4:F$10003,"1",ローデータ!$AU$4:$AU$10003,"1",ローデータ!$B$4:$B$10003,$E$7))</f>
        <v>0</v>
      </c>
      <c r="G70" s="10">
        <f>IF($E$7="",COUNTIFS(ローデータ!$AM$4:$AM$10003,"&gt;="&amp;$D$8,ローデータ!$AM$4:$AM$10003,"&lt;="&amp;$D$9,ローデータ!G$4:G$10003,"1",ローデータ!$AU$4:$AU$10003,"1"),COUNTIFS(ローデータ!$AM$4:$AM$10003,"&gt;="&amp;$D$8,ローデータ!$AM$4:$AM$10003,"&lt;="&amp;$D$9,ローデータ!G$4:G$10003,"1",ローデータ!$AU$4:$AU$10003,"1",ローデータ!$B$4:$B$10003,$E$7))</f>
        <v>0</v>
      </c>
      <c r="H70" s="9">
        <f t="shared" si="18"/>
        <v>0</v>
      </c>
      <c r="I70" s="33" t="s">
        <v>5572</v>
      </c>
      <c r="J70" s="12">
        <f t="shared" si="19"/>
        <v>0</v>
      </c>
      <c r="K70" s="12">
        <f t="shared" si="20"/>
        <v>0</v>
      </c>
      <c r="L70" s="12">
        <f t="shared" si="21"/>
        <v>0</v>
      </c>
      <c r="M70" s="12">
        <f t="shared" si="22"/>
        <v>0</v>
      </c>
    </row>
    <row r="71" spans="2:21" ht="27" x14ac:dyDescent="0.25">
      <c r="C71" s="33" t="s">
        <v>5596</v>
      </c>
      <c r="D71" s="10">
        <f>IF($E$7="",COUNTIFS(ローデータ!$AM$4:$AM$10003,"&gt;="&amp;$D$8,ローデータ!$AM$4:$AM$10003,"&lt;="&amp;$D$9,ローデータ!D$4:D$10003,"1",ローデータ!$AV$4:$AV$10003,"1"),COUNTIFS(ローデータ!$AM$4:$AM$10003,"&gt;="&amp;$D$8,ローデータ!$AM$4:$AM$10003,"&lt;="&amp;$D$9,ローデータ!D$4:D$10003,"1",ローデータ!$AV$4:$AV$10003,"1",ローデータ!$B$4:$B$10003,$E$7))</f>
        <v>3</v>
      </c>
      <c r="E71" s="10">
        <f>IF($E$7="",COUNTIFS(ローデータ!$AM$4:$AM$10003,"&gt;="&amp;$D$8,ローデータ!$AM$4:$AM$10003,"&lt;="&amp;$D$9,ローデータ!E$4:E$10003,"1",ローデータ!$AV$4:$AV$10003,"1"),COUNTIFS(ローデータ!$AM$4:$AM$10003,"&gt;="&amp;$D$8,ローデータ!$AM$4:$AM$10003,"&lt;="&amp;$D$9,ローデータ!E$4:E$10003,"1",ローデータ!$AV$4:$AV$10003,"1",ローデータ!$B$4:$B$10003,$E$7))</f>
        <v>0</v>
      </c>
      <c r="F71" s="10">
        <f>IF($E$7="",COUNTIFS(ローデータ!$AM$4:$AM$10003,"&gt;="&amp;$D$8,ローデータ!$AM$4:$AM$10003,"&lt;="&amp;$D$9,ローデータ!F$4:F$10003,"1",ローデータ!$AV$4:$AV$10003,"1"),COUNTIFS(ローデータ!$AM$4:$AM$10003,"&gt;="&amp;$D$8,ローデータ!$AM$4:$AM$10003,"&lt;="&amp;$D$9,ローデータ!F$4:F$10003,"1",ローデータ!$AV$4:$AV$10003,"1",ローデータ!$B$4:$B$10003,$E$7))</f>
        <v>0</v>
      </c>
      <c r="G71" s="10">
        <f>IF($E$7="",COUNTIFS(ローデータ!$AM$4:$AM$10003,"&gt;="&amp;$D$8,ローデータ!$AM$4:$AM$10003,"&lt;="&amp;$D$9,ローデータ!G$4:G$10003,"1",ローデータ!$AV$4:$AV$10003,"1"),COUNTIFS(ローデータ!$AM$4:$AM$10003,"&gt;="&amp;$D$8,ローデータ!$AM$4:$AM$10003,"&lt;="&amp;$D$9,ローデータ!G$4:G$10003,"1",ローデータ!$AV$4:$AV$10003,"1",ローデータ!$B$4:$B$10003,$E$7))</f>
        <v>3</v>
      </c>
      <c r="H71" s="9">
        <f t="shared" si="18"/>
        <v>6</v>
      </c>
      <c r="I71" s="33" t="s">
        <v>5573</v>
      </c>
      <c r="J71" s="12">
        <f t="shared" si="19"/>
        <v>3.6855036855036856E-3</v>
      </c>
      <c r="K71" s="12">
        <f t="shared" si="20"/>
        <v>0</v>
      </c>
      <c r="L71" s="12">
        <f t="shared" si="21"/>
        <v>0</v>
      </c>
      <c r="M71" s="12">
        <f t="shared" si="22"/>
        <v>9.9000842587732528E-3</v>
      </c>
    </row>
    <row r="72" spans="2:21" x14ac:dyDescent="0.25">
      <c r="C72" s="33" t="s">
        <v>5597</v>
      </c>
      <c r="D72" s="10">
        <f>IF($E$7="",COUNTIFS(ローデータ!$AM$4:$AM$10003,"&gt;="&amp;$D$8,ローデータ!$AM$4:$AM$10003,"&lt;="&amp;$D$9,ローデータ!D$4:D$10003,"1",ローデータ!$AW$4:$AW$10003,"1"),COUNTIFS(ローデータ!$AM$4:$AM$10003,"&gt;="&amp;$D$8,ローデータ!$AM$4:$AM$10003,"&lt;="&amp;$D$9,ローデータ!D$4:D$10003,"1",ローデータ!$AW$4:$AW$10003,"1",ローデータ!$B$4:$B$10003,$E$7))</f>
        <v>0</v>
      </c>
      <c r="E72" s="10">
        <f>IF($E$7="",COUNTIFS(ローデータ!$AM$4:$AM$10003,"&gt;="&amp;$D$8,ローデータ!$AM$4:$AM$10003,"&lt;="&amp;$D$9,ローデータ!E$4:E$10003,"1",ローデータ!$AW$4:$AW$10003,"1"),COUNTIFS(ローデータ!$AM$4:$AM$10003,"&gt;="&amp;$D$8,ローデータ!$AM$4:$AM$10003,"&lt;="&amp;$D$9,ローデータ!E$4:E$10003,"1",ローデータ!$AW$4:$AW$10003,"1",ローデータ!$B$4:$B$10003,$E$7))</f>
        <v>0</v>
      </c>
      <c r="F72" s="10">
        <f>IF($E$7="",COUNTIFS(ローデータ!$AM$4:$AM$10003,"&gt;="&amp;$D$8,ローデータ!$AM$4:$AM$10003,"&lt;="&amp;$D$9,ローデータ!F$4:F$10003,"1",ローデータ!$AW$4:$AW$10003,"1"),COUNTIFS(ローデータ!$AM$4:$AM$10003,"&gt;="&amp;$D$8,ローデータ!$AM$4:$AM$10003,"&lt;="&amp;$D$9,ローデータ!F$4:F$10003,"1",ローデータ!$AW$4:$AW$10003,"1",ローデータ!$B$4:$B$10003,$E$7))</f>
        <v>0</v>
      </c>
      <c r="G72" s="10">
        <f>IF($E$7="",COUNTIFS(ローデータ!$AM$4:$AM$10003,"&gt;="&amp;$D$8,ローデータ!$AM$4:$AM$10003,"&lt;="&amp;$D$9,ローデータ!G$4:G$10003,"1",ローデータ!$AW$4:$AW$10003,"1"),COUNTIFS(ローデータ!$AM$4:$AM$10003,"&gt;="&amp;$D$8,ローデータ!$AM$4:$AM$10003,"&lt;="&amp;$D$9,ローデータ!G$4:G$10003,"1",ローデータ!$AW$4:$AW$10003,"1",ローデータ!$B$4:$B$10003,$E$7))</f>
        <v>0</v>
      </c>
      <c r="H72" s="9">
        <f t="shared" si="18"/>
        <v>0</v>
      </c>
      <c r="I72" s="33" t="s">
        <v>5574</v>
      </c>
      <c r="J72" s="12">
        <f t="shared" si="19"/>
        <v>0</v>
      </c>
      <c r="K72" s="12">
        <f t="shared" si="20"/>
        <v>0</v>
      </c>
      <c r="L72" s="12">
        <f t="shared" si="21"/>
        <v>0</v>
      </c>
      <c r="M72" s="12">
        <f t="shared" si="22"/>
        <v>0</v>
      </c>
    </row>
    <row r="73" spans="2:21" x14ac:dyDescent="0.25">
      <c r="C73" s="16" t="s">
        <v>5588</v>
      </c>
      <c r="D73" s="10">
        <f>IF($E$7="",COUNTIFS(ローデータ!$AM$4:$AM$10003,"&gt;="&amp;$D$8,ローデータ!$AM$4:$AM$10003,"&lt;="&amp;$D$9,ローデータ!D$4:D$10003,"1",ローデータ!$AX$4:$AX$10003,"1"),COUNTIFS(ローデータ!$AM$4:$AM$10003,"&gt;="&amp;$D$8,ローデータ!$AM$4:$AM$10003,"&lt;="&amp;$D$9,ローデータ!D$4:D$10003,"1",ローデータ!$AX$4:$AX$10003,"1",ローデータ!$B$4:$B$10003,$E$7))</f>
        <v>20</v>
      </c>
      <c r="E73" s="10">
        <f>IF($E$7="",COUNTIFS(ローデータ!$AM$4:$AM$10003,"&gt;="&amp;$D$8,ローデータ!$AM$4:$AM$10003,"&lt;="&amp;$D$9,ローデータ!E$4:E$10003,"1",ローデータ!$AX$4:$AX$10003,"1"),COUNTIFS(ローデータ!$AM$4:$AM$10003,"&gt;="&amp;$D$8,ローデータ!$AM$4:$AM$10003,"&lt;="&amp;$D$9,ローデータ!E$4:E$10003,"1",ローデータ!$AX$4:$AX$10003,"1",ローデータ!$B$4:$B$10003,$E$7))</f>
        <v>2</v>
      </c>
      <c r="F73" s="10">
        <f>IF($E$7="",COUNTIFS(ローデータ!$AM$4:$AM$10003,"&gt;="&amp;$D$8,ローデータ!$AM$4:$AM$10003,"&lt;="&amp;$D$9,ローデータ!F$4:F$10003,"1",ローデータ!$AX$4:$AX$10003,"1"),COUNTIFS(ローデータ!$AM$4:$AM$10003,"&gt;="&amp;$D$8,ローデータ!$AM$4:$AM$10003,"&lt;="&amp;$D$9,ローデータ!F$4:F$10003,"1",ローデータ!$AX$4:$AX$10003,"1",ローデータ!$B$4:$B$10003,$E$7))</f>
        <v>2</v>
      </c>
      <c r="G73" s="10">
        <f>IF($E$7="",COUNTIFS(ローデータ!$AM$4:$AM$10003,"&gt;="&amp;$D$8,ローデータ!$AM$4:$AM$10003,"&lt;="&amp;$D$9,ローデータ!G$4:G$10003,"1",ローデータ!$AX$4:$AX$10003,"1"),COUNTIFS(ローデータ!$AM$4:$AM$10003,"&gt;="&amp;$D$8,ローデータ!$AM$4:$AM$10003,"&lt;="&amp;$D$9,ローデータ!G$4:G$10003,"1",ローデータ!$AX$4:$AX$10003,"1",ローデータ!$B$4:$B$10003,$E$7))</f>
        <v>21</v>
      </c>
      <c r="H73" s="9">
        <f t="shared" si="18"/>
        <v>45</v>
      </c>
      <c r="I73" s="33" t="s">
        <v>5575</v>
      </c>
      <c r="J73" s="12">
        <f t="shared" si="19"/>
        <v>2.403846153846154E-2</v>
      </c>
      <c r="K73" s="12">
        <f t="shared" si="20"/>
        <v>5.1679586563307496E-3</v>
      </c>
      <c r="L73" s="12">
        <f t="shared" si="21"/>
        <v>6.4935064935064939E-3</v>
      </c>
      <c r="M73" s="12">
        <f t="shared" si="22"/>
        <v>6.9761870538067178E-2</v>
      </c>
    </row>
    <row r="74" spans="2:21" x14ac:dyDescent="0.25">
      <c r="D74" s="9">
        <f>SUM(D64:D73)</f>
        <v>431</v>
      </c>
      <c r="E74" s="9">
        <f t="shared" ref="E74:G74" si="23">SUM(E64:E73)</f>
        <v>70</v>
      </c>
      <c r="F74" s="9">
        <f t="shared" si="23"/>
        <v>8</v>
      </c>
      <c r="G74" s="9">
        <f t="shared" si="23"/>
        <v>222</v>
      </c>
    </row>
    <row r="75" spans="2:21" s="37" customFormat="1" x14ac:dyDescent="0.25">
      <c r="B75" s="37" t="s">
        <v>5600</v>
      </c>
    </row>
    <row r="76" spans="2:21" x14ac:dyDescent="0.25">
      <c r="C76" s="9" t="s">
        <v>5642</v>
      </c>
      <c r="M76" s="9" t="s">
        <v>5644</v>
      </c>
    </row>
    <row r="77" spans="2:21" ht="27" x14ac:dyDescent="0.25">
      <c r="C77" s="10"/>
      <c r="D77" s="10" t="s">
        <v>5578</v>
      </c>
      <c r="E77" s="10" t="s">
        <v>5579</v>
      </c>
      <c r="F77" s="10" t="s">
        <v>5580</v>
      </c>
      <c r="G77" s="10" t="s">
        <v>5581</v>
      </c>
      <c r="H77" s="15" t="s">
        <v>5582</v>
      </c>
      <c r="I77" s="15" t="s">
        <v>5583</v>
      </c>
      <c r="J77" s="10" t="s">
        <v>5584</v>
      </c>
      <c r="K77" s="10" t="s">
        <v>5585</v>
      </c>
      <c r="M77" s="10"/>
      <c r="N77" s="10" t="s">
        <v>5578</v>
      </c>
      <c r="O77" s="10" t="s">
        <v>5579</v>
      </c>
      <c r="P77" s="10" t="s">
        <v>5580</v>
      </c>
      <c r="Q77" s="10" t="s">
        <v>5581</v>
      </c>
      <c r="R77" s="15" t="s">
        <v>5582</v>
      </c>
      <c r="S77" s="15" t="s">
        <v>5583</v>
      </c>
      <c r="T77" s="10" t="s">
        <v>5584</v>
      </c>
      <c r="U77" s="10" t="s">
        <v>5585</v>
      </c>
    </row>
    <row r="78" spans="2:21" x14ac:dyDescent="0.25">
      <c r="C78" s="32">
        <v>0</v>
      </c>
      <c r="D78" s="10">
        <f>IF($E$7="",COUNTIFS(ローデータ!$AM$4:$AM$10003,"&gt;="&amp;$D$8,ローデータ!$AM$4:$AM$10003,"&lt;="&amp;$D$9,ローデータ!AZ$4:AZ$10003,"1",ローデータ!$AN$4:$AN$10003,"&gt;="&amp;$C78,ローデータ!$AN$4:$AN$10003,"&lt;"&amp;$C79),COUNTIFS(ローデータ!$AM$4:$AM$10003,"&gt;="&amp;$D$8,ローデータ!$AM$4:$AM$10003,"&lt;="&amp;$D$9,ローデータ!AZ$4:AZ$10003,"1",ローデータ!$AN$4:$AN$10003,"&gt;="&amp;$C78,ローデータ!$AN$4:$AN$10003,"&lt;"&amp;$C79,ローデータ!$B$4:$B$10003,$E$7))</f>
        <v>10</v>
      </c>
      <c r="E78" s="10">
        <f>IF($E$7="",COUNTIFS(ローデータ!$AM$4:$AM$10003,"&gt;="&amp;$D$8,ローデータ!$AM$4:$AM$10003,"&lt;="&amp;$D$9,ローデータ!BA$4:BA$10003,"1",ローデータ!$AN$4:$AN$10003,"&gt;="&amp;$C78,ローデータ!$AN$4:$AN$10003,"&lt;"&amp;$C79),COUNTIFS(ローデータ!$AM$4:$AM$10003,"&gt;="&amp;$D$8,ローデータ!$AM$4:$AM$10003,"&lt;="&amp;$D$9,ローデータ!BA$4:BA$10003,"1",ローデータ!$AN$4:$AN$10003,"&gt;="&amp;$C78,ローデータ!$AN$4:$AN$10003,"&lt;"&amp;$C79,ローデータ!$B$4:$B$10003,$E$7))</f>
        <v>0</v>
      </c>
      <c r="F78" s="10">
        <f>IF($E$7="",COUNTIFS(ローデータ!$AM$4:$AM$10003,"&gt;="&amp;$D$8,ローデータ!$AM$4:$AM$10003,"&lt;="&amp;$D$9,ローデータ!BB$4:BB$10003,"1",ローデータ!$AN$4:$AN$10003,"&gt;="&amp;$C78,ローデータ!$AN$4:$AN$10003,"&lt;"&amp;$C79),COUNTIFS(ローデータ!$AM$4:$AM$10003,"&gt;="&amp;$D$8,ローデータ!$AM$4:$AM$10003,"&lt;="&amp;$D$9,ローデータ!BB$4:BB$10003,"1",ローデータ!$AN$4:$AN$10003,"&gt;="&amp;$C78,ローデータ!$AN$4:$AN$10003,"&lt;"&amp;$C79,ローデータ!$B$4:$B$10003,$E$7))</f>
        <v>0</v>
      </c>
      <c r="G78" s="10">
        <f>IF($E$7="",COUNTIFS(ローデータ!$AM$4:$AM$10003,"&gt;="&amp;$D$8,ローデータ!$AM$4:$AM$10003,"&lt;="&amp;$D$9,ローデータ!BC$4:BC$10003,"1",ローデータ!$AN$4:$AN$10003,"&gt;="&amp;$C78,ローデータ!$AN$4:$AN$10003,"&lt;"&amp;$C79),COUNTIFS(ローデータ!$AM$4:$AM$10003,"&gt;="&amp;$D$8,ローデータ!$AM$4:$AM$10003,"&lt;="&amp;$D$9,ローデータ!BC$4:BC$10003,"1",ローデータ!$AN$4:$AN$10003,"&gt;="&amp;$C78,ローデータ!$AN$4:$AN$10003,"&lt;"&amp;$C79,ローデータ!$B$4:$B$10003,$E$7))</f>
        <v>0</v>
      </c>
      <c r="H78" s="10">
        <f>IF($E$7="",COUNTIFS(ローデータ!$AM$4:$AM$10003,"&gt;="&amp;$D$8,ローデータ!$AM$4:$AM$10003,"&lt;="&amp;$D$9,ローデータ!BD$4:BD$10003,"1",ローデータ!$AN$4:$AN$10003,"&gt;="&amp;$C78,ローデータ!$AN$4:$AN$10003,"&lt;"&amp;$C79),COUNTIFS(ローデータ!$AM$4:$AM$10003,"&gt;="&amp;$D$8,ローデータ!$AM$4:$AM$10003,"&lt;="&amp;$D$9,ローデータ!BD$4:BD$10003,"1",ローデータ!$AN$4:$AN$10003,"&gt;="&amp;$C78,ローデータ!$AN$4:$AN$10003,"&lt;"&amp;$C79,ローデータ!$B$4:$B$10003,$E$7))</f>
        <v>1</v>
      </c>
      <c r="I78" s="10">
        <f>IF($E$7="",COUNTIFS(ローデータ!$AM$4:$AM$10003,"&gt;="&amp;$D$8,ローデータ!$AM$4:$AM$10003,"&lt;="&amp;$D$9,ローデータ!BE$4:BE$10003,"1",ローデータ!$AN$4:$AN$10003,"&gt;="&amp;$C78,ローデータ!$AN$4:$AN$10003,"&lt;"&amp;$C79),COUNTIFS(ローデータ!$AM$4:$AM$10003,"&gt;="&amp;$D$8,ローデータ!$AM$4:$AM$10003,"&lt;="&amp;$D$9,ローデータ!BE$4:BE$10003,"1",ローデータ!$AN$4:$AN$10003,"&gt;="&amp;$C78,ローデータ!$AN$4:$AN$10003,"&lt;"&amp;$C79,ローデータ!$B$4:$B$10003,$E$7))</f>
        <v>0</v>
      </c>
      <c r="J78" s="10">
        <f>IF($E$7="",COUNTIFS(ローデータ!$AM$4:$AM$10003,"&gt;="&amp;$D$8,ローデータ!$AM$4:$AM$10003,"&lt;="&amp;$D$9,ローデータ!BF$4:BF$10003,"1",ローデータ!$AN$4:$AN$10003,"&gt;="&amp;$C78,ローデータ!$AN$4:$AN$10003,"&lt;"&amp;$C79),COUNTIFS(ローデータ!$AM$4:$AM$10003,"&gt;="&amp;$D$8,ローデータ!$AM$4:$AM$10003,"&lt;="&amp;$D$9,ローデータ!BF$4:BF$10003,"1",ローデータ!$AN$4:$AN$10003,"&gt;="&amp;$C78,ローデータ!$AN$4:$AN$10003,"&lt;"&amp;$C79,ローデータ!$B$4:$B$10003,$E$7))</f>
        <v>2</v>
      </c>
      <c r="K78" s="10">
        <f>IF($E$7="",COUNTIFS(ローデータ!$AM$4:$AM$10003,"&gt;="&amp;$D$8,ローデータ!$AM$4:$AM$10003,"&lt;="&amp;$D$9,ローデータ!BG$4:BG$10003,"1",ローデータ!$AN$4:$AN$10003,"&gt;="&amp;$C78,ローデータ!$AN$4:$AN$10003,"&lt;"&amp;$C79),COUNTIFS(ローデータ!$AM$4:$AM$10003,"&gt;="&amp;$D$8,ローデータ!$AM$4:$AM$10003,"&lt;="&amp;$D$9,ローデータ!BG$4:BG$10003,"1",ローデータ!$AN$4:$AN$10003,"&gt;="&amp;$C78,ローデータ!$AN$4:$AN$10003,"&lt;"&amp;$C79,ローデータ!$B$4:$B$10003,$E$7))</f>
        <v>2</v>
      </c>
      <c r="M78" s="32">
        <v>0</v>
      </c>
      <c r="N78" s="12">
        <f>D78/SUM($D$78:$K$101)</f>
        <v>1.277139208173691E-2</v>
      </c>
      <c r="O78" s="12">
        <f t="shared" ref="O78:U78" si="24">E78/SUM($D$78:$K$101)</f>
        <v>0</v>
      </c>
      <c r="P78" s="12">
        <f t="shared" si="24"/>
        <v>0</v>
      </c>
      <c r="Q78" s="12">
        <f t="shared" si="24"/>
        <v>0</v>
      </c>
      <c r="R78" s="12">
        <f t="shared" si="24"/>
        <v>1.277139208173691E-3</v>
      </c>
      <c r="S78" s="12">
        <f t="shared" si="24"/>
        <v>0</v>
      </c>
      <c r="T78" s="12">
        <f t="shared" si="24"/>
        <v>2.554278416347382E-3</v>
      </c>
      <c r="U78" s="12">
        <f t="shared" si="24"/>
        <v>2.554278416347382E-3</v>
      </c>
    </row>
    <row r="79" spans="2:21" x14ac:dyDescent="0.25">
      <c r="C79" s="32">
        <v>4.1666666666666699E-2</v>
      </c>
      <c r="D79" s="10">
        <f>IF($E$7="",COUNTIFS(ローデータ!$AM$4:$AM$10003,"&gt;="&amp;$D$8,ローデータ!$AM$4:$AM$10003,"&lt;="&amp;$D$9,ローデータ!AZ$4:AZ$10003,"1",ローデータ!$AN$4:$AN$10003,"&gt;="&amp;$C79,ローデータ!$AN$4:$AN$10003,"&lt;"&amp;$C80),COUNTIFS(ローデータ!$AM$4:$AM$10003,"&gt;="&amp;$D$8,ローデータ!$AM$4:$AM$10003,"&lt;="&amp;$D$9,ローデータ!AZ$4:AZ$10003,"1",ローデータ!$AN$4:$AN$10003,"&gt;="&amp;$C79,ローデータ!$AN$4:$AN$10003,"&lt;"&amp;$C80,ローデータ!$B$4:$B$10003,$E$7))</f>
        <v>15</v>
      </c>
      <c r="E79" s="10">
        <f>IF($E$7="",COUNTIFS(ローデータ!$AM$4:$AM$10003,"&gt;="&amp;$D$8,ローデータ!$AM$4:$AM$10003,"&lt;="&amp;$D$9,ローデータ!BA$4:BA$10003,"1",ローデータ!$AN$4:$AN$10003,"&gt;="&amp;$C79,ローデータ!$AN$4:$AN$10003,"&lt;"&amp;$C80),COUNTIFS(ローデータ!$AM$4:$AM$10003,"&gt;="&amp;$D$8,ローデータ!$AM$4:$AM$10003,"&lt;="&amp;$D$9,ローデータ!BA$4:BA$10003,"1",ローデータ!$AN$4:$AN$10003,"&gt;="&amp;$C79,ローデータ!$AN$4:$AN$10003,"&lt;"&amp;$C80,ローデータ!$B$4:$B$10003,$E$7))</f>
        <v>0</v>
      </c>
      <c r="F79" s="10">
        <f>IF($E$7="",COUNTIFS(ローデータ!$AM$4:$AM$10003,"&gt;="&amp;$D$8,ローデータ!$AM$4:$AM$10003,"&lt;="&amp;$D$9,ローデータ!BB$4:BB$10003,"1",ローデータ!$AN$4:$AN$10003,"&gt;="&amp;$C79,ローデータ!$AN$4:$AN$10003,"&lt;"&amp;$C80),COUNTIFS(ローデータ!$AM$4:$AM$10003,"&gt;="&amp;$D$8,ローデータ!$AM$4:$AM$10003,"&lt;="&amp;$D$9,ローデータ!BB$4:BB$10003,"1",ローデータ!$AN$4:$AN$10003,"&gt;="&amp;$C79,ローデータ!$AN$4:$AN$10003,"&lt;"&amp;$C80,ローデータ!$B$4:$B$10003,$E$7))</f>
        <v>0</v>
      </c>
      <c r="G79" s="10">
        <f>IF($E$7="",COUNTIFS(ローデータ!$AM$4:$AM$10003,"&gt;="&amp;$D$8,ローデータ!$AM$4:$AM$10003,"&lt;="&amp;$D$9,ローデータ!BC$4:BC$10003,"1",ローデータ!$AN$4:$AN$10003,"&gt;="&amp;$C79,ローデータ!$AN$4:$AN$10003,"&lt;"&amp;$C80),COUNTIFS(ローデータ!$AM$4:$AM$10003,"&gt;="&amp;$D$8,ローデータ!$AM$4:$AM$10003,"&lt;="&amp;$D$9,ローデータ!BC$4:BC$10003,"1",ローデータ!$AN$4:$AN$10003,"&gt;="&amp;$C79,ローデータ!$AN$4:$AN$10003,"&lt;"&amp;$C80,ローデータ!$B$4:$B$10003,$E$7))</f>
        <v>0</v>
      </c>
      <c r="H79" s="10">
        <f>IF($E$7="",COUNTIFS(ローデータ!$AM$4:$AM$10003,"&gt;="&amp;$D$8,ローデータ!$AM$4:$AM$10003,"&lt;="&amp;$D$9,ローデータ!BD$4:BD$10003,"1",ローデータ!$AN$4:$AN$10003,"&gt;="&amp;$C79,ローデータ!$AN$4:$AN$10003,"&lt;"&amp;$C80),COUNTIFS(ローデータ!$AM$4:$AM$10003,"&gt;="&amp;$D$8,ローデータ!$AM$4:$AM$10003,"&lt;="&amp;$D$9,ローデータ!BD$4:BD$10003,"1",ローデータ!$AN$4:$AN$10003,"&gt;="&amp;$C79,ローデータ!$AN$4:$AN$10003,"&lt;"&amp;$C80,ローデータ!$B$4:$B$10003,$E$7))</f>
        <v>2</v>
      </c>
      <c r="I79" s="10">
        <f>IF($E$7="",COUNTIFS(ローデータ!$AM$4:$AM$10003,"&gt;="&amp;$D$8,ローデータ!$AM$4:$AM$10003,"&lt;="&amp;$D$9,ローデータ!BE$4:BE$10003,"1",ローデータ!$AN$4:$AN$10003,"&gt;="&amp;$C79,ローデータ!$AN$4:$AN$10003,"&lt;"&amp;$C80),COUNTIFS(ローデータ!$AM$4:$AM$10003,"&gt;="&amp;$D$8,ローデータ!$AM$4:$AM$10003,"&lt;="&amp;$D$9,ローデータ!BE$4:BE$10003,"1",ローデータ!$AN$4:$AN$10003,"&gt;="&amp;$C79,ローデータ!$AN$4:$AN$10003,"&lt;"&amp;$C80,ローデータ!$B$4:$B$10003,$E$7))</f>
        <v>1</v>
      </c>
      <c r="J79" s="10">
        <f>IF($E$7="",COUNTIFS(ローデータ!$AM$4:$AM$10003,"&gt;="&amp;$D$8,ローデータ!$AM$4:$AM$10003,"&lt;="&amp;$D$9,ローデータ!BF$4:BF$10003,"1",ローデータ!$AN$4:$AN$10003,"&gt;="&amp;$C79,ローデータ!$AN$4:$AN$10003,"&lt;"&amp;$C80),COUNTIFS(ローデータ!$AM$4:$AM$10003,"&gt;="&amp;$D$8,ローデータ!$AM$4:$AM$10003,"&lt;="&amp;$D$9,ローデータ!BF$4:BF$10003,"1",ローデータ!$AN$4:$AN$10003,"&gt;="&amp;$C79,ローデータ!$AN$4:$AN$10003,"&lt;"&amp;$C80,ローデータ!$B$4:$B$10003,$E$7))</f>
        <v>0</v>
      </c>
      <c r="K79" s="10">
        <f>IF($E$7="",COUNTIFS(ローデータ!$AM$4:$AM$10003,"&gt;="&amp;$D$8,ローデータ!$AM$4:$AM$10003,"&lt;="&amp;$D$9,ローデータ!BG$4:BG$10003,"1",ローデータ!$AN$4:$AN$10003,"&gt;="&amp;$C79,ローデータ!$AN$4:$AN$10003,"&lt;"&amp;$C80),COUNTIFS(ローデータ!$AM$4:$AM$10003,"&gt;="&amp;$D$8,ローデータ!$AM$4:$AM$10003,"&lt;="&amp;$D$9,ローデータ!BG$4:BG$10003,"1",ローデータ!$AN$4:$AN$10003,"&gt;="&amp;$C79,ローデータ!$AN$4:$AN$10003,"&lt;"&amp;$C80,ローデータ!$B$4:$B$10003,$E$7))</f>
        <v>1</v>
      </c>
      <c r="M79" s="32">
        <v>4.1666666666666699E-2</v>
      </c>
      <c r="N79" s="12">
        <f t="shared" ref="N79:N101" si="25">D79/SUM($D$78:$K$101)</f>
        <v>1.9157088122605363E-2</v>
      </c>
      <c r="O79" s="12">
        <f t="shared" ref="O79:O101" si="26">E79/SUM($D$78:$K$101)</f>
        <v>0</v>
      </c>
      <c r="P79" s="12">
        <f t="shared" ref="P79:P101" si="27">F79/SUM($D$78:$K$101)</f>
        <v>0</v>
      </c>
      <c r="Q79" s="12">
        <f t="shared" ref="Q79:Q101" si="28">G79/SUM($D$78:$K$101)</f>
        <v>0</v>
      </c>
      <c r="R79" s="12">
        <f t="shared" ref="R79:R101" si="29">H79/SUM($D$78:$K$101)</f>
        <v>2.554278416347382E-3</v>
      </c>
      <c r="S79" s="12">
        <f t="shared" ref="S79:S101" si="30">I79/SUM($D$78:$K$101)</f>
        <v>1.277139208173691E-3</v>
      </c>
      <c r="T79" s="12">
        <f t="shared" ref="T79:T101" si="31">J79/SUM($D$78:$K$101)</f>
        <v>0</v>
      </c>
      <c r="U79" s="12">
        <f t="shared" ref="U79:U101" si="32">K79/SUM($D$78:$K$101)</f>
        <v>1.277139208173691E-3</v>
      </c>
    </row>
    <row r="80" spans="2:21" x14ac:dyDescent="0.25">
      <c r="C80" s="32">
        <v>8.3333333333333398E-2</v>
      </c>
      <c r="D80" s="10">
        <f>IF($E$7="",COUNTIFS(ローデータ!$AM$4:$AM$10003,"&gt;="&amp;$D$8,ローデータ!$AM$4:$AM$10003,"&lt;="&amp;$D$9,ローデータ!AZ$4:AZ$10003,"1",ローデータ!$AN$4:$AN$10003,"&gt;="&amp;$C80,ローデータ!$AN$4:$AN$10003,"&lt;"&amp;$C81),COUNTIFS(ローデータ!$AM$4:$AM$10003,"&gt;="&amp;$D$8,ローデータ!$AM$4:$AM$10003,"&lt;="&amp;$D$9,ローデータ!AZ$4:AZ$10003,"1",ローデータ!$AN$4:$AN$10003,"&gt;="&amp;$C80,ローデータ!$AN$4:$AN$10003,"&lt;"&amp;$C81,ローデータ!$B$4:$B$10003,$E$7))</f>
        <v>5</v>
      </c>
      <c r="E80" s="10">
        <f>IF($E$7="",COUNTIFS(ローデータ!$AM$4:$AM$10003,"&gt;="&amp;$D$8,ローデータ!$AM$4:$AM$10003,"&lt;="&amp;$D$9,ローデータ!BA$4:BA$10003,"1",ローデータ!$AN$4:$AN$10003,"&gt;="&amp;$C80,ローデータ!$AN$4:$AN$10003,"&lt;"&amp;$C81),COUNTIFS(ローデータ!$AM$4:$AM$10003,"&gt;="&amp;$D$8,ローデータ!$AM$4:$AM$10003,"&lt;="&amp;$D$9,ローデータ!BA$4:BA$10003,"1",ローデータ!$AN$4:$AN$10003,"&gt;="&amp;$C80,ローデータ!$AN$4:$AN$10003,"&lt;"&amp;$C81,ローデータ!$B$4:$B$10003,$E$7))</f>
        <v>2</v>
      </c>
      <c r="F80" s="10">
        <f>IF($E$7="",COUNTIFS(ローデータ!$AM$4:$AM$10003,"&gt;="&amp;$D$8,ローデータ!$AM$4:$AM$10003,"&lt;="&amp;$D$9,ローデータ!BB$4:BB$10003,"1",ローデータ!$AN$4:$AN$10003,"&gt;="&amp;$C80,ローデータ!$AN$4:$AN$10003,"&lt;"&amp;$C81),COUNTIFS(ローデータ!$AM$4:$AM$10003,"&gt;="&amp;$D$8,ローデータ!$AM$4:$AM$10003,"&lt;="&amp;$D$9,ローデータ!BB$4:BB$10003,"1",ローデータ!$AN$4:$AN$10003,"&gt;="&amp;$C80,ローデータ!$AN$4:$AN$10003,"&lt;"&amp;$C81,ローデータ!$B$4:$B$10003,$E$7))</f>
        <v>0</v>
      </c>
      <c r="G80" s="10">
        <f>IF($E$7="",COUNTIFS(ローデータ!$AM$4:$AM$10003,"&gt;="&amp;$D$8,ローデータ!$AM$4:$AM$10003,"&lt;="&amp;$D$9,ローデータ!BC$4:BC$10003,"1",ローデータ!$AN$4:$AN$10003,"&gt;="&amp;$C80,ローデータ!$AN$4:$AN$10003,"&lt;"&amp;$C81),COUNTIFS(ローデータ!$AM$4:$AM$10003,"&gt;="&amp;$D$8,ローデータ!$AM$4:$AM$10003,"&lt;="&amp;$D$9,ローデータ!BC$4:BC$10003,"1",ローデータ!$AN$4:$AN$10003,"&gt;="&amp;$C80,ローデータ!$AN$4:$AN$10003,"&lt;"&amp;$C81,ローデータ!$B$4:$B$10003,$E$7))</f>
        <v>0</v>
      </c>
      <c r="H80" s="10">
        <f>IF($E$7="",COUNTIFS(ローデータ!$AM$4:$AM$10003,"&gt;="&amp;$D$8,ローデータ!$AM$4:$AM$10003,"&lt;="&amp;$D$9,ローデータ!BD$4:BD$10003,"1",ローデータ!$AN$4:$AN$10003,"&gt;="&amp;$C80,ローデータ!$AN$4:$AN$10003,"&lt;"&amp;$C81),COUNTIFS(ローデータ!$AM$4:$AM$10003,"&gt;="&amp;$D$8,ローデータ!$AM$4:$AM$10003,"&lt;="&amp;$D$9,ローデータ!BD$4:BD$10003,"1",ローデータ!$AN$4:$AN$10003,"&gt;="&amp;$C80,ローデータ!$AN$4:$AN$10003,"&lt;"&amp;$C81,ローデータ!$B$4:$B$10003,$E$7))</f>
        <v>0</v>
      </c>
      <c r="I80" s="10">
        <f>IF($E$7="",COUNTIFS(ローデータ!$AM$4:$AM$10003,"&gt;="&amp;$D$8,ローデータ!$AM$4:$AM$10003,"&lt;="&amp;$D$9,ローデータ!BE$4:BE$10003,"1",ローデータ!$AN$4:$AN$10003,"&gt;="&amp;$C80,ローデータ!$AN$4:$AN$10003,"&lt;"&amp;$C81),COUNTIFS(ローデータ!$AM$4:$AM$10003,"&gt;="&amp;$D$8,ローデータ!$AM$4:$AM$10003,"&lt;="&amp;$D$9,ローデータ!BE$4:BE$10003,"1",ローデータ!$AN$4:$AN$10003,"&gt;="&amp;$C80,ローデータ!$AN$4:$AN$10003,"&lt;"&amp;$C81,ローデータ!$B$4:$B$10003,$E$7))</f>
        <v>0</v>
      </c>
      <c r="J80" s="10">
        <f>IF($E$7="",COUNTIFS(ローデータ!$AM$4:$AM$10003,"&gt;="&amp;$D$8,ローデータ!$AM$4:$AM$10003,"&lt;="&amp;$D$9,ローデータ!BF$4:BF$10003,"1",ローデータ!$AN$4:$AN$10003,"&gt;="&amp;$C80,ローデータ!$AN$4:$AN$10003,"&lt;"&amp;$C81),COUNTIFS(ローデータ!$AM$4:$AM$10003,"&gt;="&amp;$D$8,ローデータ!$AM$4:$AM$10003,"&lt;="&amp;$D$9,ローデータ!BF$4:BF$10003,"1",ローデータ!$AN$4:$AN$10003,"&gt;="&amp;$C80,ローデータ!$AN$4:$AN$10003,"&lt;"&amp;$C81,ローデータ!$B$4:$B$10003,$E$7))</f>
        <v>0</v>
      </c>
      <c r="K80" s="10">
        <f>IF($E$7="",COUNTIFS(ローデータ!$AM$4:$AM$10003,"&gt;="&amp;$D$8,ローデータ!$AM$4:$AM$10003,"&lt;="&amp;$D$9,ローデータ!BG$4:BG$10003,"1",ローデータ!$AN$4:$AN$10003,"&gt;="&amp;$C80,ローデータ!$AN$4:$AN$10003,"&lt;"&amp;$C81),COUNTIFS(ローデータ!$AM$4:$AM$10003,"&gt;="&amp;$D$8,ローデータ!$AM$4:$AM$10003,"&lt;="&amp;$D$9,ローデータ!BG$4:BG$10003,"1",ローデータ!$AN$4:$AN$10003,"&gt;="&amp;$C80,ローデータ!$AN$4:$AN$10003,"&lt;"&amp;$C81,ローデータ!$B$4:$B$10003,$E$7))</f>
        <v>1</v>
      </c>
      <c r="M80" s="32">
        <v>8.3333333333333398E-2</v>
      </c>
      <c r="N80" s="12">
        <f t="shared" si="25"/>
        <v>6.3856960408684551E-3</v>
      </c>
      <c r="O80" s="12">
        <f t="shared" si="26"/>
        <v>2.554278416347382E-3</v>
      </c>
      <c r="P80" s="12">
        <f t="shared" si="27"/>
        <v>0</v>
      </c>
      <c r="Q80" s="12">
        <f t="shared" si="28"/>
        <v>0</v>
      </c>
      <c r="R80" s="12">
        <f t="shared" si="29"/>
        <v>0</v>
      </c>
      <c r="S80" s="12">
        <f t="shared" si="30"/>
        <v>0</v>
      </c>
      <c r="T80" s="12">
        <f t="shared" si="31"/>
        <v>0</v>
      </c>
      <c r="U80" s="12">
        <f t="shared" si="32"/>
        <v>1.277139208173691E-3</v>
      </c>
    </row>
    <row r="81" spans="3:21" x14ac:dyDescent="0.25">
      <c r="C81" s="32">
        <v>0.125</v>
      </c>
      <c r="D81" s="10">
        <f>IF($E$7="",COUNTIFS(ローデータ!$AM$4:$AM$10003,"&gt;="&amp;$D$8,ローデータ!$AM$4:$AM$10003,"&lt;="&amp;$D$9,ローデータ!AZ$4:AZ$10003,"1",ローデータ!$AN$4:$AN$10003,"&gt;="&amp;$C81,ローデータ!$AN$4:$AN$10003,"&lt;"&amp;$C82),COUNTIFS(ローデータ!$AM$4:$AM$10003,"&gt;="&amp;$D$8,ローデータ!$AM$4:$AM$10003,"&lt;="&amp;$D$9,ローデータ!AZ$4:AZ$10003,"1",ローデータ!$AN$4:$AN$10003,"&gt;="&amp;$C81,ローデータ!$AN$4:$AN$10003,"&lt;"&amp;$C82,ローデータ!$B$4:$B$10003,$E$7))</f>
        <v>6</v>
      </c>
      <c r="E81" s="10">
        <f>IF($E$7="",COUNTIFS(ローデータ!$AM$4:$AM$10003,"&gt;="&amp;$D$8,ローデータ!$AM$4:$AM$10003,"&lt;="&amp;$D$9,ローデータ!BA$4:BA$10003,"1",ローデータ!$AN$4:$AN$10003,"&gt;="&amp;$C81,ローデータ!$AN$4:$AN$10003,"&lt;"&amp;$C82),COUNTIFS(ローデータ!$AM$4:$AM$10003,"&gt;="&amp;$D$8,ローデータ!$AM$4:$AM$10003,"&lt;="&amp;$D$9,ローデータ!BA$4:BA$10003,"1",ローデータ!$AN$4:$AN$10003,"&gt;="&amp;$C81,ローデータ!$AN$4:$AN$10003,"&lt;"&amp;$C82,ローデータ!$B$4:$B$10003,$E$7))</f>
        <v>3</v>
      </c>
      <c r="F81" s="10">
        <f>IF($E$7="",COUNTIFS(ローデータ!$AM$4:$AM$10003,"&gt;="&amp;$D$8,ローデータ!$AM$4:$AM$10003,"&lt;="&amp;$D$9,ローデータ!BB$4:BB$10003,"1",ローデータ!$AN$4:$AN$10003,"&gt;="&amp;$C81,ローデータ!$AN$4:$AN$10003,"&lt;"&amp;$C82),COUNTIFS(ローデータ!$AM$4:$AM$10003,"&gt;="&amp;$D$8,ローデータ!$AM$4:$AM$10003,"&lt;="&amp;$D$9,ローデータ!BB$4:BB$10003,"1",ローデータ!$AN$4:$AN$10003,"&gt;="&amp;$C81,ローデータ!$AN$4:$AN$10003,"&lt;"&amp;$C82,ローデータ!$B$4:$B$10003,$E$7))</f>
        <v>0</v>
      </c>
      <c r="G81" s="10">
        <f>IF($E$7="",COUNTIFS(ローデータ!$AM$4:$AM$10003,"&gt;="&amp;$D$8,ローデータ!$AM$4:$AM$10003,"&lt;="&amp;$D$9,ローデータ!BC$4:BC$10003,"1",ローデータ!$AN$4:$AN$10003,"&gt;="&amp;$C81,ローデータ!$AN$4:$AN$10003,"&lt;"&amp;$C82),COUNTIFS(ローデータ!$AM$4:$AM$10003,"&gt;="&amp;$D$8,ローデータ!$AM$4:$AM$10003,"&lt;="&amp;$D$9,ローデータ!BC$4:BC$10003,"1",ローデータ!$AN$4:$AN$10003,"&gt;="&amp;$C81,ローデータ!$AN$4:$AN$10003,"&lt;"&amp;$C82,ローデータ!$B$4:$B$10003,$E$7))</f>
        <v>0</v>
      </c>
      <c r="H81" s="10">
        <f>IF($E$7="",COUNTIFS(ローデータ!$AM$4:$AM$10003,"&gt;="&amp;$D$8,ローデータ!$AM$4:$AM$10003,"&lt;="&amp;$D$9,ローデータ!BD$4:BD$10003,"1",ローデータ!$AN$4:$AN$10003,"&gt;="&amp;$C81,ローデータ!$AN$4:$AN$10003,"&lt;"&amp;$C82),COUNTIFS(ローデータ!$AM$4:$AM$10003,"&gt;="&amp;$D$8,ローデータ!$AM$4:$AM$10003,"&lt;="&amp;$D$9,ローデータ!BD$4:BD$10003,"1",ローデータ!$AN$4:$AN$10003,"&gt;="&amp;$C81,ローデータ!$AN$4:$AN$10003,"&lt;"&amp;$C82,ローデータ!$B$4:$B$10003,$E$7))</f>
        <v>3</v>
      </c>
      <c r="I81" s="10">
        <f>IF($E$7="",COUNTIFS(ローデータ!$AM$4:$AM$10003,"&gt;="&amp;$D$8,ローデータ!$AM$4:$AM$10003,"&lt;="&amp;$D$9,ローデータ!BE$4:BE$10003,"1",ローデータ!$AN$4:$AN$10003,"&gt;="&amp;$C81,ローデータ!$AN$4:$AN$10003,"&lt;"&amp;$C82),COUNTIFS(ローデータ!$AM$4:$AM$10003,"&gt;="&amp;$D$8,ローデータ!$AM$4:$AM$10003,"&lt;="&amp;$D$9,ローデータ!BE$4:BE$10003,"1",ローデータ!$AN$4:$AN$10003,"&gt;="&amp;$C81,ローデータ!$AN$4:$AN$10003,"&lt;"&amp;$C82,ローデータ!$B$4:$B$10003,$E$7))</f>
        <v>0</v>
      </c>
      <c r="J81" s="10">
        <f>IF($E$7="",COUNTIFS(ローデータ!$AM$4:$AM$10003,"&gt;="&amp;$D$8,ローデータ!$AM$4:$AM$10003,"&lt;="&amp;$D$9,ローデータ!BF$4:BF$10003,"1",ローデータ!$AN$4:$AN$10003,"&gt;="&amp;$C81,ローデータ!$AN$4:$AN$10003,"&lt;"&amp;$C82),COUNTIFS(ローデータ!$AM$4:$AM$10003,"&gt;="&amp;$D$8,ローデータ!$AM$4:$AM$10003,"&lt;="&amp;$D$9,ローデータ!BF$4:BF$10003,"1",ローデータ!$AN$4:$AN$10003,"&gt;="&amp;$C81,ローデータ!$AN$4:$AN$10003,"&lt;"&amp;$C82,ローデータ!$B$4:$B$10003,$E$7))</f>
        <v>1</v>
      </c>
      <c r="K81" s="10">
        <f>IF($E$7="",COUNTIFS(ローデータ!$AM$4:$AM$10003,"&gt;="&amp;$D$8,ローデータ!$AM$4:$AM$10003,"&lt;="&amp;$D$9,ローデータ!BG$4:BG$10003,"1",ローデータ!$AN$4:$AN$10003,"&gt;="&amp;$C81,ローデータ!$AN$4:$AN$10003,"&lt;"&amp;$C82),COUNTIFS(ローデータ!$AM$4:$AM$10003,"&gt;="&amp;$D$8,ローデータ!$AM$4:$AM$10003,"&lt;="&amp;$D$9,ローデータ!BG$4:BG$10003,"1",ローデータ!$AN$4:$AN$10003,"&gt;="&amp;$C81,ローデータ!$AN$4:$AN$10003,"&lt;"&amp;$C82,ローデータ!$B$4:$B$10003,$E$7))</f>
        <v>0</v>
      </c>
      <c r="M81" s="32">
        <v>0.125</v>
      </c>
      <c r="N81" s="12">
        <f t="shared" si="25"/>
        <v>7.6628352490421452E-3</v>
      </c>
      <c r="O81" s="12">
        <f t="shared" si="26"/>
        <v>3.8314176245210726E-3</v>
      </c>
      <c r="P81" s="12">
        <f t="shared" si="27"/>
        <v>0</v>
      </c>
      <c r="Q81" s="12">
        <f t="shared" si="28"/>
        <v>0</v>
      </c>
      <c r="R81" s="12">
        <f t="shared" si="29"/>
        <v>3.8314176245210726E-3</v>
      </c>
      <c r="S81" s="12">
        <f t="shared" si="30"/>
        <v>0</v>
      </c>
      <c r="T81" s="12">
        <f t="shared" si="31"/>
        <v>1.277139208173691E-3</v>
      </c>
      <c r="U81" s="12">
        <f t="shared" si="32"/>
        <v>0</v>
      </c>
    </row>
    <row r="82" spans="3:21" x14ac:dyDescent="0.25">
      <c r="C82" s="32">
        <v>0.16666666666666699</v>
      </c>
      <c r="D82" s="10">
        <f>IF($E$7="",COUNTIFS(ローデータ!$AM$4:$AM$10003,"&gt;="&amp;$D$8,ローデータ!$AM$4:$AM$10003,"&lt;="&amp;$D$9,ローデータ!AZ$4:AZ$10003,"1",ローデータ!$AN$4:$AN$10003,"&gt;="&amp;$C82,ローデータ!$AN$4:$AN$10003,"&lt;"&amp;$C83),COUNTIFS(ローデータ!$AM$4:$AM$10003,"&gt;="&amp;$D$8,ローデータ!$AM$4:$AM$10003,"&lt;="&amp;$D$9,ローデータ!AZ$4:AZ$10003,"1",ローデータ!$AN$4:$AN$10003,"&gt;="&amp;$C82,ローデータ!$AN$4:$AN$10003,"&lt;"&amp;$C83,ローデータ!$B$4:$B$10003,$E$7))</f>
        <v>10</v>
      </c>
      <c r="E82" s="10">
        <f>IF($E$7="",COUNTIFS(ローデータ!$AM$4:$AM$10003,"&gt;="&amp;$D$8,ローデータ!$AM$4:$AM$10003,"&lt;="&amp;$D$9,ローデータ!BA$4:BA$10003,"1",ローデータ!$AN$4:$AN$10003,"&gt;="&amp;$C82,ローデータ!$AN$4:$AN$10003,"&lt;"&amp;$C83),COUNTIFS(ローデータ!$AM$4:$AM$10003,"&gt;="&amp;$D$8,ローデータ!$AM$4:$AM$10003,"&lt;="&amp;$D$9,ローデータ!BA$4:BA$10003,"1",ローデータ!$AN$4:$AN$10003,"&gt;="&amp;$C82,ローデータ!$AN$4:$AN$10003,"&lt;"&amp;$C83,ローデータ!$B$4:$B$10003,$E$7))</f>
        <v>3</v>
      </c>
      <c r="F82" s="10">
        <f>IF($E$7="",COUNTIFS(ローデータ!$AM$4:$AM$10003,"&gt;="&amp;$D$8,ローデータ!$AM$4:$AM$10003,"&lt;="&amp;$D$9,ローデータ!BB$4:BB$10003,"1",ローデータ!$AN$4:$AN$10003,"&gt;="&amp;$C82,ローデータ!$AN$4:$AN$10003,"&lt;"&amp;$C83),COUNTIFS(ローデータ!$AM$4:$AM$10003,"&gt;="&amp;$D$8,ローデータ!$AM$4:$AM$10003,"&lt;="&amp;$D$9,ローデータ!BB$4:BB$10003,"1",ローデータ!$AN$4:$AN$10003,"&gt;="&amp;$C82,ローデータ!$AN$4:$AN$10003,"&lt;"&amp;$C83,ローデータ!$B$4:$B$10003,$E$7))</f>
        <v>0</v>
      </c>
      <c r="G82" s="10">
        <f>IF($E$7="",COUNTIFS(ローデータ!$AM$4:$AM$10003,"&gt;="&amp;$D$8,ローデータ!$AM$4:$AM$10003,"&lt;="&amp;$D$9,ローデータ!BC$4:BC$10003,"1",ローデータ!$AN$4:$AN$10003,"&gt;="&amp;$C82,ローデータ!$AN$4:$AN$10003,"&lt;"&amp;$C83),COUNTIFS(ローデータ!$AM$4:$AM$10003,"&gt;="&amp;$D$8,ローデータ!$AM$4:$AM$10003,"&lt;="&amp;$D$9,ローデータ!BC$4:BC$10003,"1",ローデータ!$AN$4:$AN$10003,"&gt;="&amp;$C82,ローデータ!$AN$4:$AN$10003,"&lt;"&amp;$C83,ローデータ!$B$4:$B$10003,$E$7))</f>
        <v>2</v>
      </c>
      <c r="H82" s="10">
        <f>IF($E$7="",COUNTIFS(ローデータ!$AM$4:$AM$10003,"&gt;="&amp;$D$8,ローデータ!$AM$4:$AM$10003,"&lt;="&amp;$D$9,ローデータ!BD$4:BD$10003,"1",ローデータ!$AN$4:$AN$10003,"&gt;="&amp;$C82,ローデータ!$AN$4:$AN$10003,"&lt;"&amp;$C83),COUNTIFS(ローデータ!$AM$4:$AM$10003,"&gt;="&amp;$D$8,ローデータ!$AM$4:$AM$10003,"&lt;="&amp;$D$9,ローデータ!BD$4:BD$10003,"1",ローデータ!$AN$4:$AN$10003,"&gt;="&amp;$C82,ローデータ!$AN$4:$AN$10003,"&lt;"&amp;$C83,ローデータ!$B$4:$B$10003,$E$7))</f>
        <v>1</v>
      </c>
      <c r="I82" s="10">
        <f>IF($E$7="",COUNTIFS(ローデータ!$AM$4:$AM$10003,"&gt;="&amp;$D$8,ローデータ!$AM$4:$AM$10003,"&lt;="&amp;$D$9,ローデータ!BE$4:BE$10003,"1",ローデータ!$AN$4:$AN$10003,"&gt;="&amp;$C82,ローデータ!$AN$4:$AN$10003,"&lt;"&amp;$C83),COUNTIFS(ローデータ!$AM$4:$AM$10003,"&gt;="&amp;$D$8,ローデータ!$AM$4:$AM$10003,"&lt;="&amp;$D$9,ローデータ!BE$4:BE$10003,"1",ローデータ!$AN$4:$AN$10003,"&gt;="&amp;$C82,ローデータ!$AN$4:$AN$10003,"&lt;"&amp;$C83,ローデータ!$B$4:$B$10003,$E$7))</f>
        <v>0</v>
      </c>
      <c r="J82" s="10">
        <f>IF($E$7="",COUNTIFS(ローデータ!$AM$4:$AM$10003,"&gt;="&amp;$D$8,ローデータ!$AM$4:$AM$10003,"&lt;="&amp;$D$9,ローデータ!BF$4:BF$10003,"1",ローデータ!$AN$4:$AN$10003,"&gt;="&amp;$C82,ローデータ!$AN$4:$AN$10003,"&lt;"&amp;$C83),COUNTIFS(ローデータ!$AM$4:$AM$10003,"&gt;="&amp;$D$8,ローデータ!$AM$4:$AM$10003,"&lt;="&amp;$D$9,ローデータ!BF$4:BF$10003,"1",ローデータ!$AN$4:$AN$10003,"&gt;="&amp;$C82,ローデータ!$AN$4:$AN$10003,"&lt;"&amp;$C83,ローデータ!$B$4:$B$10003,$E$7))</f>
        <v>0</v>
      </c>
      <c r="K82" s="10">
        <f>IF($E$7="",COUNTIFS(ローデータ!$AM$4:$AM$10003,"&gt;="&amp;$D$8,ローデータ!$AM$4:$AM$10003,"&lt;="&amp;$D$9,ローデータ!BG$4:BG$10003,"1",ローデータ!$AN$4:$AN$10003,"&gt;="&amp;$C82,ローデータ!$AN$4:$AN$10003,"&lt;"&amp;$C83),COUNTIFS(ローデータ!$AM$4:$AM$10003,"&gt;="&amp;$D$8,ローデータ!$AM$4:$AM$10003,"&lt;="&amp;$D$9,ローデータ!BG$4:BG$10003,"1",ローデータ!$AN$4:$AN$10003,"&gt;="&amp;$C82,ローデータ!$AN$4:$AN$10003,"&lt;"&amp;$C83,ローデータ!$B$4:$B$10003,$E$7))</f>
        <v>2</v>
      </c>
      <c r="M82" s="32">
        <v>0.16666666666666699</v>
      </c>
      <c r="N82" s="12">
        <f t="shared" si="25"/>
        <v>1.277139208173691E-2</v>
      </c>
      <c r="O82" s="12">
        <f t="shared" si="26"/>
        <v>3.8314176245210726E-3</v>
      </c>
      <c r="P82" s="12">
        <f t="shared" si="27"/>
        <v>0</v>
      </c>
      <c r="Q82" s="12">
        <f t="shared" si="28"/>
        <v>2.554278416347382E-3</v>
      </c>
      <c r="R82" s="12">
        <f t="shared" si="29"/>
        <v>1.277139208173691E-3</v>
      </c>
      <c r="S82" s="12">
        <f t="shared" si="30"/>
        <v>0</v>
      </c>
      <c r="T82" s="12">
        <f t="shared" si="31"/>
        <v>0</v>
      </c>
      <c r="U82" s="12">
        <f t="shared" si="32"/>
        <v>2.554278416347382E-3</v>
      </c>
    </row>
    <row r="83" spans="3:21" x14ac:dyDescent="0.25">
      <c r="C83" s="32">
        <v>0.20833333333333301</v>
      </c>
      <c r="D83" s="10">
        <f>IF($E$7="",COUNTIFS(ローデータ!$AM$4:$AM$10003,"&gt;="&amp;$D$8,ローデータ!$AM$4:$AM$10003,"&lt;="&amp;$D$9,ローデータ!AZ$4:AZ$10003,"1",ローデータ!$AN$4:$AN$10003,"&gt;="&amp;$C83,ローデータ!$AN$4:$AN$10003,"&lt;"&amp;$C84),COUNTIFS(ローデータ!$AM$4:$AM$10003,"&gt;="&amp;$D$8,ローデータ!$AM$4:$AM$10003,"&lt;="&amp;$D$9,ローデータ!AZ$4:AZ$10003,"1",ローデータ!$AN$4:$AN$10003,"&gt;="&amp;$C83,ローデータ!$AN$4:$AN$10003,"&lt;"&amp;$C84,ローデータ!$B$4:$B$10003,$E$7))</f>
        <v>17</v>
      </c>
      <c r="E83" s="10">
        <f>IF($E$7="",COUNTIFS(ローデータ!$AM$4:$AM$10003,"&gt;="&amp;$D$8,ローデータ!$AM$4:$AM$10003,"&lt;="&amp;$D$9,ローデータ!BA$4:BA$10003,"1",ローデータ!$AN$4:$AN$10003,"&gt;="&amp;$C83,ローデータ!$AN$4:$AN$10003,"&lt;"&amp;$C84),COUNTIFS(ローデータ!$AM$4:$AM$10003,"&gt;="&amp;$D$8,ローデータ!$AM$4:$AM$10003,"&lt;="&amp;$D$9,ローデータ!BA$4:BA$10003,"1",ローデータ!$AN$4:$AN$10003,"&gt;="&amp;$C83,ローデータ!$AN$4:$AN$10003,"&lt;"&amp;$C84,ローデータ!$B$4:$B$10003,$E$7))</f>
        <v>4</v>
      </c>
      <c r="F83" s="10">
        <f>IF($E$7="",COUNTIFS(ローデータ!$AM$4:$AM$10003,"&gt;="&amp;$D$8,ローデータ!$AM$4:$AM$10003,"&lt;="&amp;$D$9,ローデータ!BB$4:BB$10003,"1",ローデータ!$AN$4:$AN$10003,"&gt;="&amp;$C83,ローデータ!$AN$4:$AN$10003,"&lt;"&amp;$C84),COUNTIFS(ローデータ!$AM$4:$AM$10003,"&gt;="&amp;$D$8,ローデータ!$AM$4:$AM$10003,"&lt;="&amp;$D$9,ローデータ!BB$4:BB$10003,"1",ローデータ!$AN$4:$AN$10003,"&gt;="&amp;$C83,ローデータ!$AN$4:$AN$10003,"&lt;"&amp;$C84,ローデータ!$B$4:$B$10003,$E$7))</f>
        <v>0</v>
      </c>
      <c r="G83" s="10">
        <f>IF($E$7="",COUNTIFS(ローデータ!$AM$4:$AM$10003,"&gt;="&amp;$D$8,ローデータ!$AM$4:$AM$10003,"&lt;="&amp;$D$9,ローデータ!BC$4:BC$10003,"1",ローデータ!$AN$4:$AN$10003,"&gt;="&amp;$C83,ローデータ!$AN$4:$AN$10003,"&lt;"&amp;$C84),COUNTIFS(ローデータ!$AM$4:$AM$10003,"&gt;="&amp;$D$8,ローデータ!$AM$4:$AM$10003,"&lt;="&amp;$D$9,ローデータ!BC$4:BC$10003,"1",ローデータ!$AN$4:$AN$10003,"&gt;="&amp;$C83,ローデータ!$AN$4:$AN$10003,"&lt;"&amp;$C84,ローデータ!$B$4:$B$10003,$E$7))</f>
        <v>0</v>
      </c>
      <c r="H83" s="10">
        <f>IF($E$7="",COUNTIFS(ローデータ!$AM$4:$AM$10003,"&gt;="&amp;$D$8,ローデータ!$AM$4:$AM$10003,"&lt;="&amp;$D$9,ローデータ!BD$4:BD$10003,"1",ローデータ!$AN$4:$AN$10003,"&gt;="&amp;$C83,ローデータ!$AN$4:$AN$10003,"&lt;"&amp;$C84),COUNTIFS(ローデータ!$AM$4:$AM$10003,"&gt;="&amp;$D$8,ローデータ!$AM$4:$AM$10003,"&lt;="&amp;$D$9,ローデータ!BD$4:BD$10003,"1",ローデータ!$AN$4:$AN$10003,"&gt;="&amp;$C83,ローデータ!$AN$4:$AN$10003,"&lt;"&amp;$C84,ローデータ!$B$4:$B$10003,$E$7))</f>
        <v>0</v>
      </c>
      <c r="I83" s="10">
        <f>IF($E$7="",COUNTIFS(ローデータ!$AM$4:$AM$10003,"&gt;="&amp;$D$8,ローデータ!$AM$4:$AM$10003,"&lt;="&amp;$D$9,ローデータ!BE$4:BE$10003,"1",ローデータ!$AN$4:$AN$10003,"&gt;="&amp;$C83,ローデータ!$AN$4:$AN$10003,"&lt;"&amp;$C84),COUNTIFS(ローデータ!$AM$4:$AM$10003,"&gt;="&amp;$D$8,ローデータ!$AM$4:$AM$10003,"&lt;="&amp;$D$9,ローデータ!BE$4:BE$10003,"1",ローデータ!$AN$4:$AN$10003,"&gt;="&amp;$C83,ローデータ!$AN$4:$AN$10003,"&lt;"&amp;$C84,ローデータ!$B$4:$B$10003,$E$7))</f>
        <v>0</v>
      </c>
      <c r="J83" s="10">
        <f>IF($E$7="",COUNTIFS(ローデータ!$AM$4:$AM$10003,"&gt;="&amp;$D$8,ローデータ!$AM$4:$AM$10003,"&lt;="&amp;$D$9,ローデータ!BF$4:BF$10003,"1",ローデータ!$AN$4:$AN$10003,"&gt;="&amp;$C83,ローデータ!$AN$4:$AN$10003,"&lt;"&amp;$C84),COUNTIFS(ローデータ!$AM$4:$AM$10003,"&gt;="&amp;$D$8,ローデータ!$AM$4:$AM$10003,"&lt;="&amp;$D$9,ローデータ!BF$4:BF$10003,"1",ローデータ!$AN$4:$AN$10003,"&gt;="&amp;$C83,ローデータ!$AN$4:$AN$10003,"&lt;"&amp;$C84,ローデータ!$B$4:$B$10003,$E$7))</f>
        <v>0</v>
      </c>
      <c r="K83" s="10">
        <f>IF($E$7="",COUNTIFS(ローデータ!$AM$4:$AM$10003,"&gt;="&amp;$D$8,ローデータ!$AM$4:$AM$10003,"&lt;="&amp;$D$9,ローデータ!BG$4:BG$10003,"1",ローデータ!$AN$4:$AN$10003,"&gt;="&amp;$C83,ローデータ!$AN$4:$AN$10003,"&lt;"&amp;$C84),COUNTIFS(ローデータ!$AM$4:$AM$10003,"&gt;="&amp;$D$8,ローデータ!$AM$4:$AM$10003,"&lt;="&amp;$D$9,ローデータ!BG$4:BG$10003,"1",ローデータ!$AN$4:$AN$10003,"&gt;="&amp;$C83,ローデータ!$AN$4:$AN$10003,"&lt;"&amp;$C84,ローデータ!$B$4:$B$10003,$E$7))</f>
        <v>3</v>
      </c>
      <c r="M83" s="32">
        <v>0.20833333333333301</v>
      </c>
      <c r="N83" s="12">
        <f t="shared" si="25"/>
        <v>2.1711366538952746E-2</v>
      </c>
      <c r="O83" s="12">
        <f t="shared" si="26"/>
        <v>5.108556832694764E-3</v>
      </c>
      <c r="P83" s="12">
        <f t="shared" si="27"/>
        <v>0</v>
      </c>
      <c r="Q83" s="12">
        <f t="shared" si="28"/>
        <v>0</v>
      </c>
      <c r="R83" s="12">
        <f t="shared" si="29"/>
        <v>0</v>
      </c>
      <c r="S83" s="12">
        <f t="shared" si="30"/>
        <v>0</v>
      </c>
      <c r="T83" s="12">
        <f t="shared" si="31"/>
        <v>0</v>
      </c>
      <c r="U83" s="12">
        <f t="shared" si="32"/>
        <v>3.8314176245210726E-3</v>
      </c>
    </row>
    <row r="84" spans="3:21" x14ac:dyDescent="0.25">
      <c r="C84" s="32">
        <v>0.25</v>
      </c>
      <c r="D84" s="10">
        <f>IF($E$7="",COUNTIFS(ローデータ!$AM$4:$AM$10003,"&gt;="&amp;$D$8,ローデータ!$AM$4:$AM$10003,"&lt;="&amp;$D$9,ローデータ!AZ$4:AZ$10003,"1",ローデータ!$AN$4:$AN$10003,"&gt;="&amp;$C84,ローデータ!$AN$4:$AN$10003,"&lt;"&amp;$C85),COUNTIFS(ローデータ!$AM$4:$AM$10003,"&gt;="&amp;$D$8,ローデータ!$AM$4:$AM$10003,"&lt;="&amp;$D$9,ローデータ!AZ$4:AZ$10003,"1",ローデータ!$AN$4:$AN$10003,"&gt;="&amp;$C84,ローデータ!$AN$4:$AN$10003,"&lt;"&amp;$C85,ローデータ!$B$4:$B$10003,$E$7))</f>
        <v>18</v>
      </c>
      <c r="E84" s="10">
        <f>IF($E$7="",COUNTIFS(ローデータ!$AM$4:$AM$10003,"&gt;="&amp;$D$8,ローデータ!$AM$4:$AM$10003,"&lt;="&amp;$D$9,ローデータ!BA$4:BA$10003,"1",ローデータ!$AN$4:$AN$10003,"&gt;="&amp;$C84,ローデータ!$AN$4:$AN$10003,"&lt;"&amp;$C85),COUNTIFS(ローデータ!$AM$4:$AM$10003,"&gt;="&amp;$D$8,ローデータ!$AM$4:$AM$10003,"&lt;="&amp;$D$9,ローデータ!BA$4:BA$10003,"1",ローデータ!$AN$4:$AN$10003,"&gt;="&amp;$C84,ローデータ!$AN$4:$AN$10003,"&lt;"&amp;$C85,ローデータ!$B$4:$B$10003,$E$7))</f>
        <v>2</v>
      </c>
      <c r="F84" s="10">
        <f>IF($E$7="",COUNTIFS(ローデータ!$AM$4:$AM$10003,"&gt;="&amp;$D$8,ローデータ!$AM$4:$AM$10003,"&lt;="&amp;$D$9,ローデータ!BB$4:BB$10003,"1",ローデータ!$AN$4:$AN$10003,"&gt;="&amp;$C84,ローデータ!$AN$4:$AN$10003,"&lt;"&amp;$C85),COUNTIFS(ローデータ!$AM$4:$AM$10003,"&gt;="&amp;$D$8,ローデータ!$AM$4:$AM$10003,"&lt;="&amp;$D$9,ローデータ!BB$4:BB$10003,"1",ローデータ!$AN$4:$AN$10003,"&gt;="&amp;$C84,ローデータ!$AN$4:$AN$10003,"&lt;"&amp;$C85,ローデータ!$B$4:$B$10003,$E$7))</f>
        <v>0</v>
      </c>
      <c r="G84" s="10">
        <f>IF($E$7="",COUNTIFS(ローデータ!$AM$4:$AM$10003,"&gt;="&amp;$D$8,ローデータ!$AM$4:$AM$10003,"&lt;="&amp;$D$9,ローデータ!BC$4:BC$10003,"1",ローデータ!$AN$4:$AN$10003,"&gt;="&amp;$C84,ローデータ!$AN$4:$AN$10003,"&lt;"&amp;$C85),COUNTIFS(ローデータ!$AM$4:$AM$10003,"&gt;="&amp;$D$8,ローデータ!$AM$4:$AM$10003,"&lt;="&amp;$D$9,ローデータ!BC$4:BC$10003,"1",ローデータ!$AN$4:$AN$10003,"&gt;="&amp;$C84,ローデータ!$AN$4:$AN$10003,"&lt;"&amp;$C85,ローデータ!$B$4:$B$10003,$E$7))</f>
        <v>0</v>
      </c>
      <c r="H84" s="10">
        <f>IF($E$7="",COUNTIFS(ローデータ!$AM$4:$AM$10003,"&gt;="&amp;$D$8,ローデータ!$AM$4:$AM$10003,"&lt;="&amp;$D$9,ローデータ!BD$4:BD$10003,"1",ローデータ!$AN$4:$AN$10003,"&gt;="&amp;$C84,ローデータ!$AN$4:$AN$10003,"&lt;"&amp;$C85),COUNTIFS(ローデータ!$AM$4:$AM$10003,"&gt;="&amp;$D$8,ローデータ!$AM$4:$AM$10003,"&lt;="&amp;$D$9,ローデータ!BD$4:BD$10003,"1",ローデータ!$AN$4:$AN$10003,"&gt;="&amp;$C84,ローデータ!$AN$4:$AN$10003,"&lt;"&amp;$C85,ローデータ!$B$4:$B$10003,$E$7))</f>
        <v>2</v>
      </c>
      <c r="I84" s="10">
        <f>IF($E$7="",COUNTIFS(ローデータ!$AM$4:$AM$10003,"&gt;="&amp;$D$8,ローデータ!$AM$4:$AM$10003,"&lt;="&amp;$D$9,ローデータ!BE$4:BE$10003,"1",ローデータ!$AN$4:$AN$10003,"&gt;="&amp;$C84,ローデータ!$AN$4:$AN$10003,"&lt;"&amp;$C85),COUNTIFS(ローデータ!$AM$4:$AM$10003,"&gt;="&amp;$D$8,ローデータ!$AM$4:$AM$10003,"&lt;="&amp;$D$9,ローデータ!BE$4:BE$10003,"1",ローデータ!$AN$4:$AN$10003,"&gt;="&amp;$C84,ローデータ!$AN$4:$AN$10003,"&lt;"&amp;$C85,ローデータ!$B$4:$B$10003,$E$7))</f>
        <v>0</v>
      </c>
      <c r="J84" s="10">
        <f>IF($E$7="",COUNTIFS(ローデータ!$AM$4:$AM$10003,"&gt;="&amp;$D$8,ローデータ!$AM$4:$AM$10003,"&lt;="&amp;$D$9,ローデータ!BF$4:BF$10003,"1",ローデータ!$AN$4:$AN$10003,"&gt;="&amp;$C84,ローデータ!$AN$4:$AN$10003,"&lt;"&amp;$C85),COUNTIFS(ローデータ!$AM$4:$AM$10003,"&gt;="&amp;$D$8,ローデータ!$AM$4:$AM$10003,"&lt;="&amp;$D$9,ローデータ!BF$4:BF$10003,"1",ローデータ!$AN$4:$AN$10003,"&gt;="&amp;$C84,ローデータ!$AN$4:$AN$10003,"&lt;"&amp;$C85,ローデータ!$B$4:$B$10003,$E$7))</f>
        <v>0</v>
      </c>
      <c r="K84" s="10">
        <f>IF($E$7="",COUNTIFS(ローデータ!$AM$4:$AM$10003,"&gt;="&amp;$D$8,ローデータ!$AM$4:$AM$10003,"&lt;="&amp;$D$9,ローデータ!BG$4:BG$10003,"1",ローデータ!$AN$4:$AN$10003,"&gt;="&amp;$C84,ローデータ!$AN$4:$AN$10003,"&lt;"&amp;$C85),COUNTIFS(ローデータ!$AM$4:$AM$10003,"&gt;="&amp;$D$8,ローデータ!$AM$4:$AM$10003,"&lt;="&amp;$D$9,ローデータ!BG$4:BG$10003,"1",ローデータ!$AN$4:$AN$10003,"&gt;="&amp;$C84,ローデータ!$AN$4:$AN$10003,"&lt;"&amp;$C85,ローデータ!$B$4:$B$10003,$E$7))</f>
        <v>4</v>
      </c>
      <c r="M84" s="32">
        <v>0.25</v>
      </c>
      <c r="N84" s="12">
        <f t="shared" si="25"/>
        <v>2.2988505747126436E-2</v>
      </c>
      <c r="O84" s="12">
        <f t="shared" si="26"/>
        <v>2.554278416347382E-3</v>
      </c>
      <c r="P84" s="12">
        <f t="shared" si="27"/>
        <v>0</v>
      </c>
      <c r="Q84" s="12">
        <f t="shared" si="28"/>
        <v>0</v>
      </c>
      <c r="R84" s="12">
        <f t="shared" si="29"/>
        <v>2.554278416347382E-3</v>
      </c>
      <c r="S84" s="12">
        <f t="shared" si="30"/>
        <v>0</v>
      </c>
      <c r="T84" s="12">
        <f t="shared" si="31"/>
        <v>0</v>
      </c>
      <c r="U84" s="12">
        <f t="shared" si="32"/>
        <v>5.108556832694764E-3</v>
      </c>
    </row>
    <row r="85" spans="3:21" x14ac:dyDescent="0.25">
      <c r="C85" s="32">
        <v>0.29166666666666702</v>
      </c>
      <c r="D85" s="10">
        <f>IF($E$7="",COUNTIFS(ローデータ!$AM$4:$AM$10003,"&gt;="&amp;$D$8,ローデータ!$AM$4:$AM$10003,"&lt;="&amp;$D$9,ローデータ!AZ$4:AZ$10003,"1",ローデータ!$AN$4:$AN$10003,"&gt;="&amp;$C85,ローデータ!$AN$4:$AN$10003,"&lt;"&amp;$C86),COUNTIFS(ローデータ!$AM$4:$AM$10003,"&gt;="&amp;$D$8,ローデータ!$AM$4:$AM$10003,"&lt;="&amp;$D$9,ローデータ!AZ$4:AZ$10003,"1",ローデータ!$AN$4:$AN$10003,"&gt;="&amp;$C85,ローデータ!$AN$4:$AN$10003,"&lt;"&amp;$C86,ローデータ!$B$4:$B$10003,$E$7))</f>
        <v>9</v>
      </c>
      <c r="E85" s="10">
        <f>IF($E$7="",COUNTIFS(ローデータ!$AM$4:$AM$10003,"&gt;="&amp;$D$8,ローデータ!$AM$4:$AM$10003,"&lt;="&amp;$D$9,ローデータ!BA$4:BA$10003,"1",ローデータ!$AN$4:$AN$10003,"&gt;="&amp;$C85,ローデータ!$AN$4:$AN$10003,"&lt;"&amp;$C86),COUNTIFS(ローデータ!$AM$4:$AM$10003,"&gt;="&amp;$D$8,ローデータ!$AM$4:$AM$10003,"&lt;="&amp;$D$9,ローデータ!BA$4:BA$10003,"1",ローデータ!$AN$4:$AN$10003,"&gt;="&amp;$C85,ローデータ!$AN$4:$AN$10003,"&lt;"&amp;$C86,ローデータ!$B$4:$B$10003,$E$7))</f>
        <v>5</v>
      </c>
      <c r="F85" s="10">
        <f>IF($E$7="",COUNTIFS(ローデータ!$AM$4:$AM$10003,"&gt;="&amp;$D$8,ローデータ!$AM$4:$AM$10003,"&lt;="&amp;$D$9,ローデータ!BB$4:BB$10003,"1",ローデータ!$AN$4:$AN$10003,"&gt;="&amp;$C85,ローデータ!$AN$4:$AN$10003,"&lt;"&amp;$C86),COUNTIFS(ローデータ!$AM$4:$AM$10003,"&gt;="&amp;$D$8,ローデータ!$AM$4:$AM$10003,"&lt;="&amp;$D$9,ローデータ!BB$4:BB$10003,"1",ローデータ!$AN$4:$AN$10003,"&gt;="&amp;$C85,ローデータ!$AN$4:$AN$10003,"&lt;"&amp;$C86,ローデータ!$B$4:$B$10003,$E$7))</f>
        <v>0</v>
      </c>
      <c r="G85" s="10">
        <f>IF($E$7="",COUNTIFS(ローデータ!$AM$4:$AM$10003,"&gt;="&amp;$D$8,ローデータ!$AM$4:$AM$10003,"&lt;="&amp;$D$9,ローデータ!BC$4:BC$10003,"1",ローデータ!$AN$4:$AN$10003,"&gt;="&amp;$C85,ローデータ!$AN$4:$AN$10003,"&lt;"&amp;$C86),COUNTIFS(ローデータ!$AM$4:$AM$10003,"&gt;="&amp;$D$8,ローデータ!$AM$4:$AM$10003,"&lt;="&amp;$D$9,ローデータ!BC$4:BC$10003,"1",ローデータ!$AN$4:$AN$10003,"&gt;="&amp;$C85,ローデータ!$AN$4:$AN$10003,"&lt;"&amp;$C86,ローデータ!$B$4:$B$10003,$E$7))</f>
        <v>2</v>
      </c>
      <c r="H85" s="10">
        <f>IF($E$7="",COUNTIFS(ローデータ!$AM$4:$AM$10003,"&gt;="&amp;$D$8,ローデータ!$AM$4:$AM$10003,"&lt;="&amp;$D$9,ローデータ!BD$4:BD$10003,"1",ローデータ!$AN$4:$AN$10003,"&gt;="&amp;$C85,ローデータ!$AN$4:$AN$10003,"&lt;"&amp;$C86),COUNTIFS(ローデータ!$AM$4:$AM$10003,"&gt;="&amp;$D$8,ローデータ!$AM$4:$AM$10003,"&lt;="&amp;$D$9,ローデータ!BD$4:BD$10003,"1",ローデータ!$AN$4:$AN$10003,"&gt;="&amp;$C85,ローデータ!$AN$4:$AN$10003,"&lt;"&amp;$C86,ローデータ!$B$4:$B$10003,$E$7))</f>
        <v>14</v>
      </c>
      <c r="I85" s="10">
        <f>IF($E$7="",COUNTIFS(ローデータ!$AM$4:$AM$10003,"&gt;="&amp;$D$8,ローデータ!$AM$4:$AM$10003,"&lt;="&amp;$D$9,ローデータ!BE$4:BE$10003,"1",ローデータ!$AN$4:$AN$10003,"&gt;="&amp;$C85,ローデータ!$AN$4:$AN$10003,"&lt;"&amp;$C86),COUNTIFS(ローデータ!$AM$4:$AM$10003,"&gt;="&amp;$D$8,ローデータ!$AM$4:$AM$10003,"&lt;="&amp;$D$9,ローデータ!BE$4:BE$10003,"1",ローデータ!$AN$4:$AN$10003,"&gt;="&amp;$C85,ローデータ!$AN$4:$AN$10003,"&lt;"&amp;$C86,ローデータ!$B$4:$B$10003,$E$7))</f>
        <v>2</v>
      </c>
      <c r="J85" s="10">
        <f>IF($E$7="",COUNTIFS(ローデータ!$AM$4:$AM$10003,"&gt;="&amp;$D$8,ローデータ!$AM$4:$AM$10003,"&lt;="&amp;$D$9,ローデータ!BF$4:BF$10003,"1",ローデータ!$AN$4:$AN$10003,"&gt;="&amp;$C85,ローデータ!$AN$4:$AN$10003,"&lt;"&amp;$C86),COUNTIFS(ローデータ!$AM$4:$AM$10003,"&gt;="&amp;$D$8,ローデータ!$AM$4:$AM$10003,"&lt;="&amp;$D$9,ローデータ!BF$4:BF$10003,"1",ローデータ!$AN$4:$AN$10003,"&gt;="&amp;$C85,ローデータ!$AN$4:$AN$10003,"&lt;"&amp;$C86,ローデータ!$B$4:$B$10003,$E$7))</f>
        <v>0</v>
      </c>
      <c r="K85" s="10">
        <f>IF($E$7="",COUNTIFS(ローデータ!$AM$4:$AM$10003,"&gt;="&amp;$D$8,ローデータ!$AM$4:$AM$10003,"&lt;="&amp;$D$9,ローデータ!BG$4:BG$10003,"1",ローデータ!$AN$4:$AN$10003,"&gt;="&amp;$C85,ローデータ!$AN$4:$AN$10003,"&lt;"&amp;$C86),COUNTIFS(ローデータ!$AM$4:$AM$10003,"&gt;="&amp;$D$8,ローデータ!$AM$4:$AM$10003,"&lt;="&amp;$D$9,ローデータ!BG$4:BG$10003,"1",ローデータ!$AN$4:$AN$10003,"&gt;="&amp;$C85,ローデータ!$AN$4:$AN$10003,"&lt;"&amp;$C86,ローデータ!$B$4:$B$10003,$E$7))</f>
        <v>9</v>
      </c>
      <c r="M85" s="32">
        <v>0.29166666666666702</v>
      </c>
      <c r="N85" s="12">
        <f t="shared" si="25"/>
        <v>1.1494252873563218E-2</v>
      </c>
      <c r="O85" s="12">
        <f t="shared" si="26"/>
        <v>6.3856960408684551E-3</v>
      </c>
      <c r="P85" s="12">
        <f t="shared" si="27"/>
        <v>0</v>
      </c>
      <c r="Q85" s="12">
        <f t="shared" si="28"/>
        <v>2.554278416347382E-3</v>
      </c>
      <c r="R85" s="12">
        <f t="shared" si="29"/>
        <v>1.7879948914431672E-2</v>
      </c>
      <c r="S85" s="12">
        <f t="shared" si="30"/>
        <v>2.554278416347382E-3</v>
      </c>
      <c r="T85" s="12">
        <f t="shared" si="31"/>
        <v>0</v>
      </c>
      <c r="U85" s="12">
        <f t="shared" si="32"/>
        <v>1.1494252873563218E-2</v>
      </c>
    </row>
    <row r="86" spans="3:21" x14ac:dyDescent="0.25">
      <c r="C86" s="32">
        <v>0.33333333333333398</v>
      </c>
      <c r="D86" s="10">
        <f>IF($E$7="",COUNTIFS(ローデータ!$AM$4:$AM$10003,"&gt;="&amp;$D$8,ローデータ!$AM$4:$AM$10003,"&lt;="&amp;$D$9,ローデータ!AZ$4:AZ$10003,"1",ローデータ!$AN$4:$AN$10003,"&gt;="&amp;$C86,ローデータ!$AN$4:$AN$10003,"&lt;"&amp;$C87),COUNTIFS(ローデータ!$AM$4:$AM$10003,"&gt;="&amp;$D$8,ローデータ!$AM$4:$AM$10003,"&lt;="&amp;$D$9,ローデータ!AZ$4:AZ$10003,"1",ローデータ!$AN$4:$AN$10003,"&gt;="&amp;$C86,ローデータ!$AN$4:$AN$10003,"&lt;"&amp;$C87,ローデータ!$B$4:$B$10003,$E$7))</f>
        <v>7</v>
      </c>
      <c r="E86" s="10">
        <f>IF($E$7="",COUNTIFS(ローデータ!$AM$4:$AM$10003,"&gt;="&amp;$D$8,ローデータ!$AM$4:$AM$10003,"&lt;="&amp;$D$9,ローデータ!BA$4:BA$10003,"1",ローデータ!$AN$4:$AN$10003,"&gt;="&amp;$C86,ローデータ!$AN$4:$AN$10003,"&lt;"&amp;$C87),COUNTIFS(ローデータ!$AM$4:$AM$10003,"&gt;="&amp;$D$8,ローデータ!$AM$4:$AM$10003,"&lt;="&amp;$D$9,ローデータ!BA$4:BA$10003,"1",ローデータ!$AN$4:$AN$10003,"&gt;="&amp;$C86,ローデータ!$AN$4:$AN$10003,"&lt;"&amp;$C87,ローデータ!$B$4:$B$10003,$E$7))</f>
        <v>3</v>
      </c>
      <c r="F86" s="10">
        <f>IF($E$7="",COUNTIFS(ローデータ!$AM$4:$AM$10003,"&gt;="&amp;$D$8,ローデータ!$AM$4:$AM$10003,"&lt;="&amp;$D$9,ローデータ!BB$4:BB$10003,"1",ローデータ!$AN$4:$AN$10003,"&gt;="&amp;$C86,ローデータ!$AN$4:$AN$10003,"&lt;"&amp;$C87),COUNTIFS(ローデータ!$AM$4:$AM$10003,"&gt;="&amp;$D$8,ローデータ!$AM$4:$AM$10003,"&lt;="&amp;$D$9,ローデータ!BB$4:BB$10003,"1",ローデータ!$AN$4:$AN$10003,"&gt;="&amp;$C86,ローデータ!$AN$4:$AN$10003,"&lt;"&amp;$C87,ローデータ!$B$4:$B$10003,$E$7))</f>
        <v>0</v>
      </c>
      <c r="G86" s="10">
        <f>IF($E$7="",COUNTIFS(ローデータ!$AM$4:$AM$10003,"&gt;="&amp;$D$8,ローデータ!$AM$4:$AM$10003,"&lt;="&amp;$D$9,ローデータ!BC$4:BC$10003,"1",ローデータ!$AN$4:$AN$10003,"&gt;="&amp;$C86,ローデータ!$AN$4:$AN$10003,"&lt;"&amp;$C87),COUNTIFS(ローデータ!$AM$4:$AM$10003,"&gt;="&amp;$D$8,ローデータ!$AM$4:$AM$10003,"&lt;="&amp;$D$9,ローデータ!BC$4:BC$10003,"1",ローデータ!$AN$4:$AN$10003,"&gt;="&amp;$C86,ローデータ!$AN$4:$AN$10003,"&lt;"&amp;$C87,ローデータ!$B$4:$B$10003,$E$7))</f>
        <v>2</v>
      </c>
      <c r="H86" s="10">
        <f>IF($E$7="",COUNTIFS(ローデータ!$AM$4:$AM$10003,"&gt;="&amp;$D$8,ローデータ!$AM$4:$AM$10003,"&lt;="&amp;$D$9,ローデータ!BD$4:BD$10003,"1",ローデータ!$AN$4:$AN$10003,"&gt;="&amp;$C86,ローデータ!$AN$4:$AN$10003,"&lt;"&amp;$C87),COUNTIFS(ローデータ!$AM$4:$AM$10003,"&gt;="&amp;$D$8,ローデータ!$AM$4:$AM$10003,"&lt;="&amp;$D$9,ローデータ!BD$4:BD$10003,"1",ローデータ!$AN$4:$AN$10003,"&gt;="&amp;$C86,ローデータ!$AN$4:$AN$10003,"&lt;"&amp;$C87,ローデータ!$B$4:$B$10003,$E$7))</f>
        <v>46</v>
      </c>
      <c r="I86" s="10">
        <f>IF($E$7="",COUNTIFS(ローデータ!$AM$4:$AM$10003,"&gt;="&amp;$D$8,ローデータ!$AM$4:$AM$10003,"&lt;="&amp;$D$9,ローデータ!BE$4:BE$10003,"1",ローデータ!$AN$4:$AN$10003,"&gt;="&amp;$C86,ローデータ!$AN$4:$AN$10003,"&lt;"&amp;$C87),COUNTIFS(ローデータ!$AM$4:$AM$10003,"&gt;="&amp;$D$8,ローデータ!$AM$4:$AM$10003,"&lt;="&amp;$D$9,ローデータ!BE$4:BE$10003,"1",ローデータ!$AN$4:$AN$10003,"&gt;="&amp;$C86,ローデータ!$AN$4:$AN$10003,"&lt;"&amp;$C87,ローデータ!$B$4:$B$10003,$E$7))</f>
        <v>3</v>
      </c>
      <c r="J86" s="10">
        <f>IF($E$7="",COUNTIFS(ローデータ!$AM$4:$AM$10003,"&gt;="&amp;$D$8,ローデータ!$AM$4:$AM$10003,"&lt;="&amp;$D$9,ローデータ!BF$4:BF$10003,"1",ローデータ!$AN$4:$AN$10003,"&gt;="&amp;$C86,ローデータ!$AN$4:$AN$10003,"&lt;"&amp;$C87),COUNTIFS(ローデータ!$AM$4:$AM$10003,"&gt;="&amp;$D$8,ローデータ!$AM$4:$AM$10003,"&lt;="&amp;$D$9,ローデータ!BF$4:BF$10003,"1",ローデータ!$AN$4:$AN$10003,"&gt;="&amp;$C86,ローデータ!$AN$4:$AN$10003,"&lt;"&amp;$C87,ローデータ!$B$4:$B$10003,$E$7))</f>
        <v>1</v>
      </c>
      <c r="K86" s="10">
        <f>IF($E$7="",COUNTIFS(ローデータ!$AM$4:$AM$10003,"&gt;="&amp;$D$8,ローデータ!$AM$4:$AM$10003,"&lt;="&amp;$D$9,ローデータ!BG$4:BG$10003,"1",ローデータ!$AN$4:$AN$10003,"&gt;="&amp;$C86,ローデータ!$AN$4:$AN$10003,"&lt;"&amp;$C87),COUNTIFS(ローデータ!$AM$4:$AM$10003,"&gt;="&amp;$D$8,ローデータ!$AM$4:$AM$10003,"&lt;="&amp;$D$9,ローデータ!BG$4:BG$10003,"1",ローデータ!$AN$4:$AN$10003,"&gt;="&amp;$C86,ローデータ!$AN$4:$AN$10003,"&lt;"&amp;$C87,ローデータ!$B$4:$B$10003,$E$7))</f>
        <v>7</v>
      </c>
      <c r="M86" s="32">
        <v>0.33333333333333398</v>
      </c>
      <c r="N86" s="12">
        <f t="shared" si="25"/>
        <v>8.9399744572158362E-3</v>
      </c>
      <c r="O86" s="12">
        <f t="shared" si="26"/>
        <v>3.8314176245210726E-3</v>
      </c>
      <c r="P86" s="12">
        <f t="shared" si="27"/>
        <v>0</v>
      </c>
      <c r="Q86" s="12">
        <f t="shared" si="28"/>
        <v>2.554278416347382E-3</v>
      </c>
      <c r="R86" s="12">
        <f t="shared" si="29"/>
        <v>5.8748403575989781E-2</v>
      </c>
      <c r="S86" s="12">
        <f t="shared" si="30"/>
        <v>3.8314176245210726E-3</v>
      </c>
      <c r="T86" s="12">
        <f t="shared" si="31"/>
        <v>1.277139208173691E-3</v>
      </c>
      <c r="U86" s="12">
        <f t="shared" si="32"/>
        <v>8.9399744572158362E-3</v>
      </c>
    </row>
    <row r="87" spans="3:21" x14ac:dyDescent="0.25">
      <c r="C87" s="32">
        <v>0.375</v>
      </c>
      <c r="D87" s="10">
        <f>IF($E$7="",COUNTIFS(ローデータ!$AM$4:$AM$10003,"&gt;="&amp;$D$8,ローデータ!$AM$4:$AM$10003,"&lt;="&amp;$D$9,ローデータ!AZ$4:AZ$10003,"1",ローデータ!$AN$4:$AN$10003,"&gt;="&amp;$C87,ローデータ!$AN$4:$AN$10003,"&lt;"&amp;$C88),COUNTIFS(ローデータ!$AM$4:$AM$10003,"&gt;="&amp;$D$8,ローデータ!$AM$4:$AM$10003,"&lt;="&amp;$D$9,ローデータ!AZ$4:AZ$10003,"1",ローデータ!$AN$4:$AN$10003,"&gt;="&amp;$C87,ローデータ!$AN$4:$AN$10003,"&lt;"&amp;$C88,ローデータ!$B$4:$B$10003,$E$7))</f>
        <v>6</v>
      </c>
      <c r="E87" s="10">
        <f>IF($E$7="",COUNTIFS(ローデータ!$AM$4:$AM$10003,"&gt;="&amp;$D$8,ローデータ!$AM$4:$AM$10003,"&lt;="&amp;$D$9,ローデータ!BA$4:BA$10003,"1",ローデータ!$AN$4:$AN$10003,"&gt;="&amp;$C87,ローデータ!$AN$4:$AN$10003,"&lt;"&amp;$C88),COUNTIFS(ローデータ!$AM$4:$AM$10003,"&gt;="&amp;$D$8,ローデータ!$AM$4:$AM$10003,"&lt;="&amp;$D$9,ローデータ!BA$4:BA$10003,"1",ローデータ!$AN$4:$AN$10003,"&gt;="&amp;$C87,ローデータ!$AN$4:$AN$10003,"&lt;"&amp;$C88,ローデータ!$B$4:$B$10003,$E$7))</f>
        <v>1</v>
      </c>
      <c r="F87" s="10">
        <f>IF($E$7="",COUNTIFS(ローデータ!$AM$4:$AM$10003,"&gt;="&amp;$D$8,ローデータ!$AM$4:$AM$10003,"&lt;="&amp;$D$9,ローデータ!BB$4:BB$10003,"1",ローデータ!$AN$4:$AN$10003,"&gt;="&amp;$C87,ローデータ!$AN$4:$AN$10003,"&lt;"&amp;$C88),COUNTIFS(ローデータ!$AM$4:$AM$10003,"&gt;="&amp;$D$8,ローデータ!$AM$4:$AM$10003,"&lt;="&amp;$D$9,ローデータ!BB$4:BB$10003,"1",ローデータ!$AN$4:$AN$10003,"&gt;="&amp;$C87,ローデータ!$AN$4:$AN$10003,"&lt;"&amp;$C88,ローデータ!$B$4:$B$10003,$E$7))</f>
        <v>0</v>
      </c>
      <c r="G87" s="10">
        <f>IF($E$7="",COUNTIFS(ローデータ!$AM$4:$AM$10003,"&gt;="&amp;$D$8,ローデータ!$AM$4:$AM$10003,"&lt;="&amp;$D$9,ローデータ!BC$4:BC$10003,"1",ローデータ!$AN$4:$AN$10003,"&gt;="&amp;$C87,ローデータ!$AN$4:$AN$10003,"&lt;"&amp;$C88),COUNTIFS(ローデータ!$AM$4:$AM$10003,"&gt;="&amp;$D$8,ローデータ!$AM$4:$AM$10003,"&lt;="&amp;$D$9,ローデータ!BC$4:BC$10003,"1",ローデータ!$AN$4:$AN$10003,"&gt;="&amp;$C87,ローデータ!$AN$4:$AN$10003,"&lt;"&amp;$C88,ローデータ!$B$4:$B$10003,$E$7))</f>
        <v>0</v>
      </c>
      <c r="H87" s="10">
        <f>IF($E$7="",COUNTIFS(ローデータ!$AM$4:$AM$10003,"&gt;="&amp;$D$8,ローデータ!$AM$4:$AM$10003,"&lt;="&amp;$D$9,ローデータ!BD$4:BD$10003,"1",ローデータ!$AN$4:$AN$10003,"&gt;="&amp;$C87,ローデータ!$AN$4:$AN$10003,"&lt;"&amp;$C88),COUNTIFS(ローデータ!$AM$4:$AM$10003,"&gt;="&amp;$D$8,ローデータ!$AM$4:$AM$10003,"&lt;="&amp;$D$9,ローデータ!BD$4:BD$10003,"1",ローデータ!$AN$4:$AN$10003,"&gt;="&amp;$C87,ローデータ!$AN$4:$AN$10003,"&lt;"&amp;$C88,ローデータ!$B$4:$B$10003,$E$7))</f>
        <v>40</v>
      </c>
      <c r="I87" s="10">
        <f>IF($E$7="",COUNTIFS(ローデータ!$AM$4:$AM$10003,"&gt;="&amp;$D$8,ローデータ!$AM$4:$AM$10003,"&lt;="&amp;$D$9,ローデータ!BE$4:BE$10003,"1",ローデータ!$AN$4:$AN$10003,"&gt;="&amp;$C87,ローデータ!$AN$4:$AN$10003,"&lt;"&amp;$C88),COUNTIFS(ローデータ!$AM$4:$AM$10003,"&gt;="&amp;$D$8,ローデータ!$AM$4:$AM$10003,"&lt;="&amp;$D$9,ローデータ!BE$4:BE$10003,"1",ローデータ!$AN$4:$AN$10003,"&gt;="&amp;$C87,ローデータ!$AN$4:$AN$10003,"&lt;"&amp;$C88,ローデータ!$B$4:$B$10003,$E$7))</f>
        <v>0</v>
      </c>
      <c r="J87" s="10">
        <f>IF($E$7="",COUNTIFS(ローデータ!$AM$4:$AM$10003,"&gt;="&amp;$D$8,ローデータ!$AM$4:$AM$10003,"&lt;="&amp;$D$9,ローデータ!BF$4:BF$10003,"1",ローデータ!$AN$4:$AN$10003,"&gt;="&amp;$C87,ローデータ!$AN$4:$AN$10003,"&lt;"&amp;$C88),COUNTIFS(ローデータ!$AM$4:$AM$10003,"&gt;="&amp;$D$8,ローデータ!$AM$4:$AM$10003,"&lt;="&amp;$D$9,ローデータ!BF$4:BF$10003,"1",ローデータ!$AN$4:$AN$10003,"&gt;="&amp;$C87,ローデータ!$AN$4:$AN$10003,"&lt;"&amp;$C88,ローデータ!$B$4:$B$10003,$E$7))</f>
        <v>0</v>
      </c>
      <c r="K87" s="10">
        <f>IF($E$7="",COUNTIFS(ローデータ!$AM$4:$AM$10003,"&gt;="&amp;$D$8,ローデータ!$AM$4:$AM$10003,"&lt;="&amp;$D$9,ローデータ!BG$4:BG$10003,"1",ローデータ!$AN$4:$AN$10003,"&gt;="&amp;$C87,ローデータ!$AN$4:$AN$10003,"&lt;"&amp;$C88),COUNTIFS(ローデータ!$AM$4:$AM$10003,"&gt;="&amp;$D$8,ローデータ!$AM$4:$AM$10003,"&lt;="&amp;$D$9,ローデータ!BG$4:BG$10003,"1",ローデータ!$AN$4:$AN$10003,"&gt;="&amp;$C87,ローデータ!$AN$4:$AN$10003,"&lt;"&amp;$C88,ローデータ!$B$4:$B$10003,$E$7))</f>
        <v>14</v>
      </c>
      <c r="M87" s="32">
        <v>0.375</v>
      </c>
      <c r="N87" s="12">
        <f t="shared" si="25"/>
        <v>7.6628352490421452E-3</v>
      </c>
      <c r="O87" s="12">
        <f t="shared" si="26"/>
        <v>1.277139208173691E-3</v>
      </c>
      <c r="P87" s="12">
        <f t="shared" si="27"/>
        <v>0</v>
      </c>
      <c r="Q87" s="12">
        <f t="shared" si="28"/>
        <v>0</v>
      </c>
      <c r="R87" s="12">
        <f t="shared" si="29"/>
        <v>5.108556832694764E-2</v>
      </c>
      <c r="S87" s="12">
        <f t="shared" si="30"/>
        <v>0</v>
      </c>
      <c r="T87" s="12">
        <f t="shared" si="31"/>
        <v>0</v>
      </c>
      <c r="U87" s="12">
        <f t="shared" si="32"/>
        <v>1.7879948914431672E-2</v>
      </c>
    </row>
    <row r="88" spans="3:21" x14ac:dyDescent="0.25">
      <c r="C88" s="32">
        <v>0.41666666666666702</v>
      </c>
      <c r="D88" s="10">
        <f>IF($E$7="",COUNTIFS(ローデータ!$AM$4:$AM$10003,"&gt;="&amp;$D$8,ローデータ!$AM$4:$AM$10003,"&lt;="&amp;$D$9,ローデータ!AZ$4:AZ$10003,"1",ローデータ!$AN$4:$AN$10003,"&gt;="&amp;$C88,ローデータ!$AN$4:$AN$10003,"&lt;"&amp;$C89),COUNTIFS(ローデータ!$AM$4:$AM$10003,"&gt;="&amp;$D$8,ローデータ!$AM$4:$AM$10003,"&lt;="&amp;$D$9,ローデータ!AZ$4:AZ$10003,"1",ローデータ!$AN$4:$AN$10003,"&gt;="&amp;$C88,ローデータ!$AN$4:$AN$10003,"&lt;"&amp;$C89,ローデータ!$B$4:$B$10003,$E$7))</f>
        <v>9</v>
      </c>
      <c r="E88" s="10">
        <f>IF($E$7="",COUNTIFS(ローデータ!$AM$4:$AM$10003,"&gt;="&amp;$D$8,ローデータ!$AM$4:$AM$10003,"&lt;="&amp;$D$9,ローデータ!BA$4:BA$10003,"1",ローデータ!$AN$4:$AN$10003,"&gt;="&amp;$C88,ローデータ!$AN$4:$AN$10003,"&lt;"&amp;$C89),COUNTIFS(ローデータ!$AM$4:$AM$10003,"&gt;="&amp;$D$8,ローデータ!$AM$4:$AM$10003,"&lt;="&amp;$D$9,ローデータ!BA$4:BA$10003,"1",ローデータ!$AN$4:$AN$10003,"&gt;="&amp;$C88,ローデータ!$AN$4:$AN$10003,"&lt;"&amp;$C89,ローデータ!$B$4:$B$10003,$E$7))</f>
        <v>1</v>
      </c>
      <c r="F88" s="10">
        <f>IF($E$7="",COUNTIFS(ローデータ!$AM$4:$AM$10003,"&gt;="&amp;$D$8,ローデータ!$AM$4:$AM$10003,"&lt;="&amp;$D$9,ローデータ!BB$4:BB$10003,"1",ローデータ!$AN$4:$AN$10003,"&gt;="&amp;$C88,ローデータ!$AN$4:$AN$10003,"&lt;"&amp;$C89),COUNTIFS(ローデータ!$AM$4:$AM$10003,"&gt;="&amp;$D$8,ローデータ!$AM$4:$AM$10003,"&lt;="&amp;$D$9,ローデータ!BB$4:BB$10003,"1",ローデータ!$AN$4:$AN$10003,"&gt;="&amp;$C88,ローデータ!$AN$4:$AN$10003,"&lt;"&amp;$C89,ローデータ!$B$4:$B$10003,$E$7))</f>
        <v>0</v>
      </c>
      <c r="G88" s="10">
        <f>IF($E$7="",COUNTIFS(ローデータ!$AM$4:$AM$10003,"&gt;="&amp;$D$8,ローデータ!$AM$4:$AM$10003,"&lt;="&amp;$D$9,ローデータ!BC$4:BC$10003,"1",ローデータ!$AN$4:$AN$10003,"&gt;="&amp;$C88,ローデータ!$AN$4:$AN$10003,"&lt;"&amp;$C89),COUNTIFS(ローデータ!$AM$4:$AM$10003,"&gt;="&amp;$D$8,ローデータ!$AM$4:$AM$10003,"&lt;="&amp;$D$9,ローデータ!BC$4:BC$10003,"1",ローデータ!$AN$4:$AN$10003,"&gt;="&amp;$C88,ローデータ!$AN$4:$AN$10003,"&lt;"&amp;$C89,ローデータ!$B$4:$B$10003,$E$7))</f>
        <v>4</v>
      </c>
      <c r="H88" s="10">
        <f>IF($E$7="",COUNTIFS(ローデータ!$AM$4:$AM$10003,"&gt;="&amp;$D$8,ローデータ!$AM$4:$AM$10003,"&lt;="&amp;$D$9,ローデータ!BD$4:BD$10003,"1",ローデータ!$AN$4:$AN$10003,"&gt;="&amp;$C88,ローデータ!$AN$4:$AN$10003,"&lt;"&amp;$C89),COUNTIFS(ローデータ!$AM$4:$AM$10003,"&gt;="&amp;$D$8,ローデータ!$AM$4:$AM$10003,"&lt;="&amp;$D$9,ローデータ!BD$4:BD$10003,"1",ローデータ!$AN$4:$AN$10003,"&gt;="&amp;$C88,ローデータ!$AN$4:$AN$10003,"&lt;"&amp;$C89,ローデータ!$B$4:$B$10003,$E$7))</f>
        <v>29</v>
      </c>
      <c r="I88" s="10">
        <f>IF($E$7="",COUNTIFS(ローデータ!$AM$4:$AM$10003,"&gt;="&amp;$D$8,ローデータ!$AM$4:$AM$10003,"&lt;="&amp;$D$9,ローデータ!BE$4:BE$10003,"1",ローデータ!$AN$4:$AN$10003,"&gt;="&amp;$C88,ローデータ!$AN$4:$AN$10003,"&lt;"&amp;$C89),COUNTIFS(ローデータ!$AM$4:$AM$10003,"&gt;="&amp;$D$8,ローデータ!$AM$4:$AM$10003,"&lt;="&amp;$D$9,ローデータ!BE$4:BE$10003,"1",ローデータ!$AN$4:$AN$10003,"&gt;="&amp;$C88,ローデータ!$AN$4:$AN$10003,"&lt;"&amp;$C89,ローデータ!$B$4:$B$10003,$E$7))</f>
        <v>1</v>
      </c>
      <c r="J88" s="10">
        <f>IF($E$7="",COUNTIFS(ローデータ!$AM$4:$AM$10003,"&gt;="&amp;$D$8,ローデータ!$AM$4:$AM$10003,"&lt;="&amp;$D$9,ローデータ!BF$4:BF$10003,"1",ローデータ!$AN$4:$AN$10003,"&gt;="&amp;$C88,ローデータ!$AN$4:$AN$10003,"&lt;"&amp;$C89),COUNTIFS(ローデータ!$AM$4:$AM$10003,"&gt;="&amp;$D$8,ローデータ!$AM$4:$AM$10003,"&lt;="&amp;$D$9,ローデータ!BF$4:BF$10003,"1",ローデータ!$AN$4:$AN$10003,"&gt;="&amp;$C88,ローデータ!$AN$4:$AN$10003,"&lt;"&amp;$C89,ローデータ!$B$4:$B$10003,$E$7))</f>
        <v>0</v>
      </c>
      <c r="K88" s="10">
        <f>IF($E$7="",COUNTIFS(ローデータ!$AM$4:$AM$10003,"&gt;="&amp;$D$8,ローデータ!$AM$4:$AM$10003,"&lt;="&amp;$D$9,ローデータ!BG$4:BG$10003,"1",ローデータ!$AN$4:$AN$10003,"&gt;="&amp;$C88,ローデータ!$AN$4:$AN$10003,"&lt;"&amp;$C89),COUNTIFS(ローデータ!$AM$4:$AM$10003,"&gt;="&amp;$D$8,ローデータ!$AM$4:$AM$10003,"&lt;="&amp;$D$9,ローデータ!BG$4:BG$10003,"1",ローデータ!$AN$4:$AN$10003,"&gt;="&amp;$C88,ローデータ!$AN$4:$AN$10003,"&lt;"&amp;$C89,ローデータ!$B$4:$B$10003,$E$7))</f>
        <v>14</v>
      </c>
      <c r="M88" s="32">
        <v>0.41666666666666702</v>
      </c>
      <c r="N88" s="12">
        <f t="shared" si="25"/>
        <v>1.1494252873563218E-2</v>
      </c>
      <c r="O88" s="12">
        <f t="shared" si="26"/>
        <v>1.277139208173691E-3</v>
      </c>
      <c r="P88" s="12">
        <f t="shared" si="27"/>
        <v>0</v>
      </c>
      <c r="Q88" s="12">
        <f t="shared" si="28"/>
        <v>5.108556832694764E-3</v>
      </c>
      <c r="R88" s="12">
        <f t="shared" si="29"/>
        <v>3.7037037037037035E-2</v>
      </c>
      <c r="S88" s="12">
        <f t="shared" si="30"/>
        <v>1.277139208173691E-3</v>
      </c>
      <c r="T88" s="12">
        <f t="shared" si="31"/>
        <v>0</v>
      </c>
      <c r="U88" s="12">
        <f t="shared" si="32"/>
        <v>1.7879948914431672E-2</v>
      </c>
    </row>
    <row r="89" spans="3:21" x14ac:dyDescent="0.25">
      <c r="C89" s="32">
        <v>0.45833333333333398</v>
      </c>
      <c r="D89" s="10">
        <f>IF($E$7="",COUNTIFS(ローデータ!$AM$4:$AM$10003,"&gt;="&amp;$D$8,ローデータ!$AM$4:$AM$10003,"&lt;="&amp;$D$9,ローデータ!AZ$4:AZ$10003,"1",ローデータ!$AN$4:$AN$10003,"&gt;="&amp;$C89,ローデータ!$AN$4:$AN$10003,"&lt;"&amp;$C90),COUNTIFS(ローデータ!$AM$4:$AM$10003,"&gt;="&amp;$D$8,ローデータ!$AM$4:$AM$10003,"&lt;="&amp;$D$9,ローデータ!AZ$4:AZ$10003,"1",ローデータ!$AN$4:$AN$10003,"&gt;="&amp;$C89,ローデータ!$AN$4:$AN$10003,"&lt;"&amp;$C90,ローデータ!$B$4:$B$10003,$E$7))</f>
        <v>8</v>
      </c>
      <c r="E89" s="10">
        <f>IF($E$7="",COUNTIFS(ローデータ!$AM$4:$AM$10003,"&gt;="&amp;$D$8,ローデータ!$AM$4:$AM$10003,"&lt;="&amp;$D$9,ローデータ!BA$4:BA$10003,"1",ローデータ!$AN$4:$AN$10003,"&gt;="&amp;$C89,ローデータ!$AN$4:$AN$10003,"&lt;"&amp;$C90),COUNTIFS(ローデータ!$AM$4:$AM$10003,"&gt;="&amp;$D$8,ローデータ!$AM$4:$AM$10003,"&lt;="&amp;$D$9,ローデータ!BA$4:BA$10003,"1",ローデータ!$AN$4:$AN$10003,"&gt;="&amp;$C89,ローデータ!$AN$4:$AN$10003,"&lt;"&amp;$C90,ローデータ!$B$4:$B$10003,$E$7))</f>
        <v>1</v>
      </c>
      <c r="F89" s="10">
        <f>IF($E$7="",COUNTIFS(ローデータ!$AM$4:$AM$10003,"&gt;="&amp;$D$8,ローデータ!$AM$4:$AM$10003,"&lt;="&amp;$D$9,ローデータ!BB$4:BB$10003,"1",ローデータ!$AN$4:$AN$10003,"&gt;="&amp;$C89,ローデータ!$AN$4:$AN$10003,"&lt;"&amp;$C90),COUNTIFS(ローデータ!$AM$4:$AM$10003,"&gt;="&amp;$D$8,ローデータ!$AM$4:$AM$10003,"&lt;="&amp;$D$9,ローデータ!BB$4:BB$10003,"1",ローデータ!$AN$4:$AN$10003,"&gt;="&amp;$C89,ローデータ!$AN$4:$AN$10003,"&lt;"&amp;$C90,ローデータ!$B$4:$B$10003,$E$7))</f>
        <v>0</v>
      </c>
      <c r="G89" s="10">
        <f>IF($E$7="",COUNTIFS(ローデータ!$AM$4:$AM$10003,"&gt;="&amp;$D$8,ローデータ!$AM$4:$AM$10003,"&lt;="&amp;$D$9,ローデータ!BC$4:BC$10003,"1",ローデータ!$AN$4:$AN$10003,"&gt;="&amp;$C89,ローデータ!$AN$4:$AN$10003,"&lt;"&amp;$C90),COUNTIFS(ローデータ!$AM$4:$AM$10003,"&gt;="&amp;$D$8,ローデータ!$AM$4:$AM$10003,"&lt;="&amp;$D$9,ローデータ!BC$4:BC$10003,"1",ローデータ!$AN$4:$AN$10003,"&gt;="&amp;$C89,ローデータ!$AN$4:$AN$10003,"&lt;"&amp;$C90,ローデータ!$B$4:$B$10003,$E$7))</f>
        <v>6</v>
      </c>
      <c r="H89" s="10">
        <f>IF($E$7="",COUNTIFS(ローデータ!$AM$4:$AM$10003,"&gt;="&amp;$D$8,ローデータ!$AM$4:$AM$10003,"&lt;="&amp;$D$9,ローデータ!BD$4:BD$10003,"1",ローデータ!$AN$4:$AN$10003,"&gt;="&amp;$C89,ローデータ!$AN$4:$AN$10003,"&lt;"&amp;$C90),COUNTIFS(ローデータ!$AM$4:$AM$10003,"&gt;="&amp;$D$8,ローデータ!$AM$4:$AM$10003,"&lt;="&amp;$D$9,ローデータ!BD$4:BD$10003,"1",ローデータ!$AN$4:$AN$10003,"&gt;="&amp;$C89,ローデータ!$AN$4:$AN$10003,"&lt;"&amp;$C90,ローデータ!$B$4:$B$10003,$E$7))</f>
        <v>15</v>
      </c>
      <c r="I89" s="10">
        <f>IF($E$7="",COUNTIFS(ローデータ!$AM$4:$AM$10003,"&gt;="&amp;$D$8,ローデータ!$AM$4:$AM$10003,"&lt;="&amp;$D$9,ローデータ!BE$4:BE$10003,"1",ローデータ!$AN$4:$AN$10003,"&gt;="&amp;$C89,ローデータ!$AN$4:$AN$10003,"&lt;"&amp;$C90),COUNTIFS(ローデータ!$AM$4:$AM$10003,"&gt;="&amp;$D$8,ローデータ!$AM$4:$AM$10003,"&lt;="&amp;$D$9,ローデータ!BE$4:BE$10003,"1",ローデータ!$AN$4:$AN$10003,"&gt;="&amp;$C89,ローデータ!$AN$4:$AN$10003,"&lt;"&amp;$C90,ローデータ!$B$4:$B$10003,$E$7))</f>
        <v>2</v>
      </c>
      <c r="J89" s="10">
        <f>IF($E$7="",COUNTIFS(ローデータ!$AM$4:$AM$10003,"&gt;="&amp;$D$8,ローデータ!$AM$4:$AM$10003,"&lt;="&amp;$D$9,ローデータ!BF$4:BF$10003,"1",ローデータ!$AN$4:$AN$10003,"&gt;="&amp;$C89,ローデータ!$AN$4:$AN$10003,"&lt;"&amp;$C90),COUNTIFS(ローデータ!$AM$4:$AM$10003,"&gt;="&amp;$D$8,ローデータ!$AM$4:$AM$10003,"&lt;="&amp;$D$9,ローデータ!BF$4:BF$10003,"1",ローデータ!$AN$4:$AN$10003,"&gt;="&amp;$C89,ローデータ!$AN$4:$AN$10003,"&lt;"&amp;$C90,ローデータ!$B$4:$B$10003,$E$7))</f>
        <v>0</v>
      </c>
      <c r="K89" s="10">
        <f>IF($E$7="",COUNTIFS(ローデータ!$AM$4:$AM$10003,"&gt;="&amp;$D$8,ローデータ!$AM$4:$AM$10003,"&lt;="&amp;$D$9,ローデータ!BG$4:BG$10003,"1",ローデータ!$AN$4:$AN$10003,"&gt;="&amp;$C89,ローデータ!$AN$4:$AN$10003,"&lt;"&amp;$C90),COUNTIFS(ローデータ!$AM$4:$AM$10003,"&gt;="&amp;$D$8,ローデータ!$AM$4:$AM$10003,"&lt;="&amp;$D$9,ローデータ!BG$4:BG$10003,"1",ローデータ!$AN$4:$AN$10003,"&gt;="&amp;$C89,ローデータ!$AN$4:$AN$10003,"&lt;"&amp;$C90,ローデータ!$B$4:$B$10003,$E$7))</f>
        <v>7</v>
      </c>
      <c r="M89" s="32">
        <v>0.45833333333333398</v>
      </c>
      <c r="N89" s="12">
        <f t="shared" si="25"/>
        <v>1.0217113665389528E-2</v>
      </c>
      <c r="O89" s="12">
        <f t="shared" si="26"/>
        <v>1.277139208173691E-3</v>
      </c>
      <c r="P89" s="12">
        <f t="shared" si="27"/>
        <v>0</v>
      </c>
      <c r="Q89" s="12">
        <f t="shared" si="28"/>
        <v>7.6628352490421452E-3</v>
      </c>
      <c r="R89" s="12">
        <f t="shared" si="29"/>
        <v>1.9157088122605363E-2</v>
      </c>
      <c r="S89" s="12">
        <f t="shared" si="30"/>
        <v>2.554278416347382E-3</v>
      </c>
      <c r="T89" s="12">
        <f t="shared" si="31"/>
        <v>0</v>
      </c>
      <c r="U89" s="12">
        <f t="shared" si="32"/>
        <v>8.9399744572158362E-3</v>
      </c>
    </row>
    <row r="90" spans="3:21" x14ac:dyDescent="0.25">
      <c r="C90" s="32">
        <v>0.5</v>
      </c>
      <c r="D90" s="10">
        <f>IF($E$7="",COUNTIFS(ローデータ!$AM$4:$AM$10003,"&gt;="&amp;$D$8,ローデータ!$AM$4:$AM$10003,"&lt;="&amp;$D$9,ローデータ!AZ$4:AZ$10003,"1",ローデータ!$AN$4:$AN$10003,"&gt;="&amp;$C90,ローデータ!$AN$4:$AN$10003,"&lt;"&amp;$C91),COUNTIFS(ローデータ!$AM$4:$AM$10003,"&gt;="&amp;$D$8,ローデータ!$AM$4:$AM$10003,"&lt;="&amp;$D$9,ローデータ!AZ$4:AZ$10003,"1",ローデータ!$AN$4:$AN$10003,"&gt;="&amp;$C90,ローデータ!$AN$4:$AN$10003,"&lt;"&amp;$C91,ローデータ!$B$4:$B$10003,$E$7))</f>
        <v>12</v>
      </c>
      <c r="E90" s="10">
        <f>IF($E$7="",COUNTIFS(ローデータ!$AM$4:$AM$10003,"&gt;="&amp;$D$8,ローデータ!$AM$4:$AM$10003,"&lt;="&amp;$D$9,ローデータ!BA$4:BA$10003,"1",ローデータ!$AN$4:$AN$10003,"&gt;="&amp;$C90,ローデータ!$AN$4:$AN$10003,"&lt;"&amp;$C91),COUNTIFS(ローデータ!$AM$4:$AM$10003,"&gt;="&amp;$D$8,ローデータ!$AM$4:$AM$10003,"&lt;="&amp;$D$9,ローデータ!BA$4:BA$10003,"1",ローデータ!$AN$4:$AN$10003,"&gt;="&amp;$C90,ローデータ!$AN$4:$AN$10003,"&lt;"&amp;$C91,ローデータ!$B$4:$B$10003,$E$7))</f>
        <v>0</v>
      </c>
      <c r="F90" s="10">
        <f>IF($E$7="",COUNTIFS(ローデータ!$AM$4:$AM$10003,"&gt;="&amp;$D$8,ローデータ!$AM$4:$AM$10003,"&lt;="&amp;$D$9,ローデータ!BB$4:BB$10003,"1",ローデータ!$AN$4:$AN$10003,"&gt;="&amp;$C90,ローデータ!$AN$4:$AN$10003,"&lt;"&amp;$C91),COUNTIFS(ローデータ!$AM$4:$AM$10003,"&gt;="&amp;$D$8,ローデータ!$AM$4:$AM$10003,"&lt;="&amp;$D$9,ローデータ!BB$4:BB$10003,"1",ローデータ!$AN$4:$AN$10003,"&gt;="&amp;$C90,ローデータ!$AN$4:$AN$10003,"&lt;"&amp;$C91,ローデータ!$B$4:$B$10003,$E$7))</f>
        <v>0</v>
      </c>
      <c r="G90" s="10">
        <f>IF($E$7="",COUNTIFS(ローデータ!$AM$4:$AM$10003,"&gt;="&amp;$D$8,ローデータ!$AM$4:$AM$10003,"&lt;="&amp;$D$9,ローデータ!BC$4:BC$10003,"1",ローデータ!$AN$4:$AN$10003,"&gt;="&amp;$C90,ローデータ!$AN$4:$AN$10003,"&lt;"&amp;$C91),COUNTIFS(ローデータ!$AM$4:$AM$10003,"&gt;="&amp;$D$8,ローデータ!$AM$4:$AM$10003,"&lt;="&amp;$D$9,ローデータ!BC$4:BC$10003,"1",ローデータ!$AN$4:$AN$10003,"&gt;="&amp;$C90,ローデータ!$AN$4:$AN$10003,"&lt;"&amp;$C91,ローデータ!$B$4:$B$10003,$E$7))</f>
        <v>0</v>
      </c>
      <c r="H90" s="10">
        <f>IF($E$7="",COUNTIFS(ローデータ!$AM$4:$AM$10003,"&gt;="&amp;$D$8,ローデータ!$AM$4:$AM$10003,"&lt;="&amp;$D$9,ローデータ!BD$4:BD$10003,"1",ローデータ!$AN$4:$AN$10003,"&gt;="&amp;$C90,ローデータ!$AN$4:$AN$10003,"&lt;"&amp;$C91),COUNTIFS(ローデータ!$AM$4:$AM$10003,"&gt;="&amp;$D$8,ローデータ!$AM$4:$AM$10003,"&lt;="&amp;$D$9,ローデータ!BD$4:BD$10003,"1",ローデータ!$AN$4:$AN$10003,"&gt;="&amp;$C90,ローデータ!$AN$4:$AN$10003,"&lt;"&amp;$C91,ローデータ!$B$4:$B$10003,$E$7))</f>
        <v>19</v>
      </c>
      <c r="I90" s="10">
        <f>IF($E$7="",COUNTIFS(ローデータ!$AM$4:$AM$10003,"&gt;="&amp;$D$8,ローデータ!$AM$4:$AM$10003,"&lt;="&amp;$D$9,ローデータ!BE$4:BE$10003,"1",ローデータ!$AN$4:$AN$10003,"&gt;="&amp;$C90,ローデータ!$AN$4:$AN$10003,"&lt;"&amp;$C91),COUNTIFS(ローデータ!$AM$4:$AM$10003,"&gt;="&amp;$D$8,ローデータ!$AM$4:$AM$10003,"&lt;="&amp;$D$9,ローデータ!BE$4:BE$10003,"1",ローデータ!$AN$4:$AN$10003,"&gt;="&amp;$C90,ローデータ!$AN$4:$AN$10003,"&lt;"&amp;$C91,ローデータ!$B$4:$B$10003,$E$7))</f>
        <v>5</v>
      </c>
      <c r="J90" s="10">
        <f>IF($E$7="",COUNTIFS(ローデータ!$AM$4:$AM$10003,"&gt;="&amp;$D$8,ローデータ!$AM$4:$AM$10003,"&lt;="&amp;$D$9,ローデータ!BF$4:BF$10003,"1",ローデータ!$AN$4:$AN$10003,"&gt;="&amp;$C90,ローデータ!$AN$4:$AN$10003,"&lt;"&amp;$C91),COUNTIFS(ローデータ!$AM$4:$AM$10003,"&gt;="&amp;$D$8,ローデータ!$AM$4:$AM$10003,"&lt;="&amp;$D$9,ローデータ!BF$4:BF$10003,"1",ローデータ!$AN$4:$AN$10003,"&gt;="&amp;$C90,ローデータ!$AN$4:$AN$10003,"&lt;"&amp;$C91,ローデータ!$B$4:$B$10003,$E$7))</f>
        <v>0</v>
      </c>
      <c r="K90" s="10">
        <f>IF($E$7="",COUNTIFS(ローデータ!$AM$4:$AM$10003,"&gt;="&amp;$D$8,ローデータ!$AM$4:$AM$10003,"&lt;="&amp;$D$9,ローデータ!BG$4:BG$10003,"1",ローデータ!$AN$4:$AN$10003,"&gt;="&amp;$C90,ローデータ!$AN$4:$AN$10003,"&lt;"&amp;$C91),COUNTIFS(ローデータ!$AM$4:$AM$10003,"&gt;="&amp;$D$8,ローデータ!$AM$4:$AM$10003,"&lt;="&amp;$D$9,ローデータ!BG$4:BG$10003,"1",ローデータ!$AN$4:$AN$10003,"&gt;="&amp;$C90,ローデータ!$AN$4:$AN$10003,"&lt;"&amp;$C91,ローデータ!$B$4:$B$10003,$E$7))</f>
        <v>3</v>
      </c>
      <c r="M90" s="32">
        <v>0.5</v>
      </c>
      <c r="N90" s="12">
        <f t="shared" si="25"/>
        <v>1.532567049808429E-2</v>
      </c>
      <c r="O90" s="12">
        <f t="shared" si="26"/>
        <v>0</v>
      </c>
      <c r="P90" s="12">
        <f t="shared" si="27"/>
        <v>0</v>
      </c>
      <c r="Q90" s="12">
        <f t="shared" si="28"/>
        <v>0</v>
      </c>
      <c r="R90" s="12">
        <f t="shared" si="29"/>
        <v>2.4265644955300127E-2</v>
      </c>
      <c r="S90" s="12">
        <f t="shared" si="30"/>
        <v>6.3856960408684551E-3</v>
      </c>
      <c r="T90" s="12">
        <f t="shared" si="31"/>
        <v>0</v>
      </c>
      <c r="U90" s="12">
        <f t="shared" si="32"/>
        <v>3.8314176245210726E-3</v>
      </c>
    </row>
    <row r="91" spans="3:21" x14ac:dyDescent="0.25">
      <c r="C91" s="32">
        <v>0.54166666666666696</v>
      </c>
      <c r="D91" s="10">
        <f>IF($E$7="",COUNTIFS(ローデータ!$AM$4:$AM$10003,"&gt;="&amp;$D$8,ローデータ!$AM$4:$AM$10003,"&lt;="&amp;$D$9,ローデータ!AZ$4:AZ$10003,"1",ローデータ!$AN$4:$AN$10003,"&gt;="&amp;$C91,ローデータ!$AN$4:$AN$10003,"&lt;"&amp;$C92),COUNTIFS(ローデータ!$AM$4:$AM$10003,"&gt;="&amp;$D$8,ローデータ!$AM$4:$AM$10003,"&lt;="&amp;$D$9,ローデータ!AZ$4:AZ$10003,"1",ローデータ!$AN$4:$AN$10003,"&gt;="&amp;$C91,ローデータ!$AN$4:$AN$10003,"&lt;"&amp;$C92,ローデータ!$B$4:$B$10003,$E$7))</f>
        <v>10</v>
      </c>
      <c r="E91" s="10">
        <f>IF($E$7="",COUNTIFS(ローデータ!$AM$4:$AM$10003,"&gt;="&amp;$D$8,ローデータ!$AM$4:$AM$10003,"&lt;="&amp;$D$9,ローデータ!BA$4:BA$10003,"1",ローデータ!$AN$4:$AN$10003,"&gt;="&amp;$C91,ローデータ!$AN$4:$AN$10003,"&lt;"&amp;$C92),COUNTIFS(ローデータ!$AM$4:$AM$10003,"&gt;="&amp;$D$8,ローデータ!$AM$4:$AM$10003,"&lt;="&amp;$D$9,ローデータ!BA$4:BA$10003,"1",ローデータ!$AN$4:$AN$10003,"&gt;="&amp;$C91,ローデータ!$AN$4:$AN$10003,"&lt;"&amp;$C92,ローデータ!$B$4:$B$10003,$E$7))</f>
        <v>2</v>
      </c>
      <c r="F91" s="10">
        <f>IF($E$7="",COUNTIFS(ローデータ!$AM$4:$AM$10003,"&gt;="&amp;$D$8,ローデータ!$AM$4:$AM$10003,"&lt;="&amp;$D$9,ローデータ!BB$4:BB$10003,"1",ローデータ!$AN$4:$AN$10003,"&gt;="&amp;$C91,ローデータ!$AN$4:$AN$10003,"&lt;"&amp;$C92),COUNTIFS(ローデータ!$AM$4:$AM$10003,"&gt;="&amp;$D$8,ローデータ!$AM$4:$AM$10003,"&lt;="&amp;$D$9,ローデータ!BB$4:BB$10003,"1",ローデータ!$AN$4:$AN$10003,"&gt;="&amp;$C91,ローデータ!$AN$4:$AN$10003,"&lt;"&amp;$C92,ローデータ!$B$4:$B$10003,$E$7))</f>
        <v>0</v>
      </c>
      <c r="G91" s="10">
        <f>IF($E$7="",COUNTIFS(ローデータ!$AM$4:$AM$10003,"&gt;="&amp;$D$8,ローデータ!$AM$4:$AM$10003,"&lt;="&amp;$D$9,ローデータ!BC$4:BC$10003,"1",ローデータ!$AN$4:$AN$10003,"&gt;="&amp;$C91,ローデータ!$AN$4:$AN$10003,"&lt;"&amp;$C92),COUNTIFS(ローデータ!$AM$4:$AM$10003,"&gt;="&amp;$D$8,ローデータ!$AM$4:$AM$10003,"&lt;="&amp;$D$9,ローデータ!BC$4:BC$10003,"1",ローデータ!$AN$4:$AN$10003,"&gt;="&amp;$C91,ローデータ!$AN$4:$AN$10003,"&lt;"&amp;$C92,ローデータ!$B$4:$B$10003,$E$7))</f>
        <v>0</v>
      </c>
      <c r="H91" s="10">
        <f>IF($E$7="",COUNTIFS(ローデータ!$AM$4:$AM$10003,"&gt;="&amp;$D$8,ローデータ!$AM$4:$AM$10003,"&lt;="&amp;$D$9,ローデータ!BD$4:BD$10003,"1",ローデータ!$AN$4:$AN$10003,"&gt;="&amp;$C91,ローデータ!$AN$4:$AN$10003,"&lt;"&amp;$C92),COUNTIFS(ローデータ!$AM$4:$AM$10003,"&gt;="&amp;$D$8,ローデータ!$AM$4:$AM$10003,"&lt;="&amp;$D$9,ローデータ!BD$4:BD$10003,"1",ローデータ!$AN$4:$AN$10003,"&gt;="&amp;$C91,ローデータ!$AN$4:$AN$10003,"&lt;"&amp;$C92,ローデータ!$B$4:$B$10003,$E$7))</f>
        <v>18</v>
      </c>
      <c r="I91" s="10">
        <f>IF($E$7="",COUNTIFS(ローデータ!$AM$4:$AM$10003,"&gt;="&amp;$D$8,ローデータ!$AM$4:$AM$10003,"&lt;="&amp;$D$9,ローデータ!BE$4:BE$10003,"1",ローデータ!$AN$4:$AN$10003,"&gt;="&amp;$C91,ローデータ!$AN$4:$AN$10003,"&lt;"&amp;$C92),COUNTIFS(ローデータ!$AM$4:$AM$10003,"&gt;="&amp;$D$8,ローデータ!$AM$4:$AM$10003,"&lt;="&amp;$D$9,ローデータ!BE$4:BE$10003,"1",ローデータ!$AN$4:$AN$10003,"&gt;="&amp;$C91,ローデータ!$AN$4:$AN$10003,"&lt;"&amp;$C92,ローデータ!$B$4:$B$10003,$E$7))</f>
        <v>1</v>
      </c>
      <c r="J91" s="10">
        <f>IF($E$7="",COUNTIFS(ローデータ!$AM$4:$AM$10003,"&gt;="&amp;$D$8,ローデータ!$AM$4:$AM$10003,"&lt;="&amp;$D$9,ローデータ!BF$4:BF$10003,"1",ローデータ!$AN$4:$AN$10003,"&gt;="&amp;$C91,ローデータ!$AN$4:$AN$10003,"&lt;"&amp;$C92),COUNTIFS(ローデータ!$AM$4:$AM$10003,"&gt;="&amp;$D$8,ローデータ!$AM$4:$AM$10003,"&lt;="&amp;$D$9,ローデータ!BF$4:BF$10003,"1",ローデータ!$AN$4:$AN$10003,"&gt;="&amp;$C91,ローデータ!$AN$4:$AN$10003,"&lt;"&amp;$C92,ローデータ!$B$4:$B$10003,$E$7))</f>
        <v>0</v>
      </c>
      <c r="K91" s="10">
        <f>IF($E$7="",COUNTIFS(ローデータ!$AM$4:$AM$10003,"&gt;="&amp;$D$8,ローデータ!$AM$4:$AM$10003,"&lt;="&amp;$D$9,ローデータ!BG$4:BG$10003,"1",ローデータ!$AN$4:$AN$10003,"&gt;="&amp;$C91,ローデータ!$AN$4:$AN$10003,"&lt;"&amp;$C92),COUNTIFS(ローデータ!$AM$4:$AM$10003,"&gt;="&amp;$D$8,ローデータ!$AM$4:$AM$10003,"&lt;="&amp;$D$9,ローデータ!BG$4:BG$10003,"1",ローデータ!$AN$4:$AN$10003,"&gt;="&amp;$C91,ローデータ!$AN$4:$AN$10003,"&lt;"&amp;$C92,ローデータ!$B$4:$B$10003,$E$7))</f>
        <v>10</v>
      </c>
      <c r="M91" s="32">
        <v>0.54166666666666696</v>
      </c>
      <c r="N91" s="12">
        <f t="shared" si="25"/>
        <v>1.277139208173691E-2</v>
      </c>
      <c r="O91" s="12">
        <f t="shared" si="26"/>
        <v>2.554278416347382E-3</v>
      </c>
      <c r="P91" s="12">
        <f t="shared" si="27"/>
        <v>0</v>
      </c>
      <c r="Q91" s="12">
        <f t="shared" si="28"/>
        <v>0</v>
      </c>
      <c r="R91" s="12">
        <f t="shared" si="29"/>
        <v>2.2988505747126436E-2</v>
      </c>
      <c r="S91" s="12">
        <f t="shared" si="30"/>
        <v>1.277139208173691E-3</v>
      </c>
      <c r="T91" s="12">
        <f t="shared" si="31"/>
        <v>0</v>
      </c>
      <c r="U91" s="12">
        <f t="shared" si="32"/>
        <v>1.277139208173691E-2</v>
      </c>
    </row>
    <row r="92" spans="3:21" x14ac:dyDescent="0.25">
      <c r="C92" s="32">
        <v>0.58333333333333404</v>
      </c>
      <c r="D92" s="10">
        <f>IF($E$7="",COUNTIFS(ローデータ!$AM$4:$AM$10003,"&gt;="&amp;$D$8,ローデータ!$AM$4:$AM$10003,"&lt;="&amp;$D$9,ローデータ!AZ$4:AZ$10003,"1",ローデータ!$AN$4:$AN$10003,"&gt;="&amp;$C92,ローデータ!$AN$4:$AN$10003,"&lt;"&amp;$C93),COUNTIFS(ローデータ!$AM$4:$AM$10003,"&gt;="&amp;$D$8,ローデータ!$AM$4:$AM$10003,"&lt;="&amp;$D$9,ローデータ!AZ$4:AZ$10003,"1",ローデータ!$AN$4:$AN$10003,"&gt;="&amp;$C92,ローデータ!$AN$4:$AN$10003,"&lt;"&amp;$C93,ローデータ!$B$4:$B$10003,$E$7))</f>
        <v>9</v>
      </c>
      <c r="E92" s="10">
        <f>IF($E$7="",COUNTIFS(ローデータ!$AM$4:$AM$10003,"&gt;="&amp;$D$8,ローデータ!$AM$4:$AM$10003,"&lt;="&amp;$D$9,ローデータ!BA$4:BA$10003,"1",ローデータ!$AN$4:$AN$10003,"&gt;="&amp;$C92,ローデータ!$AN$4:$AN$10003,"&lt;"&amp;$C93),COUNTIFS(ローデータ!$AM$4:$AM$10003,"&gt;="&amp;$D$8,ローデータ!$AM$4:$AM$10003,"&lt;="&amp;$D$9,ローデータ!BA$4:BA$10003,"1",ローデータ!$AN$4:$AN$10003,"&gt;="&amp;$C92,ローデータ!$AN$4:$AN$10003,"&lt;"&amp;$C93,ローデータ!$B$4:$B$10003,$E$7))</f>
        <v>1</v>
      </c>
      <c r="F92" s="10">
        <f>IF($E$7="",COUNTIFS(ローデータ!$AM$4:$AM$10003,"&gt;="&amp;$D$8,ローデータ!$AM$4:$AM$10003,"&lt;="&amp;$D$9,ローデータ!BB$4:BB$10003,"1",ローデータ!$AN$4:$AN$10003,"&gt;="&amp;$C92,ローデータ!$AN$4:$AN$10003,"&lt;"&amp;$C93),COUNTIFS(ローデータ!$AM$4:$AM$10003,"&gt;="&amp;$D$8,ローデータ!$AM$4:$AM$10003,"&lt;="&amp;$D$9,ローデータ!BB$4:BB$10003,"1",ローデータ!$AN$4:$AN$10003,"&gt;="&amp;$C92,ローデータ!$AN$4:$AN$10003,"&lt;"&amp;$C93,ローデータ!$B$4:$B$10003,$E$7))</f>
        <v>0</v>
      </c>
      <c r="G92" s="10">
        <f>IF($E$7="",COUNTIFS(ローデータ!$AM$4:$AM$10003,"&gt;="&amp;$D$8,ローデータ!$AM$4:$AM$10003,"&lt;="&amp;$D$9,ローデータ!BC$4:BC$10003,"1",ローデータ!$AN$4:$AN$10003,"&gt;="&amp;$C92,ローデータ!$AN$4:$AN$10003,"&lt;"&amp;$C93),COUNTIFS(ローデータ!$AM$4:$AM$10003,"&gt;="&amp;$D$8,ローデータ!$AM$4:$AM$10003,"&lt;="&amp;$D$9,ローデータ!BC$4:BC$10003,"1",ローデータ!$AN$4:$AN$10003,"&gt;="&amp;$C92,ローデータ!$AN$4:$AN$10003,"&lt;"&amp;$C93,ローデータ!$B$4:$B$10003,$E$7))</f>
        <v>3</v>
      </c>
      <c r="H92" s="10">
        <f>IF($E$7="",COUNTIFS(ローデータ!$AM$4:$AM$10003,"&gt;="&amp;$D$8,ローデータ!$AM$4:$AM$10003,"&lt;="&amp;$D$9,ローデータ!BD$4:BD$10003,"1",ローデータ!$AN$4:$AN$10003,"&gt;="&amp;$C92,ローデータ!$AN$4:$AN$10003,"&lt;"&amp;$C93),COUNTIFS(ローデータ!$AM$4:$AM$10003,"&gt;="&amp;$D$8,ローデータ!$AM$4:$AM$10003,"&lt;="&amp;$D$9,ローデータ!BD$4:BD$10003,"1",ローデータ!$AN$4:$AN$10003,"&gt;="&amp;$C92,ローデータ!$AN$4:$AN$10003,"&lt;"&amp;$C93,ローデータ!$B$4:$B$10003,$E$7))</f>
        <v>17</v>
      </c>
      <c r="I92" s="10">
        <f>IF($E$7="",COUNTIFS(ローデータ!$AM$4:$AM$10003,"&gt;="&amp;$D$8,ローデータ!$AM$4:$AM$10003,"&lt;="&amp;$D$9,ローデータ!BE$4:BE$10003,"1",ローデータ!$AN$4:$AN$10003,"&gt;="&amp;$C92,ローデータ!$AN$4:$AN$10003,"&lt;"&amp;$C93),COUNTIFS(ローデータ!$AM$4:$AM$10003,"&gt;="&amp;$D$8,ローデータ!$AM$4:$AM$10003,"&lt;="&amp;$D$9,ローデータ!BE$4:BE$10003,"1",ローデータ!$AN$4:$AN$10003,"&gt;="&amp;$C92,ローデータ!$AN$4:$AN$10003,"&lt;"&amp;$C93,ローデータ!$B$4:$B$10003,$E$7))</f>
        <v>2</v>
      </c>
      <c r="J92" s="10">
        <f>IF($E$7="",COUNTIFS(ローデータ!$AM$4:$AM$10003,"&gt;="&amp;$D$8,ローデータ!$AM$4:$AM$10003,"&lt;="&amp;$D$9,ローデータ!BF$4:BF$10003,"1",ローデータ!$AN$4:$AN$10003,"&gt;="&amp;$C92,ローデータ!$AN$4:$AN$10003,"&lt;"&amp;$C93),COUNTIFS(ローデータ!$AM$4:$AM$10003,"&gt;="&amp;$D$8,ローデータ!$AM$4:$AM$10003,"&lt;="&amp;$D$9,ローデータ!BF$4:BF$10003,"1",ローデータ!$AN$4:$AN$10003,"&gt;="&amp;$C92,ローデータ!$AN$4:$AN$10003,"&lt;"&amp;$C93,ローデータ!$B$4:$B$10003,$E$7))</f>
        <v>2</v>
      </c>
      <c r="K92" s="10">
        <f>IF($E$7="",COUNTIFS(ローデータ!$AM$4:$AM$10003,"&gt;="&amp;$D$8,ローデータ!$AM$4:$AM$10003,"&lt;="&amp;$D$9,ローデータ!BG$4:BG$10003,"1",ローデータ!$AN$4:$AN$10003,"&gt;="&amp;$C92,ローデータ!$AN$4:$AN$10003,"&lt;"&amp;$C93),COUNTIFS(ローデータ!$AM$4:$AM$10003,"&gt;="&amp;$D$8,ローデータ!$AM$4:$AM$10003,"&lt;="&amp;$D$9,ローデータ!BG$4:BG$10003,"1",ローデータ!$AN$4:$AN$10003,"&gt;="&amp;$C92,ローデータ!$AN$4:$AN$10003,"&lt;"&amp;$C93,ローデータ!$B$4:$B$10003,$E$7))</f>
        <v>17</v>
      </c>
      <c r="M92" s="32">
        <v>0.58333333333333404</v>
      </c>
      <c r="N92" s="12">
        <f t="shared" si="25"/>
        <v>1.1494252873563218E-2</v>
      </c>
      <c r="O92" s="12">
        <f t="shared" si="26"/>
        <v>1.277139208173691E-3</v>
      </c>
      <c r="P92" s="12">
        <f t="shared" si="27"/>
        <v>0</v>
      </c>
      <c r="Q92" s="12">
        <f t="shared" si="28"/>
        <v>3.8314176245210726E-3</v>
      </c>
      <c r="R92" s="12">
        <f t="shared" si="29"/>
        <v>2.1711366538952746E-2</v>
      </c>
      <c r="S92" s="12">
        <f t="shared" si="30"/>
        <v>2.554278416347382E-3</v>
      </c>
      <c r="T92" s="12">
        <f t="shared" si="31"/>
        <v>2.554278416347382E-3</v>
      </c>
      <c r="U92" s="12">
        <f t="shared" si="32"/>
        <v>2.1711366538952746E-2</v>
      </c>
    </row>
    <row r="93" spans="3:21" x14ac:dyDescent="0.25">
      <c r="C93" s="32">
        <v>0.625</v>
      </c>
      <c r="D93" s="10">
        <f>IF($E$7="",COUNTIFS(ローデータ!$AM$4:$AM$10003,"&gt;="&amp;$D$8,ローデータ!$AM$4:$AM$10003,"&lt;="&amp;$D$9,ローデータ!AZ$4:AZ$10003,"1",ローデータ!$AN$4:$AN$10003,"&gt;="&amp;$C93,ローデータ!$AN$4:$AN$10003,"&lt;"&amp;$C94),COUNTIFS(ローデータ!$AM$4:$AM$10003,"&gt;="&amp;$D$8,ローデータ!$AM$4:$AM$10003,"&lt;="&amp;$D$9,ローデータ!AZ$4:AZ$10003,"1",ローデータ!$AN$4:$AN$10003,"&gt;="&amp;$C93,ローデータ!$AN$4:$AN$10003,"&lt;"&amp;$C94,ローデータ!$B$4:$B$10003,$E$7))</f>
        <v>7</v>
      </c>
      <c r="E93" s="10">
        <f>IF($E$7="",COUNTIFS(ローデータ!$AM$4:$AM$10003,"&gt;="&amp;$D$8,ローデータ!$AM$4:$AM$10003,"&lt;="&amp;$D$9,ローデータ!BA$4:BA$10003,"1",ローデータ!$AN$4:$AN$10003,"&gt;="&amp;$C93,ローデータ!$AN$4:$AN$10003,"&lt;"&amp;$C94),COUNTIFS(ローデータ!$AM$4:$AM$10003,"&gt;="&amp;$D$8,ローデータ!$AM$4:$AM$10003,"&lt;="&amp;$D$9,ローデータ!BA$4:BA$10003,"1",ローデータ!$AN$4:$AN$10003,"&gt;="&amp;$C93,ローデータ!$AN$4:$AN$10003,"&lt;"&amp;$C94,ローデータ!$B$4:$B$10003,$E$7))</f>
        <v>3</v>
      </c>
      <c r="F93" s="10">
        <f>IF($E$7="",COUNTIFS(ローデータ!$AM$4:$AM$10003,"&gt;="&amp;$D$8,ローデータ!$AM$4:$AM$10003,"&lt;="&amp;$D$9,ローデータ!BB$4:BB$10003,"1",ローデータ!$AN$4:$AN$10003,"&gt;="&amp;$C93,ローデータ!$AN$4:$AN$10003,"&lt;"&amp;$C94),COUNTIFS(ローデータ!$AM$4:$AM$10003,"&gt;="&amp;$D$8,ローデータ!$AM$4:$AM$10003,"&lt;="&amp;$D$9,ローデータ!BB$4:BB$10003,"1",ローデータ!$AN$4:$AN$10003,"&gt;="&amp;$C93,ローデータ!$AN$4:$AN$10003,"&lt;"&amp;$C94,ローデータ!$B$4:$B$10003,$E$7))</f>
        <v>0</v>
      </c>
      <c r="G93" s="10">
        <f>IF($E$7="",COUNTIFS(ローデータ!$AM$4:$AM$10003,"&gt;="&amp;$D$8,ローデータ!$AM$4:$AM$10003,"&lt;="&amp;$D$9,ローデータ!BC$4:BC$10003,"1",ローデータ!$AN$4:$AN$10003,"&gt;="&amp;$C93,ローデータ!$AN$4:$AN$10003,"&lt;"&amp;$C94),COUNTIFS(ローデータ!$AM$4:$AM$10003,"&gt;="&amp;$D$8,ローデータ!$AM$4:$AM$10003,"&lt;="&amp;$D$9,ローデータ!BC$4:BC$10003,"1",ローデータ!$AN$4:$AN$10003,"&gt;="&amp;$C93,ローデータ!$AN$4:$AN$10003,"&lt;"&amp;$C94,ローデータ!$B$4:$B$10003,$E$7))</f>
        <v>5</v>
      </c>
      <c r="H93" s="10">
        <f>IF($E$7="",COUNTIFS(ローデータ!$AM$4:$AM$10003,"&gt;="&amp;$D$8,ローデータ!$AM$4:$AM$10003,"&lt;="&amp;$D$9,ローデータ!BD$4:BD$10003,"1",ローデータ!$AN$4:$AN$10003,"&gt;="&amp;$C93,ローデータ!$AN$4:$AN$10003,"&lt;"&amp;$C94),COUNTIFS(ローデータ!$AM$4:$AM$10003,"&gt;="&amp;$D$8,ローデータ!$AM$4:$AM$10003,"&lt;="&amp;$D$9,ローデータ!BD$4:BD$10003,"1",ローデータ!$AN$4:$AN$10003,"&gt;="&amp;$C93,ローデータ!$AN$4:$AN$10003,"&lt;"&amp;$C94,ローデータ!$B$4:$B$10003,$E$7))</f>
        <v>13</v>
      </c>
      <c r="I93" s="10">
        <f>IF($E$7="",COUNTIFS(ローデータ!$AM$4:$AM$10003,"&gt;="&amp;$D$8,ローデータ!$AM$4:$AM$10003,"&lt;="&amp;$D$9,ローデータ!BE$4:BE$10003,"1",ローデータ!$AN$4:$AN$10003,"&gt;="&amp;$C93,ローデータ!$AN$4:$AN$10003,"&lt;"&amp;$C94),COUNTIFS(ローデータ!$AM$4:$AM$10003,"&gt;="&amp;$D$8,ローデータ!$AM$4:$AM$10003,"&lt;="&amp;$D$9,ローデータ!BE$4:BE$10003,"1",ローデータ!$AN$4:$AN$10003,"&gt;="&amp;$C93,ローデータ!$AN$4:$AN$10003,"&lt;"&amp;$C94,ローデータ!$B$4:$B$10003,$E$7))</f>
        <v>0</v>
      </c>
      <c r="J93" s="10">
        <f>IF($E$7="",COUNTIFS(ローデータ!$AM$4:$AM$10003,"&gt;="&amp;$D$8,ローデータ!$AM$4:$AM$10003,"&lt;="&amp;$D$9,ローデータ!BF$4:BF$10003,"1",ローデータ!$AN$4:$AN$10003,"&gt;="&amp;$C93,ローデータ!$AN$4:$AN$10003,"&lt;"&amp;$C94),COUNTIFS(ローデータ!$AM$4:$AM$10003,"&gt;="&amp;$D$8,ローデータ!$AM$4:$AM$10003,"&lt;="&amp;$D$9,ローデータ!BF$4:BF$10003,"1",ローデータ!$AN$4:$AN$10003,"&gt;="&amp;$C93,ローデータ!$AN$4:$AN$10003,"&lt;"&amp;$C94,ローデータ!$B$4:$B$10003,$E$7))</f>
        <v>2</v>
      </c>
      <c r="K93" s="10">
        <f>IF($E$7="",COUNTIFS(ローデータ!$AM$4:$AM$10003,"&gt;="&amp;$D$8,ローデータ!$AM$4:$AM$10003,"&lt;="&amp;$D$9,ローデータ!BG$4:BG$10003,"1",ローデータ!$AN$4:$AN$10003,"&gt;="&amp;$C93,ローデータ!$AN$4:$AN$10003,"&lt;"&amp;$C94),COUNTIFS(ローデータ!$AM$4:$AM$10003,"&gt;="&amp;$D$8,ローデータ!$AM$4:$AM$10003,"&lt;="&amp;$D$9,ローデータ!BG$4:BG$10003,"1",ローデータ!$AN$4:$AN$10003,"&gt;="&amp;$C93,ローデータ!$AN$4:$AN$10003,"&lt;"&amp;$C94,ローデータ!$B$4:$B$10003,$E$7))</f>
        <v>7</v>
      </c>
      <c r="M93" s="32">
        <v>0.625</v>
      </c>
      <c r="N93" s="12">
        <f t="shared" si="25"/>
        <v>8.9399744572158362E-3</v>
      </c>
      <c r="O93" s="12">
        <f t="shared" si="26"/>
        <v>3.8314176245210726E-3</v>
      </c>
      <c r="P93" s="12">
        <f t="shared" si="27"/>
        <v>0</v>
      </c>
      <c r="Q93" s="12">
        <f t="shared" si="28"/>
        <v>6.3856960408684551E-3</v>
      </c>
      <c r="R93" s="12">
        <f t="shared" si="29"/>
        <v>1.6602809706257982E-2</v>
      </c>
      <c r="S93" s="12">
        <f t="shared" si="30"/>
        <v>0</v>
      </c>
      <c r="T93" s="12">
        <f t="shared" si="31"/>
        <v>2.554278416347382E-3</v>
      </c>
      <c r="U93" s="12">
        <f t="shared" si="32"/>
        <v>8.9399744572158362E-3</v>
      </c>
    </row>
    <row r="94" spans="3:21" x14ac:dyDescent="0.25">
      <c r="C94" s="32">
        <v>0.66666666666666696</v>
      </c>
      <c r="D94" s="10">
        <f>IF($E$7="",COUNTIFS(ローデータ!$AM$4:$AM$10003,"&gt;="&amp;$D$8,ローデータ!$AM$4:$AM$10003,"&lt;="&amp;$D$9,ローデータ!AZ$4:AZ$10003,"1",ローデータ!$AN$4:$AN$10003,"&gt;="&amp;$C94,ローデータ!$AN$4:$AN$10003,"&lt;"&amp;$C95),COUNTIFS(ローデータ!$AM$4:$AM$10003,"&gt;="&amp;$D$8,ローデータ!$AM$4:$AM$10003,"&lt;="&amp;$D$9,ローデータ!AZ$4:AZ$10003,"1",ローデータ!$AN$4:$AN$10003,"&gt;="&amp;$C94,ローデータ!$AN$4:$AN$10003,"&lt;"&amp;$C95,ローデータ!$B$4:$B$10003,$E$7))</f>
        <v>15</v>
      </c>
      <c r="E94" s="10">
        <f>IF($E$7="",COUNTIFS(ローデータ!$AM$4:$AM$10003,"&gt;="&amp;$D$8,ローデータ!$AM$4:$AM$10003,"&lt;="&amp;$D$9,ローデータ!BA$4:BA$10003,"1",ローデータ!$AN$4:$AN$10003,"&gt;="&amp;$C94,ローデータ!$AN$4:$AN$10003,"&lt;"&amp;$C95),COUNTIFS(ローデータ!$AM$4:$AM$10003,"&gt;="&amp;$D$8,ローデータ!$AM$4:$AM$10003,"&lt;="&amp;$D$9,ローデータ!BA$4:BA$10003,"1",ローデータ!$AN$4:$AN$10003,"&gt;="&amp;$C94,ローデータ!$AN$4:$AN$10003,"&lt;"&amp;$C95,ローデータ!$B$4:$B$10003,$E$7))</f>
        <v>1</v>
      </c>
      <c r="F94" s="10">
        <f>IF($E$7="",COUNTIFS(ローデータ!$AM$4:$AM$10003,"&gt;="&amp;$D$8,ローデータ!$AM$4:$AM$10003,"&lt;="&amp;$D$9,ローデータ!BB$4:BB$10003,"1",ローデータ!$AN$4:$AN$10003,"&gt;="&amp;$C94,ローデータ!$AN$4:$AN$10003,"&lt;"&amp;$C95),COUNTIFS(ローデータ!$AM$4:$AM$10003,"&gt;="&amp;$D$8,ローデータ!$AM$4:$AM$10003,"&lt;="&amp;$D$9,ローデータ!BB$4:BB$10003,"1",ローデータ!$AN$4:$AN$10003,"&gt;="&amp;$C94,ローデータ!$AN$4:$AN$10003,"&lt;"&amp;$C95,ローデータ!$B$4:$B$10003,$E$7))</f>
        <v>0</v>
      </c>
      <c r="G94" s="10">
        <f>IF($E$7="",COUNTIFS(ローデータ!$AM$4:$AM$10003,"&gt;="&amp;$D$8,ローデータ!$AM$4:$AM$10003,"&lt;="&amp;$D$9,ローデータ!BC$4:BC$10003,"1",ローデータ!$AN$4:$AN$10003,"&gt;="&amp;$C94,ローデータ!$AN$4:$AN$10003,"&lt;"&amp;$C95),COUNTIFS(ローデータ!$AM$4:$AM$10003,"&gt;="&amp;$D$8,ローデータ!$AM$4:$AM$10003,"&lt;="&amp;$D$9,ローデータ!BC$4:BC$10003,"1",ローデータ!$AN$4:$AN$10003,"&gt;="&amp;$C94,ローデータ!$AN$4:$AN$10003,"&lt;"&amp;$C95,ローデータ!$B$4:$B$10003,$E$7))</f>
        <v>3</v>
      </c>
      <c r="H94" s="10">
        <f>IF($E$7="",COUNTIFS(ローデータ!$AM$4:$AM$10003,"&gt;="&amp;$D$8,ローデータ!$AM$4:$AM$10003,"&lt;="&amp;$D$9,ローデータ!BD$4:BD$10003,"1",ローデータ!$AN$4:$AN$10003,"&gt;="&amp;$C94,ローデータ!$AN$4:$AN$10003,"&lt;"&amp;$C95),COUNTIFS(ローデータ!$AM$4:$AM$10003,"&gt;="&amp;$D$8,ローデータ!$AM$4:$AM$10003,"&lt;="&amp;$D$9,ローデータ!BD$4:BD$10003,"1",ローデータ!$AN$4:$AN$10003,"&gt;="&amp;$C94,ローデータ!$AN$4:$AN$10003,"&lt;"&amp;$C95,ローデータ!$B$4:$B$10003,$E$7))</f>
        <v>10</v>
      </c>
      <c r="I94" s="10">
        <f>IF($E$7="",COUNTIFS(ローデータ!$AM$4:$AM$10003,"&gt;="&amp;$D$8,ローデータ!$AM$4:$AM$10003,"&lt;="&amp;$D$9,ローデータ!BE$4:BE$10003,"1",ローデータ!$AN$4:$AN$10003,"&gt;="&amp;$C94,ローデータ!$AN$4:$AN$10003,"&lt;"&amp;$C95),COUNTIFS(ローデータ!$AM$4:$AM$10003,"&gt;="&amp;$D$8,ローデータ!$AM$4:$AM$10003,"&lt;="&amp;$D$9,ローデータ!BE$4:BE$10003,"1",ローデータ!$AN$4:$AN$10003,"&gt;="&amp;$C94,ローデータ!$AN$4:$AN$10003,"&lt;"&amp;$C95,ローデータ!$B$4:$B$10003,$E$7))</f>
        <v>4</v>
      </c>
      <c r="J94" s="10">
        <f>IF($E$7="",COUNTIFS(ローデータ!$AM$4:$AM$10003,"&gt;="&amp;$D$8,ローデータ!$AM$4:$AM$10003,"&lt;="&amp;$D$9,ローデータ!BF$4:BF$10003,"1",ローデータ!$AN$4:$AN$10003,"&gt;="&amp;$C94,ローデータ!$AN$4:$AN$10003,"&lt;"&amp;$C95),COUNTIFS(ローデータ!$AM$4:$AM$10003,"&gt;="&amp;$D$8,ローデータ!$AM$4:$AM$10003,"&lt;="&amp;$D$9,ローデータ!BF$4:BF$10003,"1",ローデータ!$AN$4:$AN$10003,"&gt;="&amp;$C94,ローデータ!$AN$4:$AN$10003,"&lt;"&amp;$C95,ローデータ!$B$4:$B$10003,$E$7))</f>
        <v>0</v>
      </c>
      <c r="K94" s="10">
        <f>IF($E$7="",COUNTIFS(ローデータ!$AM$4:$AM$10003,"&gt;="&amp;$D$8,ローデータ!$AM$4:$AM$10003,"&lt;="&amp;$D$9,ローデータ!BG$4:BG$10003,"1",ローデータ!$AN$4:$AN$10003,"&gt;="&amp;$C94,ローデータ!$AN$4:$AN$10003,"&lt;"&amp;$C95),COUNTIFS(ローデータ!$AM$4:$AM$10003,"&gt;="&amp;$D$8,ローデータ!$AM$4:$AM$10003,"&lt;="&amp;$D$9,ローデータ!BG$4:BG$10003,"1",ローデータ!$AN$4:$AN$10003,"&gt;="&amp;$C94,ローデータ!$AN$4:$AN$10003,"&lt;"&amp;$C95,ローデータ!$B$4:$B$10003,$E$7))</f>
        <v>6</v>
      </c>
      <c r="M94" s="32">
        <v>0.66666666666666696</v>
      </c>
      <c r="N94" s="12">
        <f t="shared" si="25"/>
        <v>1.9157088122605363E-2</v>
      </c>
      <c r="O94" s="12">
        <f t="shared" si="26"/>
        <v>1.277139208173691E-3</v>
      </c>
      <c r="P94" s="12">
        <f t="shared" si="27"/>
        <v>0</v>
      </c>
      <c r="Q94" s="12">
        <f t="shared" si="28"/>
        <v>3.8314176245210726E-3</v>
      </c>
      <c r="R94" s="12">
        <f t="shared" si="29"/>
        <v>1.277139208173691E-2</v>
      </c>
      <c r="S94" s="12">
        <f t="shared" si="30"/>
        <v>5.108556832694764E-3</v>
      </c>
      <c r="T94" s="12">
        <f t="shared" si="31"/>
        <v>0</v>
      </c>
      <c r="U94" s="12">
        <f t="shared" si="32"/>
        <v>7.6628352490421452E-3</v>
      </c>
    </row>
    <row r="95" spans="3:21" x14ac:dyDescent="0.25">
      <c r="C95" s="32">
        <v>0.70833333333333404</v>
      </c>
      <c r="D95" s="10">
        <f>IF($E$7="",COUNTIFS(ローデータ!$AM$4:$AM$10003,"&gt;="&amp;$D$8,ローデータ!$AM$4:$AM$10003,"&lt;="&amp;$D$9,ローデータ!AZ$4:AZ$10003,"1",ローデータ!$AN$4:$AN$10003,"&gt;="&amp;$C95,ローデータ!$AN$4:$AN$10003,"&lt;"&amp;$C96),COUNTIFS(ローデータ!$AM$4:$AM$10003,"&gt;="&amp;$D$8,ローデータ!$AM$4:$AM$10003,"&lt;="&amp;$D$9,ローデータ!AZ$4:AZ$10003,"1",ローデータ!$AN$4:$AN$10003,"&gt;="&amp;$C95,ローデータ!$AN$4:$AN$10003,"&lt;"&amp;$C96,ローデータ!$B$4:$B$10003,$E$7))</f>
        <v>5</v>
      </c>
      <c r="E95" s="10">
        <f>IF($E$7="",COUNTIFS(ローデータ!$AM$4:$AM$10003,"&gt;="&amp;$D$8,ローデータ!$AM$4:$AM$10003,"&lt;="&amp;$D$9,ローデータ!BA$4:BA$10003,"1",ローデータ!$AN$4:$AN$10003,"&gt;="&amp;$C95,ローデータ!$AN$4:$AN$10003,"&lt;"&amp;$C96),COUNTIFS(ローデータ!$AM$4:$AM$10003,"&gt;="&amp;$D$8,ローデータ!$AM$4:$AM$10003,"&lt;="&amp;$D$9,ローデータ!BA$4:BA$10003,"1",ローデータ!$AN$4:$AN$10003,"&gt;="&amp;$C95,ローデータ!$AN$4:$AN$10003,"&lt;"&amp;$C96,ローデータ!$B$4:$B$10003,$E$7))</f>
        <v>1</v>
      </c>
      <c r="F95" s="10">
        <f>IF($E$7="",COUNTIFS(ローデータ!$AM$4:$AM$10003,"&gt;="&amp;$D$8,ローデータ!$AM$4:$AM$10003,"&lt;="&amp;$D$9,ローデータ!BB$4:BB$10003,"1",ローデータ!$AN$4:$AN$10003,"&gt;="&amp;$C95,ローデータ!$AN$4:$AN$10003,"&lt;"&amp;$C96),COUNTIFS(ローデータ!$AM$4:$AM$10003,"&gt;="&amp;$D$8,ローデータ!$AM$4:$AM$10003,"&lt;="&amp;$D$9,ローデータ!BB$4:BB$10003,"1",ローデータ!$AN$4:$AN$10003,"&gt;="&amp;$C95,ローデータ!$AN$4:$AN$10003,"&lt;"&amp;$C96,ローデータ!$B$4:$B$10003,$E$7))</f>
        <v>0</v>
      </c>
      <c r="G95" s="10">
        <f>IF($E$7="",COUNTIFS(ローデータ!$AM$4:$AM$10003,"&gt;="&amp;$D$8,ローデータ!$AM$4:$AM$10003,"&lt;="&amp;$D$9,ローデータ!BC$4:BC$10003,"1",ローデータ!$AN$4:$AN$10003,"&gt;="&amp;$C95,ローデータ!$AN$4:$AN$10003,"&lt;"&amp;$C96),COUNTIFS(ローデータ!$AM$4:$AM$10003,"&gt;="&amp;$D$8,ローデータ!$AM$4:$AM$10003,"&lt;="&amp;$D$9,ローデータ!BC$4:BC$10003,"1",ローデータ!$AN$4:$AN$10003,"&gt;="&amp;$C95,ローデータ!$AN$4:$AN$10003,"&lt;"&amp;$C96,ローデータ!$B$4:$B$10003,$E$7))</f>
        <v>2</v>
      </c>
      <c r="H95" s="10">
        <f>IF($E$7="",COUNTIFS(ローデータ!$AM$4:$AM$10003,"&gt;="&amp;$D$8,ローデータ!$AM$4:$AM$10003,"&lt;="&amp;$D$9,ローデータ!BD$4:BD$10003,"1",ローデータ!$AN$4:$AN$10003,"&gt;="&amp;$C95,ローデータ!$AN$4:$AN$10003,"&lt;"&amp;$C96),COUNTIFS(ローデータ!$AM$4:$AM$10003,"&gt;="&amp;$D$8,ローデータ!$AM$4:$AM$10003,"&lt;="&amp;$D$9,ローデータ!BD$4:BD$10003,"1",ローデータ!$AN$4:$AN$10003,"&gt;="&amp;$C95,ローデータ!$AN$4:$AN$10003,"&lt;"&amp;$C96,ローデータ!$B$4:$B$10003,$E$7))</f>
        <v>18</v>
      </c>
      <c r="I95" s="10">
        <f>IF($E$7="",COUNTIFS(ローデータ!$AM$4:$AM$10003,"&gt;="&amp;$D$8,ローデータ!$AM$4:$AM$10003,"&lt;="&amp;$D$9,ローデータ!BE$4:BE$10003,"1",ローデータ!$AN$4:$AN$10003,"&gt;="&amp;$C95,ローデータ!$AN$4:$AN$10003,"&lt;"&amp;$C96),COUNTIFS(ローデータ!$AM$4:$AM$10003,"&gt;="&amp;$D$8,ローデータ!$AM$4:$AM$10003,"&lt;="&amp;$D$9,ローデータ!BE$4:BE$10003,"1",ローデータ!$AN$4:$AN$10003,"&gt;="&amp;$C95,ローデータ!$AN$4:$AN$10003,"&lt;"&amp;$C96,ローデータ!$B$4:$B$10003,$E$7))</f>
        <v>5</v>
      </c>
      <c r="J95" s="10">
        <f>IF($E$7="",COUNTIFS(ローデータ!$AM$4:$AM$10003,"&gt;="&amp;$D$8,ローデータ!$AM$4:$AM$10003,"&lt;="&amp;$D$9,ローデータ!BF$4:BF$10003,"1",ローデータ!$AN$4:$AN$10003,"&gt;="&amp;$C95,ローデータ!$AN$4:$AN$10003,"&lt;"&amp;$C96),COUNTIFS(ローデータ!$AM$4:$AM$10003,"&gt;="&amp;$D$8,ローデータ!$AM$4:$AM$10003,"&lt;="&amp;$D$9,ローデータ!BF$4:BF$10003,"1",ローデータ!$AN$4:$AN$10003,"&gt;="&amp;$C95,ローデータ!$AN$4:$AN$10003,"&lt;"&amp;$C96,ローデータ!$B$4:$B$10003,$E$7))</f>
        <v>0</v>
      </c>
      <c r="K95" s="10">
        <f>IF($E$7="",COUNTIFS(ローデータ!$AM$4:$AM$10003,"&gt;="&amp;$D$8,ローデータ!$AM$4:$AM$10003,"&lt;="&amp;$D$9,ローデータ!BG$4:BG$10003,"1",ローデータ!$AN$4:$AN$10003,"&gt;="&amp;$C95,ローデータ!$AN$4:$AN$10003,"&lt;"&amp;$C96),COUNTIFS(ローデータ!$AM$4:$AM$10003,"&gt;="&amp;$D$8,ローデータ!$AM$4:$AM$10003,"&lt;="&amp;$D$9,ローデータ!BG$4:BG$10003,"1",ローデータ!$AN$4:$AN$10003,"&gt;="&amp;$C95,ローデータ!$AN$4:$AN$10003,"&lt;"&amp;$C96,ローデータ!$B$4:$B$10003,$E$7))</f>
        <v>5</v>
      </c>
      <c r="M95" s="32">
        <v>0.70833333333333404</v>
      </c>
      <c r="N95" s="12">
        <f t="shared" si="25"/>
        <v>6.3856960408684551E-3</v>
      </c>
      <c r="O95" s="12">
        <f t="shared" si="26"/>
        <v>1.277139208173691E-3</v>
      </c>
      <c r="P95" s="12">
        <f t="shared" si="27"/>
        <v>0</v>
      </c>
      <c r="Q95" s="12">
        <f t="shared" si="28"/>
        <v>2.554278416347382E-3</v>
      </c>
      <c r="R95" s="12">
        <f t="shared" si="29"/>
        <v>2.2988505747126436E-2</v>
      </c>
      <c r="S95" s="12">
        <f t="shared" si="30"/>
        <v>6.3856960408684551E-3</v>
      </c>
      <c r="T95" s="12">
        <f t="shared" si="31"/>
        <v>0</v>
      </c>
      <c r="U95" s="12">
        <f t="shared" si="32"/>
        <v>6.3856960408684551E-3</v>
      </c>
    </row>
    <row r="96" spans="3:21" x14ac:dyDescent="0.25">
      <c r="C96" s="32">
        <v>0.750000000000001</v>
      </c>
      <c r="D96" s="10">
        <f>IF($E$7="",COUNTIFS(ローデータ!$AM$4:$AM$10003,"&gt;="&amp;$D$8,ローデータ!$AM$4:$AM$10003,"&lt;="&amp;$D$9,ローデータ!AZ$4:AZ$10003,"1",ローデータ!$AN$4:$AN$10003,"&gt;="&amp;$C96,ローデータ!$AN$4:$AN$10003,"&lt;"&amp;$C97),COUNTIFS(ローデータ!$AM$4:$AM$10003,"&gt;="&amp;$D$8,ローデータ!$AM$4:$AM$10003,"&lt;="&amp;$D$9,ローデータ!AZ$4:AZ$10003,"1",ローデータ!$AN$4:$AN$10003,"&gt;="&amp;$C96,ローデータ!$AN$4:$AN$10003,"&lt;"&amp;$C97,ローデータ!$B$4:$B$10003,$E$7))</f>
        <v>15</v>
      </c>
      <c r="E96" s="10">
        <f>IF($E$7="",COUNTIFS(ローデータ!$AM$4:$AM$10003,"&gt;="&amp;$D$8,ローデータ!$AM$4:$AM$10003,"&lt;="&amp;$D$9,ローデータ!BA$4:BA$10003,"1",ローデータ!$AN$4:$AN$10003,"&gt;="&amp;$C96,ローデータ!$AN$4:$AN$10003,"&lt;"&amp;$C97),COUNTIFS(ローデータ!$AM$4:$AM$10003,"&gt;="&amp;$D$8,ローデータ!$AM$4:$AM$10003,"&lt;="&amp;$D$9,ローデータ!BA$4:BA$10003,"1",ローデータ!$AN$4:$AN$10003,"&gt;="&amp;$C96,ローデータ!$AN$4:$AN$10003,"&lt;"&amp;$C97,ローデータ!$B$4:$B$10003,$E$7))</f>
        <v>3</v>
      </c>
      <c r="F96" s="10">
        <f>IF($E$7="",COUNTIFS(ローデータ!$AM$4:$AM$10003,"&gt;="&amp;$D$8,ローデータ!$AM$4:$AM$10003,"&lt;="&amp;$D$9,ローデータ!BB$4:BB$10003,"1",ローデータ!$AN$4:$AN$10003,"&gt;="&amp;$C96,ローデータ!$AN$4:$AN$10003,"&lt;"&amp;$C97),COUNTIFS(ローデータ!$AM$4:$AM$10003,"&gt;="&amp;$D$8,ローデータ!$AM$4:$AM$10003,"&lt;="&amp;$D$9,ローデータ!BB$4:BB$10003,"1",ローデータ!$AN$4:$AN$10003,"&gt;="&amp;$C96,ローデータ!$AN$4:$AN$10003,"&lt;"&amp;$C97,ローデータ!$B$4:$B$10003,$E$7))</f>
        <v>0</v>
      </c>
      <c r="G96" s="10">
        <f>IF($E$7="",COUNTIFS(ローデータ!$AM$4:$AM$10003,"&gt;="&amp;$D$8,ローデータ!$AM$4:$AM$10003,"&lt;="&amp;$D$9,ローデータ!BC$4:BC$10003,"1",ローデータ!$AN$4:$AN$10003,"&gt;="&amp;$C96,ローデータ!$AN$4:$AN$10003,"&lt;"&amp;$C97),COUNTIFS(ローデータ!$AM$4:$AM$10003,"&gt;="&amp;$D$8,ローデータ!$AM$4:$AM$10003,"&lt;="&amp;$D$9,ローデータ!BC$4:BC$10003,"1",ローデータ!$AN$4:$AN$10003,"&gt;="&amp;$C96,ローデータ!$AN$4:$AN$10003,"&lt;"&amp;$C97,ローデータ!$B$4:$B$10003,$E$7))</f>
        <v>3</v>
      </c>
      <c r="H96" s="10">
        <f>IF($E$7="",COUNTIFS(ローデータ!$AM$4:$AM$10003,"&gt;="&amp;$D$8,ローデータ!$AM$4:$AM$10003,"&lt;="&amp;$D$9,ローデータ!BD$4:BD$10003,"1",ローデータ!$AN$4:$AN$10003,"&gt;="&amp;$C96,ローデータ!$AN$4:$AN$10003,"&lt;"&amp;$C97),COUNTIFS(ローデータ!$AM$4:$AM$10003,"&gt;="&amp;$D$8,ローデータ!$AM$4:$AM$10003,"&lt;="&amp;$D$9,ローデータ!BD$4:BD$10003,"1",ローデータ!$AN$4:$AN$10003,"&gt;="&amp;$C96,ローデータ!$AN$4:$AN$10003,"&lt;"&amp;$C97,ローデータ!$B$4:$B$10003,$E$7))</f>
        <v>31</v>
      </c>
      <c r="I96" s="10">
        <f>IF($E$7="",COUNTIFS(ローデータ!$AM$4:$AM$10003,"&gt;="&amp;$D$8,ローデータ!$AM$4:$AM$10003,"&lt;="&amp;$D$9,ローデータ!BE$4:BE$10003,"1",ローデータ!$AN$4:$AN$10003,"&gt;="&amp;$C96,ローデータ!$AN$4:$AN$10003,"&lt;"&amp;$C97),COUNTIFS(ローデータ!$AM$4:$AM$10003,"&gt;="&amp;$D$8,ローデータ!$AM$4:$AM$10003,"&lt;="&amp;$D$9,ローデータ!BE$4:BE$10003,"1",ローデータ!$AN$4:$AN$10003,"&gt;="&amp;$C96,ローデータ!$AN$4:$AN$10003,"&lt;"&amp;$C97,ローデータ!$B$4:$B$10003,$E$7))</f>
        <v>0</v>
      </c>
      <c r="J96" s="10">
        <f>IF($E$7="",COUNTIFS(ローデータ!$AM$4:$AM$10003,"&gt;="&amp;$D$8,ローデータ!$AM$4:$AM$10003,"&lt;="&amp;$D$9,ローデータ!BF$4:BF$10003,"1",ローデータ!$AN$4:$AN$10003,"&gt;="&amp;$C96,ローデータ!$AN$4:$AN$10003,"&lt;"&amp;$C97),COUNTIFS(ローデータ!$AM$4:$AM$10003,"&gt;="&amp;$D$8,ローデータ!$AM$4:$AM$10003,"&lt;="&amp;$D$9,ローデータ!BF$4:BF$10003,"1",ローデータ!$AN$4:$AN$10003,"&gt;="&amp;$C96,ローデータ!$AN$4:$AN$10003,"&lt;"&amp;$C97,ローデータ!$B$4:$B$10003,$E$7))</f>
        <v>1</v>
      </c>
      <c r="K96" s="10">
        <f>IF($E$7="",COUNTIFS(ローデータ!$AM$4:$AM$10003,"&gt;="&amp;$D$8,ローデータ!$AM$4:$AM$10003,"&lt;="&amp;$D$9,ローデータ!BG$4:BG$10003,"1",ローデータ!$AN$4:$AN$10003,"&gt;="&amp;$C96,ローデータ!$AN$4:$AN$10003,"&lt;"&amp;$C97),COUNTIFS(ローデータ!$AM$4:$AM$10003,"&gt;="&amp;$D$8,ローデータ!$AM$4:$AM$10003,"&lt;="&amp;$D$9,ローデータ!BG$4:BG$10003,"1",ローデータ!$AN$4:$AN$10003,"&gt;="&amp;$C96,ローデータ!$AN$4:$AN$10003,"&lt;"&amp;$C97,ローデータ!$B$4:$B$10003,$E$7))</f>
        <v>9</v>
      </c>
      <c r="M96" s="32">
        <v>0.750000000000001</v>
      </c>
      <c r="N96" s="12">
        <f t="shared" si="25"/>
        <v>1.9157088122605363E-2</v>
      </c>
      <c r="O96" s="12">
        <f t="shared" si="26"/>
        <v>3.8314176245210726E-3</v>
      </c>
      <c r="P96" s="12">
        <f t="shared" si="27"/>
        <v>0</v>
      </c>
      <c r="Q96" s="12">
        <f t="shared" si="28"/>
        <v>3.8314176245210726E-3</v>
      </c>
      <c r="R96" s="12">
        <f t="shared" si="29"/>
        <v>3.9591315453384422E-2</v>
      </c>
      <c r="S96" s="12">
        <f t="shared" si="30"/>
        <v>0</v>
      </c>
      <c r="T96" s="12">
        <f t="shared" si="31"/>
        <v>1.277139208173691E-3</v>
      </c>
      <c r="U96" s="12">
        <f t="shared" si="32"/>
        <v>1.1494252873563218E-2</v>
      </c>
    </row>
    <row r="97" spans="2:21" x14ac:dyDescent="0.25">
      <c r="C97" s="32">
        <v>0.79166666666666696</v>
      </c>
      <c r="D97" s="10">
        <f>IF($E$7="",COUNTIFS(ローデータ!$AM$4:$AM$10003,"&gt;="&amp;$D$8,ローデータ!$AM$4:$AM$10003,"&lt;="&amp;$D$9,ローデータ!AZ$4:AZ$10003,"1",ローデータ!$AN$4:$AN$10003,"&gt;="&amp;$C97,ローデータ!$AN$4:$AN$10003,"&lt;"&amp;$C98),COUNTIFS(ローデータ!$AM$4:$AM$10003,"&gt;="&amp;$D$8,ローデータ!$AM$4:$AM$10003,"&lt;="&amp;$D$9,ローデータ!AZ$4:AZ$10003,"1",ローデータ!$AN$4:$AN$10003,"&gt;="&amp;$C97,ローデータ!$AN$4:$AN$10003,"&lt;"&amp;$C98,ローデータ!$B$4:$B$10003,$E$7))</f>
        <v>12</v>
      </c>
      <c r="E97" s="10">
        <f>IF($E$7="",COUNTIFS(ローデータ!$AM$4:$AM$10003,"&gt;="&amp;$D$8,ローデータ!$AM$4:$AM$10003,"&lt;="&amp;$D$9,ローデータ!BA$4:BA$10003,"1",ローデータ!$AN$4:$AN$10003,"&gt;="&amp;$C97,ローデータ!$AN$4:$AN$10003,"&lt;"&amp;$C98),COUNTIFS(ローデータ!$AM$4:$AM$10003,"&gt;="&amp;$D$8,ローデータ!$AM$4:$AM$10003,"&lt;="&amp;$D$9,ローデータ!BA$4:BA$10003,"1",ローデータ!$AN$4:$AN$10003,"&gt;="&amp;$C97,ローデータ!$AN$4:$AN$10003,"&lt;"&amp;$C98,ローデータ!$B$4:$B$10003,$E$7))</f>
        <v>0</v>
      </c>
      <c r="F97" s="10">
        <f>IF($E$7="",COUNTIFS(ローデータ!$AM$4:$AM$10003,"&gt;="&amp;$D$8,ローデータ!$AM$4:$AM$10003,"&lt;="&amp;$D$9,ローデータ!BB$4:BB$10003,"1",ローデータ!$AN$4:$AN$10003,"&gt;="&amp;$C97,ローデータ!$AN$4:$AN$10003,"&lt;"&amp;$C98),COUNTIFS(ローデータ!$AM$4:$AM$10003,"&gt;="&amp;$D$8,ローデータ!$AM$4:$AM$10003,"&lt;="&amp;$D$9,ローデータ!BB$4:BB$10003,"1",ローデータ!$AN$4:$AN$10003,"&gt;="&amp;$C97,ローデータ!$AN$4:$AN$10003,"&lt;"&amp;$C98,ローデータ!$B$4:$B$10003,$E$7))</f>
        <v>0</v>
      </c>
      <c r="G97" s="10">
        <f>IF($E$7="",COUNTIFS(ローデータ!$AM$4:$AM$10003,"&gt;="&amp;$D$8,ローデータ!$AM$4:$AM$10003,"&lt;="&amp;$D$9,ローデータ!BC$4:BC$10003,"1",ローデータ!$AN$4:$AN$10003,"&gt;="&amp;$C97,ローデータ!$AN$4:$AN$10003,"&lt;"&amp;$C98),COUNTIFS(ローデータ!$AM$4:$AM$10003,"&gt;="&amp;$D$8,ローデータ!$AM$4:$AM$10003,"&lt;="&amp;$D$9,ローデータ!BC$4:BC$10003,"1",ローデータ!$AN$4:$AN$10003,"&gt;="&amp;$C97,ローデータ!$AN$4:$AN$10003,"&lt;"&amp;$C98,ローデータ!$B$4:$B$10003,$E$7))</f>
        <v>2</v>
      </c>
      <c r="H97" s="10">
        <f>IF($E$7="",COUNTIFS(ローデータ!$AM$4:$AM$10003,"&gt;="&amp;$D$8,ローデータ!$AM$4:$AM$10003,"&lt;="&amp;$D$9,ローデータ!BD$4:BD$10003,"1",ローデータ!$AN$4:$AN$10003,"&gt;="&amp;$C97,ローデータ!$AN$4:$AN$10003,"&lt;"&amp;$C98),COUNTIFS(ローデータ!$AM$4:$AM$10003,"&gt;="&amp;$D$8,ローデータ!$AM$4:$AM$10003,"&lt;="&amp;$D$9,ローデータ!BD$4:BD$10003,"1",ローデータ!$AN$4:$AN$10003,"&gt;="&amp;$C97,ローデータ!$AN$4:$AN$10003,"&lt;"&amp;$C98,ローデータ!$B$4:$B$10003,$E$7))</f>
        <v>6</v>
      </c>
      <c r="I97" s="10">
        <f>IF($E$7="",COUNTIFS(ローデータ!$AM$4:$AM$10003,"&gt;="&amp;$D$8,ローデータ!$AM$4:$AM$10003,"&lt;="&amp;$D$9,ローデータ!BE$4:BE$10003,"1",ローデータ!$AN$4:$AN$10003,"&gt;="&amp;$C97,ローデータ!$AN$4:$AN$10003,"&lt;"&amp;$C98),COUNTIFS(ローデータ!$AM$4:$AM$10003,"&gt;="&amp;$D$8,ローデータ!$AM$4:$AM$10003,"&lt;="&amp;$D$9,ローデータ!BE$4:BE$10003,"1",ローデータ!$AN$4:$AN$10003,"&gt;="&amp;$C97,ローデータ!$AN$4:$AN$10003,"&lt;"&amp;$C98,ローデータ!$B$4:$B$10003,$E$7))</f>
        <v>0</v>
      </c>
      <c r="J97" s="10">
        <f>IF($E$7="",COUNTIFS(ローデータ!$AM$4:$AM$10003,"&gt;="&amp;$D$8,ローデータ!$AM$4:$AM$10003,"&lt;="&amp;$D$9,ローデータ!BF$4:BF$10003,"1",ローデータ!$AN$4:$AN$10003,"&gt;="&amp;$C97,ローデータ!$AN$4:$AN$10003,"&lt;"&amp;$C98),COUNTIFS(ローデータ!$AM$4:$AM$10003,"&gt;="&amp;$D$8,ローデータ!$AM$4:$AM$10003,"&lt;="&amp;$D$9,ローデータ!BF$4:BF$10003,"1",ローデータ!$AN$4:$AN$10003,"&gt;="&amp;$C97,ローデータ!$AN$4:$AN$10003,"&lt;"&amp;$C98,ローデータ!$B$4:$B$10003,$E$7))</f>
        <v>0</v>
      </c>
      <c r="K97" s="10">
        <f>IF($E$7="",COUNTIFS(ローデータ!$AM$4:$AM$10003,"&gt;="&amp;$D$8,ローデータ!$AM$4:$AM$10003,"&lt;="&amp;$D$9,ローデータ!BG$4:BG$10003,"1",ローデータ!$AN$4:$AN$10003,"&gt;="&amp;$C97,ローデータ!$AN$4:$AN$10003,"&lt;"&amp;$C98),COUNTIFS(ローデータ!$AM$4:$AM$10003,"&gt;="&amp;$D$8,ローデータ!$AM$4:$AM$10003,"&lt;="&amp;$D$9,ローデータ!BG$4:BG$10003,"1",ローデータ!$AN$4:$AN$10003,"&gt;="&amp;$C97,ローデータ!$AN$4:$AN$10003,"&lt;"&amp;$C98,ローデータ!$B$4:$B$10003,$E$7))</f>
        <v>3</v>
      </c>
      <c r="M97" s="32">
        <v>0.79166666666666696</v>
      </c>
      <c r="N97" s="12">
        <f t="shared" si="25"/>
        <v>1.532567049808429E-2</v>
      </c>
      <c r="O97" s="12">
        <f t="shared" si="26"/>
        <v>0</v>
      </c>
      <c r="P97" s="12">
        <f t="shared" si="27"/>
        <v>0</v>
      </c>
      <c r="Q97" s="12">
        <f t="shared" si="28"/>
        <v>2.554278416347382E-3</v>
      </c>
      <c r="R97" s="12">
        <f t="shared" si="29"/>
        <v>7.6628352490421452E-3</v>
      </c>
      <c r="S97" s="12">
        <f t="shared" si="30"/>
        <v>0</v>
      </c>
      <c r="T97" s="12">
        <f t="shared" si="31"/>
        <v>0</v>
      </c>
      <c r="U97" s="12">
        <f t="shared" si="32"/>
        <v>3.8314176245210726E-3</v>
      </c>
    </row>
    <row r="98" spans="2:21" x14ac:dyDescent="0.25">
      <c r="C98" s="32">
        <v>0.83333333333333404</v>
      </c>
      <c r="D98" s="10">
        <f>IF($E$7="",COUNTIFS(ローデータ!$AM$4:$AM$10003,"&gt;="&amp;$D$8,ローデータ!$AM$4:$AM$10003,"&lt;="&amp;$D$9,ローデータ!AZ$4:AZ$10003,"1",ローデータ!$AN$4:$AN$10003,"&gt;="&amp;$C98,ローデータ!$AN$4:$AN$10003,"&lt;"&amp;$C99),COUNTIFS(ローデータ!$AM$4:$AM$10003,"&gt;="&amp;$D$8,ローデータ!$AM$4:$AM$10003,"&lt;="&amp;$D$9,ローデータ!AZ$4:AZ$10003,"1",ローデータ!$AN$4:$AN$10003,"&gt;="&amp;$C98,ローデータ!$AN$4:$AN$10003,"&lt;"&amp;$C99,ローデータ!$B$4:$B$10003,$E$7))</f>
        <v>8</v>
      </c>
      <c r="E98" s="10">
        <f>IF($E$7="",COUNTIFS(ローデータ!$AM$4:$AM$10003,"&gt;="&amp;$D$8,ローデータ!$AM$4:$AM$10003,"&lt;="&amp;$D$9,ローデータ!BA$4:BA$10003,"1",ローデータ!$AN$4:$AN$10003,"&gt;="&amp;$C98,ローデータ!$AN$4:$AN$10003,"&lt;"&amp;$C99),COUNTIFS(ローデータ!$AM$4:$AM$10003,"&gt;="&amp;$D$8,ローデータ!$AM$4:$AM$10003,"&lt;="&amp;$D$9,ローデータ!BA$4:BA$10003,"1",ローデータ!$AN$4:$AN$10003,"&gt;="&amp;$C98,ローデータ!$AN$4:$AN$10003,"&lt;"&amp;$C99,ローデータ!$B$4:$B$10003,$E$7))</f>
        <v>2</v>
      </c>
      <c r="F98" s="10">
        <f>IF($E$7="",COUNTIFS(ローデータ!$AM$4:$AM$10003,"&gt;="&amp;$D$8,ローデータ!$AM$4:$AM$10003,"&lt;="&amp;$D$9,ローデータ!BB$4:BB$10003,"1",ローデータ!$AN$4:$AN$10003,"&gt;="&amp;$C98,ローデータ!$AN$4:$AN$10003,"&lt;"&amp;$C99),COUNTIFS(ローデータ!$AM$4:$AM$10003,"&gt;="&amp;$D$8,ローデータ!$AM$4:$AM$10003,"&lt;="&amp;$D$9,ローデータ!BB$4:BB$10003,"1",ローデータ!$AN$4:$AN$10003,"&gt;="&amp;$C98,ローデータ!$AN$4:$AN$10003,"&lt;"&amp;$C99,ローデータ!$B$4:$B$10003,$E$7))</f>
        <v>0</v>
      </c>
      <c r="G98" s="10">
        <f>IF($E$7="",COUNTIFS(ローデータ!$AM$4:$AM$10003,"&gt;="&amp;$D$8,ローデータ!$AM$4:$AM$10003,"&lt;="&amp;$D$9,ローデータ!BC$4:BC$10003,"1",ローデータ!$AN$4:$AN$10003,"&gt;="&amp;$C98,ローデータ!$AN$4:$AN$10003,"&lt;"&amp;$C99),COUNTIFS(ローデータ!$AM$4:$AM$10003,"&gt;="&amp;$D$8,ローデータ!$AM$4:$AM$10003,"&lt;="&amp;$D$9,ローデータ!BC$4:BC$10003,"1",ローデータ!$AN$4:$AN$10003,"&gt;="&amp;$C98,ローデータ!$AN$4:$AN$10003,"&lt;"&amp;$C99,ローデータ!$B$4:$B$10003,$E$7))</f>
        <v>1</v>
      </c>
      <c r="H98" s="10">
        <f>IF($E$7="",COUNTIFS(ローデータ!$AM$4:$AM$10003,"&gt;="&amp;$D$8,ローデータ!$AM$4:$AM$10003,"&lt;="&amp;$D$9,ローデータ!BD$4:BD$10003,"1",ローデータ!$AN$4:$AN$10003,"&gt;="&amp;$C98,ローデータ!$AN$4:$AN$10003,"&lt;"&amp;$C99),COUNTIFS(ローデータ!$AM$4:$AM$10003,"&gt;="&amp;$D$8,ローデータ!$AM$4:$AM$10003,"&lt;="&amp;$D$9,ローデータ!BD$4:BD$10003,"1",ローデータ!$AN$4:$AN$10003,"&gt;="&amp;$C98,ローデータ!$AN$4:$AN$10003,"&lt;"&amp;$C99,ローデータ!$B$4:$B$10003,$E$7))</f>
        <v>5</v>
      </c>
      <c r="I98" s="10">
        <f>IF($E$7="",COUNTIFS(ローデータ!$AM$4:$AM$10003,"&gt;="&amp;$D$8,ローデータ!$AM$4:$AM$10003,"&lt;="&amp;$D$9,ローデータ!BE$4:BE$10003,"1",ローデータ!$AN$4:$AN$10003,"&gt;="&amp;$C98,ローデータ!$AN$4:$AN$10003,"&lt;"&amp;$C99),COUNTIFS(ローデータ!$AM$4:$AM$10003,"&gt;="&amp;$D$8,ローデータ!$AM$4:$AM$10003,"&lt;="&amp;$D$9,ローデータ!BE$4:BE$10003,"1",ローデータ!$AN$4:$AN$10003,"&gt;="&amp;$C98,ローデータ!$AN$4:$AN$10003,"&lt;"&amp;$C99,ローデータ!$B$4:$B$10003,$E$7))</f>
        <v>0</v>
      </c>
      <c r="J98" s="10">
        <f>IF($E$7="",COUNTIFS(ローデータ!$AM$4:$AM$10003,"&gt;="&amp;$D$8,ローデータ!$AM$4:$AM$10003,"&lt;="&amp;$D$9,ローデータ!BF$4:BF$10003,"1",ローデータ!$AN$4:$AN$10003,"&gt;="&amp;$C98,ローデータ!$AN$4:$AN$10003,"&lt;"&amp;$C99),COUNTIFS(ローデータ!$AM$4:$AM$10003,"&gt;="&amp;$D$8,ローデータ!$AM$4:$AM$10003,"&lt;="&amp;$D$9,ローデータ!BF$4:BF$10003,"1",ローデータ!$AN$4:$AN$10003,"&gt;="&amp;$C98,ローデータ!$AN$4:$AN$10003,"&lt;"&amp;$C99,ローデータ!$B$4:$B$10003,$E$7))</f>
        <v>0</v>
      </c>
      <c r="K98" s="10">
        <f>IF($E$7="",COUNTIFS(ローデータ!$AM$4:$AM$10003,"&gt;="&amp;$D$8,ローデータ!$AM$4:$AM$10003,"&lt;="&amp;$D$9,ローデータ!BG$4:BG$10003,"1",ローデータ!$AN$4:$AN$10003,"&gt;="&amp;$C98,ローデータ!$AN$4:$AN$10003,"&lt;"&amp;$C99),COUNTIFS(ローデータ!$AM$4:$AM$10003,"&gt;="&amp;$D$8,ローデータ!$AM$4:$AM$10003,"&lt;="&amp;$D$9,ローデータ!BG$4:BG$10003,"1",ローデータ!$AN$4:$AN$10003,"&gt;="&amp;$C98,ローデータ!$AN$4:$AN$10003,"&lt;"&amp;$C99,ローデータ!$B$4:$B$10003,$E$7))</f>
        <v>1</v>
      </c>
      <c r="M98" s="32">
        <v>0.83333333333333404</v>
      </c>
      <c r="N98" s="12">
        <f t="shared" si="25"/>
        <v>1.0217113665389528E-2</v>
      </c>
      <c r="O98" s="12">
        <f t="shared" si="26"/>
        <v>2.554278416347382E-3</v>
      </c>
      <c r="P98" s="12">
        <f t="shared" si="27"/>
        <v>0</v>
      </c>
      <c r="Q98" s="12">
        <f t="shared" si="28"/>
        <v>1.277139208173691E-3</v>
      </c>
      <c r="R98" s="12">
        <f t="shared" si="29"/>
        <v>6.3856960408684551E-3</v>
      </c>
      <c r="S98" s="12">
        <f t="shared" si="30"/>
        <v>0</v>
      </c>
      <c r="T98" s="12">
        <f t="shared" si="31"/>
        <v>0</v>
      </c>
      <c r="U98" s="12">
        <f t="shared" si="32"/>
        <v>1.277139208173691E-3</v>
      </c>
    </row>
    <row r="99" spans="2:21" x14ac:dyDescent="0.25">
      <c r="C99" s="32">
        <v>0.875000000000001</v>
      </c>
      <c r="D99" s="10">
        <f>IF($E$7="",COUNTIFS(ローデータ!$AM$4:$AM$10003,"&gt;="&amp;$D$8,ローデータ!$AM$4:$AM$10003,"&lt;="&amp;$D$9,ローデータ!AZ$4:AZ$10003,"1",ローデータ!$AN$4:$AN$10003,"&gt;="&amp;$C99,ローデータ!$AN$4:$AN$10003,"&lt;"&amp;$C100),COUNTIFS(ローデータ!$AM$4:$AM$10003,"&gt;="&amp;$D$8,ローデータ!$AM$4:$AM$10003,"&lt;="&amp;$D$9,ローデータ!AZ$4:AZ$10003,"1",ローデータ!$AN$4:$AN$10003,"&gt;="&amp;$C99,ローデータ!$AN$4:$AN$10003,"&lt;"&amp;$C100,ローデータ!$B$4:$B$10003,$E$7))</f>
        <v>7</v>
      </c>
      <c r="E99" s="10">
        <f>IF($E$7="",COUNTIFS(ローデータ!$AM$4:$AM$10003,"&gt;="&amp;$D$8,ローデータ!$AM$4:$AM$10003,"&lt;="&amp;$D$9,ローデータ!BA$4:BA$10003,"1",ローデータ!$AN$4:$AN$10003,"&gt;="&amp;$C99,ローデータ!$AN$4:$AN$10003,"&lt;"&amp;$C100),COUNTIFS(ローデータ!$AM$4:$AM$10003,"&gt;="&amp;$D$8,ローデータ!$AM$4:$AM$10003,"&lt;="&amp;$D$9,ローデータ!BA$4:BA$10003,"1",ローデータ!$AN$4:$AN$10003,"&gt;="&amp;$C99,ローデータ!$AN$4:$AN$10003,"&lt;"&amp;$C100,ローデータ!$B$4:$B$10003,$E$7))</f>
        <v>1</v>
      </c>
      <c r="F99" s="10">
        <f>IF($E$7="",COUNTIFS(ローデータ!$AM$4:$AM$10003,"&gt;="&amp;$D$8,ローデータ!$AM$4:$AM$10003,"&lt;="&amp;$D$9,ローデータ!BB$4:BB$10003,"1",ローデータ!$AN$4:$AN$10003,"&gt;="&amp;$C99,ローデータ!$AN$4:$AN$10003,"&lt;"&amp;$C100),COUNTIFS(ローデータ!$AM$4:$AM$10003,"&gt;="&amp;$D$8,ローデータ!$AM$4:$AM$10003,"&lt;="&amp;$D$9,ローデータ!BB$4:BB$10003,"1",ローデータ!$AN$4:$AN$10003,"&gt;="&amp;$C99,ローデータ!$AN$4:$AN$10003,"&lt;"&amp;$C100,ローデータ!$B$4:$B$10003,$E$7))</f>
        <v>0</v>
      </c>
      <c r="G99" s="10">
        <f>IF($E$7="",COUNTIFS(ローデータ!$AM$4:$AM$10003,"&gt;="&amp;$D$8,ローデータ!$AM$4:$AM$10003,"&lt;="&amp;$D$9,ローデータ!BC$4:BC$10003,"1",ローデータ!$AN$4:$AN$10003,"&gt;="&amp;$C99,ローデータ!$AN$4:$AN$10003,"&lt;"&amp;$C100),COUNTIFS(ローデータ!$AM$4:$AM$10003,"&gt;="&amp;$D$8,ローデータ!$AM$4:$AM$10003,"&lt;="&amp;$D$9,ローデータ!BC$4:BC$10003,"1",ローデータ!$AN$4:$AN$10003,"&gt;="&amp;$C99,ローデータ!$AN$4:$AN$10003,"&lt;"&amp;$C100,ローデータ!$B$4:$B$10003,$E$7))</f>
        <v>1</v>
      </c>
      <c r="H99" s="10">
        <f>IF($E$7="",COUNTIFS(ローデータ!$AM$4:$AM$10003,"&gt;="&amp;$D$8,ローデータ!$AM$4:$AM$10003,"&lt;="&amp;$D$9,ローデータ!BD$4:BD$10003,"1",ローデータ!$AN$4:$AN$10003,"&gt;="&amp;$C99,ローデータ!$AN$4:$AN$10003,"&lt;"&amp;$C100),COUNTIFS(ローデータ!$AM$4:$AM$10003,"&gt;="&amp;$D$8,ローデータ!$AM$4:$AM$10003,"&lt;="&amp;$D$9,ローデータ!BD$4:BD$10003,"1",ローデータ!$AN$4:$AN$10003,"&gt;="&amp;$C99,ローデータ!$AN$4:$AN$10003,"&lt;"&amp;$C100,ローデータ!$B$4:$B$10003,$E$7))</f>
        <v>6</v>
      </c>
      <c r="I99" s="10">
        <f>IF($E$7="",COUNTIFS(ローデータ!$AM$4:$AM$10003,"&gt;="&amp;$D$8,ローデータ!$AM$4:$AM$10003,"&lt;="&amp;$D$9,ローデータ!BE$4:BE$10003,"1",ローデータ!$AN$4:$AN$10003,"&gt;="&amp;$C99,ローデータ!$AN$4:$AN$10003,"&lt;"&amp;$C100),COUNTIFS(ローデータ!$AM$4:$AM$10003,"&gt;="&amp;$D$8,ローデータ!$AM$4:$AM$10003,"&lt;="&amp;$D$9,ローデータ!BE$4:BE$10003,"1",ローデータ!$AN$4:$AN$10003,"&gt;="&amp;$C99,ローデータ!$AN$4:$AN$10003,"&lt;"&amp;$C100,ローデータ!$B$4:$B$10003,$E$7))</f>
        <v>0</v>
      </c>
      <c r="J99" s="10">
        <f>IF($E$7="",COUNTIFS(ローデータ!$AM$4:$AM$10003,"&gt;="&amp;$D$8,ローデータ!$AM$4:$AM$10003,"&lt;="&amp;$D$9,ローデータ!BF$4:BF$10003,"1",ローデータ!$AN$4:$AN$10003,"&gt;="&amp;$C99,ローデータ!$AN$4:$AN$10003,"&lt;"&amp;$C100),COUNTIFS(ローデータ!$AM$4:$AM$10003,"&gt;="&amp;$D$8,ローデータ!$AM$4:$AM$10003,"&lt;="&amp;$D$9,ローデータ!BF$4:BF$10003,"1",ローデータ!$AN$4:$AN$10003,"&gt;="&amp;$C99,ローデータ!$AN$4:$AN$10003,"&lt;"&amp;$C100,ローデータ!$B$4:$B$10003,$E$7))</f>
        <v>0</v>
      </c>
      <c r="K99" s="10">
        <f>IF($E$7="",COUNTIFS(ローデータ!$AM$4:$AM$10003,"&gt;="&amp;$D$8,ローデータ!$AM$4:$AM$10003,"&lt;="&amp;$D$9,ローデータ!BG$4:BG$10003,"1",ローデータ!$AN$4:$AN$10003,"&gt;="&amp;$C99,ローデータ!$AN$4:$AN$10003,"&lt;"&amp;$C100),COUNTIFS(ローデータ!$AM$4:$AM$10003,"&gt;="&amp;$D$8,ローデータ!$AM$4:$AM$10003,"&lt;="&amp;$D$9,ローデータ!BG$4:BG$10003,"1",ローデータ!$AN$4:$AN$10003,"&gt;="&amp;$C99,ローデータ!$AN$4:$AN$10003,"&lt;"&amp;$C100,ローデータ!$B$4:$B$10003,$E$7))</f>
        <v>2</v>
      </c>
      <c r="M99" s="32">
        <v>0.875000000000001</v>
      </c>
      <c r="N99" s="12">
        <f t="shared" si="25"/>
        <v>8.9399744572158362E-3</v>
      </c>
      <c r="O99" s="12">
        <f t="shared" si="26"/>
        <v>1.277139208173691E-3</v>
      </c>
      <c r="P99" s="12">
        <f t="shared" si="27"/>
        <v>0</v>
      </c>
      <c r="Q99" s="12">
        <f t="shared" si="28"/>
        <v>1.277139208173691E-3</v>
      </c>
      <c r="R99" s="12">
        <f t="shared" si="29"/>
        <v>7.6628352490421452E-3</v>
      </c>
      <c r="S99" s="12">
        <f t="shared" si="30"/>
        <v>0</v>
      </c>
      <c r="T99" s="12">
        <f t="shared" si="31"/>
        <v>0</v>
      </c>
      <c r="U99" s="12">
        <f t="shared" si="32"/>
        <v>2.554278416347382E-3</v>
      </c>
    </row>
    <row r="100" spans="2:21" x14ac:dyDescent="0.25">
      <c r="C100" s="32">
        <v>0.91666666666666696</v>
      </c>
      <c r="D100" s="10">
        <f>IF($E$7="",COUNTIFS(ローデータ!$AM$4:$AM$10003,"&gt;="&amp;$D$8,ローデータ!$AM$4:$AM$10003,"&lt;="&amp;$D$9,ローデータ!AZ$4:AZ$10003,"1",ローデータ!$AN$4:$AN$10003,"&gt;="&amp;$C100,ローデータ!$AN$4:$AN$10003,"&lt;"&amp;$C101),COUNTIFS(ローデータ!$AM$4:$AM$10003,"&gt;="&amp;$D$8,ローデータ!$AM$4:$AM$10003,"&lt;="&amp;$D$9,ローデータ!AZ$4:AZ$10003,"1",ローデータ!$AN$4:$AN$10003,"&gt;="&amp;$C100,ローデータ!$AN$4:$AN$10003,"&lt;"&amp;$C101,ローデータ!$B$4:$B$10003,$E$7))</f>
        <v>11</v>
      </c>
      <c r="E100" s="10">
        <f>IF($E$7="",COUNTIFS(ローデータ!$AM$4:$AM$10003,"&gt;="&amp;$D$8,ローデータ!$AM$4:$AM$10003,"&lt;="&amp;$D$9,ローデータ!BA$4:BA$10003,"1",ローデータ!$AN$4:$AN$10003,"&gt;="&amp;$C100,ローデータ!$AN$4:$AN$10003,"&lt;"&amp;$C101),COUNTIFS(ローデータ!$AM$4:$AM$10003,"&gt;="&amp;$D$8,ローデータ!$AM$4:$AM$10003,"&lt;="&amp;$D$9,ローデータ!BA$4:BA$10003,"1",ローデータ!$AN$4:$AN$10003,"&gt;="&amp;$C100,ローデータ!$AN$4:$AN$10003,"&lt;"&amp;$C101,ローデータ!$B$4:$B$10003,$E$7))</f>
        <v>3</v>
      </c>
      <c r="F100" s="10">
        <f>IF($E$7="",COUNTIFS(ローデータ!$AM$4:$AM$10003,"&gt;="&amp;$D$8,ローデータ!$AM$4:$AM$10003,"&lt;="&amp;$D$9,ローデータ!BB$4:BB$10003,"1",ローデータ!$AN$4:$AN$10003,"&gt;="&amp;$C100,ローデータ!$AN$4:$AN$10003,"&lt;"&amp;$C101),COUNTIFS(ローデータ!$AM$4:$AM$10003,"&gt;="&amp;$D$8,ローデータ!$AM$4:$AM$10003,"&lt;="&amp;$D$9,ローデータ!BB$4:BB$10003,"1",ローデータ!$AN$4:$AN$10003,"&gt;="&amp;$C100,ローデータ!$AN$4:$AN$10003,"&lt;"&amp;$C101,ローデータ!$B$4:$B$10003,$E$7))</f>
        <v>0</v>
      </c>
      <c r="G100" s="10">
        <f>IF($E$7="",COUNTIFS(ローデータ!$AM$4:$AM$10003,"&gt;="&amp;$D$8,ローデータ!$AM$4:$AM$10003,"&lt;="&amp;$D$9,ローデータ!BC$4:BC$10003,"1",ローデータ!$AN$4:$AN$10003,"&gt;="&amp;$C100,ローデータ!$AN$4:$AN$10003,"&lt;"&amp;$C101),COUNTIFS(ローデータ!$AM$4:$AM$10003,"&gt;="&amp;$D$8,ローデータ!$AM$4:$AM$10003,"&lt;="&amp;$D$9,ローデータ!BC$4:BC$10003,"1",ローデータ!$AN$4:$AN$10003,"&gt;="&amp;$C100,ローデータ!$AN$4:$AN$10003,"&lt;"&amp;$C101,ローデータ!$B$4:$B$10003,$E$7))</f>
        <v>0</v>
      </c>
      <c r="H100" s="10">
        <f>IF($E$7="",COUNTIFS(ローデータ!$AM$4:$AM$10003,"&gt;="&amp;$D$8,ローデータ!$AM$4:$AM$10003,"&lt;="&amp;$D$9,ローデータ!BD$4:BD$10003,"1",ローデータ!$AN$4:$AN$10003,"&gt;="&amp;$C100,ローデータ!$AN$4:$AN$10003,"&lt;"&amp;$C101),COUNTIFS(ローデータ!$AM$4:$AM$10003,"&gt;="&amp;$D$8,ローデータ!$AM$4:$AM$10003,"&lt;="&amp;$D$9,ローデータ!BD$4:BD$10003,"1",ローデータ!$AN$4:$AN$10003,"&gt;="&amp;$C100,ローデータ!$AN$4:$AN$10003,"&lt;"&amp;$C101,ローデータ!$B$4:$B$10003,$E$7))</f>
        <v>3</v>
      </c>
      <c r="I100" s="10">
        <f>IF($E$7="",COUNTIFS(ローデータ!$AM$4:$AM$10003,"&gt;="&amp;$D$8,ローデータ!$AM$4:$AM$10003,"&lt;="&amp;$D$9,ローデータ!BE$4:BE$10003,"1",ローデータ!$AN$4:$AN$10003,"&gt;="&amp;$C100,ローデータ!$AN$4:$AN$10003,"&lt;"&amp;$C101),COUNTIFS(ローデータ!$AM$4:$AM$10003,"&gt;="&amp;$D$8,ローデータ!$AM$4:$AM$10003,"&lt;="&amp;$D$9,ローデータ!BE$4:BE$10003,"1",ローデータ!$AN$4:$AN$10003,"&gt;="&amp;$C100,ローデータ!$AN$4:$AN$10003,"&lt;"&amp;$C101,ローデータ!$B$4:$B$10003,$E$7))</f>
        <v>0</v>
      </c>
      <c r="J100" s="10">
        <f>IF($E$7="",COUNTIFS(ローデータ!$AM$4:$AM$10003,"&gt;="&amp;$D$8,ローデータ!$AM$4:$AM$10003,"&lt;="&amp;$D$9,ローデータ!BF$4:BF$10003,"1",ローデータ!$AN$4:$AN$10003,"&gt;="&amp;$C100,ローデータ!$AN$4:$AN$10003,"&lt;"&amp;$C101),COUNTIFS(ローデータ!$AM$4:$AM$10003,"&gt;="&amp;$D$8,ローデータ!$AM$4:$AM$10003,"&lt;="&amp;$D$9,ローデータ!BF$4:BF$10003,"1",ローデータ!$AN$4:$AN$10003,"&gt;="&amp;$C100,ローデータ!$AN$4:$AN$10003,"&lt;"&amp;$C101,ローデータ!$B$4:$B$10003,$E$7))</f>
        <v>0</v>
      </c>
      <c r="K100" s="10">
        <f>IF($E$7="",COUNTIFS(ローデータ!$AM$4:$AM$10003,"&gt;="&amp;$D$8,ローデータ!$AM$4:$AM$10003,"&lt;="&amp;$D$9,ローデータ!BG$4:BG$10003,"1",ローデータ!$AN$4:$AN$10003,"&gt;="&amp;$C100,ローデータ!$AN$4:$AN$10003,"&lt;"&amp;$C101),COUNTIFS(ローデータ!$AM$4:$AM$10003,"&gt;="&amp;$D$8,ローデータ!$AM$4:$AM$10003,"&lt;="&amp;$D$9,ローデータ!BG$4:BG$10003,"1",ローデータ!$AN$4:$AN$10003,"&gt;="&amp;$C100,ローデータ!$AN$4:$AN$10003,"&lt;"&amp;$C101,ローデータ!$B$4:$B$10003,$E$7))</f>
        <v>3</v>
      </c>
      <c r="M100" s="32">
        <v>0.91666666666666696</v>
      </c>
      <c r="N100" s="12">
        <f t="shared" si="25"/>
        <v>1.40485312899106E-2</v>
      </c>
      <c r="O100" s="12">
        <f t="shared" si="26"/>
        <v>3.8314176245210726E-3</v>
      </c>
      <c r="P100" s="12">
        <f t="shared" si="27"/>
        <v>0</v>
      </c>
      <c r="Q100" s="12">
        <f t="shared" si="28"/>
        <v>0</v>
      </c>
      <c r="R100" s="12">
        <f t="shared" si="29"/>
        <v>3.8314176245210726E-3</v>
      </c>
      <c r="S100" s="12">
        <f t="shared" si="30"/>
        <v>0</v>
      </c>
      <c r="T100" s="12">
        <f t="shared" si="31"/>
        <v>0</v>
      </c>
      <c r="U100" s="12">
        <f t="shared" si="32"/>
        <v>3.8314176245210726E-3</v>
      </c>
    </row>
    <row r="101" spans="2:21" x14ac:dyDescent="0.25">
      <c r="C101" s="32">
        <v>0.95833333333333404</v>
      </c>
      <c r="D101" s="10">
        <f>IF($E$7="",COUNTIFS(ローデータ!$AM$4:$AM$10003,"&gt;="&amp;$D$8,ローデータ!$AM$4:$AM$10003,"&lt;="&amp;$D$9,ローデータ!AZ$4:AZ$10003,"1",ローデータ!$AN$4:$AN$10003,"&gt;="&amp;$C101,ローデータ!$AN$4:$AN$10003,"&lt;24:00:00"),COUNTIFS(ローデータ!$AM$4:$AM$10003,"&gt;="&amp;$D$8,ローデータ!$AM$4:$AM$10003,"&lt;="&amp;$D$9,ローデータ!AZ$4:AZ$10003,"1",ローデータ!$AN$4:$AN$10003,"&gt;="&amp;$C101,ローデータ!$AN$4:$AN$10003,"&lt;24:00:00",ローデータ!$B$4:$B$10003,$E$7))</f>
        <v>7</v>
      </c>
      <c r="E101" s="10">
        <f>IF($E$7="",COUNTIFS(ローデータ!$AM$4:$AM$10003,"&gt;="&amp;$D$8,ローデータ!$AM$4:$AM$10003,"&lt;="&amp;$D$9,ローデータ!BA$4:BA$10003,"1",ローデータ!$AN$4:$AN$10003,"&gt;="&amp;$C101,ローデータ!$AN$4:$AN$10003,"&lt;24:00:00"),COUNTIFS(ローデータ!$AM$4:$AM$10003,"&gt;="&amp;$D$8,ローデータ!$AM$4:$AM$10003,"&lt;="&amp;$D$9,ローデータ!BA$4:BA$10003,"1",ローデータ!$AN$4:$AN$10003,"&gt;="&amp;$C101,ローデータ!$AN$4:$AN$10003,"&lt;24:00:00",ローデータ!$B$4:$B$10003,$E$7))</f>
        <v>1</v>
      </c>
      <c r="F101" s="10">
        <f>IF($E$7="",COUNTIFS(ローデータ!$AM$4:$AM$10003,"&gt;="&amp;$D$8,ローデータ!$AM$4:$AM$10003,"&lt;="&amp;$D$9,ローデータ!BB$4:BB$10003,"1",ローデータ!$AN$4:$AN$10003,"&gt;="&amp;$C101,ローデータ!$AN$4:$AN$10003,"&lt;24:00:00"),COUNTIFS(ローデータ!$AM$4:$AM$10003,"&gt;="&amp;$D$8,ローデータ!$AM$4:$AM$10003,"&lt;="&amp;$D$9,ローデータ!BB$4:BB$10003,"1",ローデータ!$AN$4:$AN$10003,"&gt;="&amp;$C101,ローデータ!$AN$4:$AN$10003,"&lt;24:00:00",ローデータ!$B$4:$B$10003,$E$7))</f>
        <v>0</v>
      </c>
      <c r="G101" s="10">
        <f>IF($E$7="",COUNTIFS(ローデータ!$AM$4:$AM$10003,"&gt;="&amp;$D$8,ローデータ!$AM$4:$AM$10003,"&lt;="&amp;$D$9,ローデータ!BC$4:BC$10003,"1",ローデータ!$AN$4:$AN$10003,"&gt;="&amp;$C101,ローデータ!$AN$4:$AN$10003,"&lt;24:00:00"),COUNTIFS(ローデータ!$AM$4:$AM$10003,"&gt;="&amp;$D$8,ローデータ!$AM$4:$AM$10003,"&lt;="&amp;$D$9,ローデータ!BC$4:BC$10003,"1",ローデータ!$AN$4:$AN$10003,"&gt;="&amp;$C101,ローデータ!$AN$4:$AN$10003,"&lt;24:00:00",ローデータ!$B$4:$B$10003,$E$7))</f>
        <v>0</v>
      </c>
      <c r="H101" s="10">
        <f>IF($E$7="",COUNTIFS(ローデータ!$AM$4:$AM$10003,"&gt;="&amp;$D$8,ローデータ!$AM$4:$AM$10003,"&lt;="&amp;$D$9,ローデータ!BD$4:BD$10003,"1",ローデータ!$AN$4:$AN$10003,"&gt;="&amp;$C101,ローデータ!$AN$4:$AN$10003,"&lt;24:00:00"),COUNTIFS(ローデータ!$AM$4:$AM$10003,"&gt;="&amp;$D$8,ローデータ!$AM$4:$AM$10003,"&lt;="&amp;$D$9,ローデータ!BD$4:BD$10003,"1",ローデータ!$AN$4:$AN$10003,"&gt;="&amp;$C101,ローデータ!$AN$4:$AN$10003,"&lt;24:00:00",ローデータ!$B$4:$B$10003,$E$7))</f>
        <v>1</v>
      </c>
      <c r="I101" s="10">
        <f>IF($E$7="",COUNTIFS(ローデータ!$AM$4:$AM$10003,"&gt;="&amp;$D$8,ローデータ!$AM$4:$AM$10003,"&lt;="&amp;$D$9,ローデータ!BE$4:BE$10003,"1",ローデータ!$AN$4:$AN$10003,"&gt;="&amp;$C101,ローデータ!$AN$4:$AN$10003,"&lt;24:00:00"),COUNTIFS(ローデータ!$AM$4:$AM$10003,"&gt;="&amp;$D$8,ローデータ!$AM$4:$AM$10003,"&lt;="&amp;$D$9,ローデータ!BE$4:BE$10003,"1",ローデータ!$AN$4:$AN$10003,"&gt;="&amp;$C101,ローデータ!$AN$4:$AN$10003,"&lt;24:00:00",ローデータ!$B$4:$B$10003,$E$7))</f>
        <v>0</v>
      </c>
      <c r="J101" s="10">
        <f>IF($E$7="",COUNTIFS(ローデータ!$AM$4:$AM$10003,"&gt;="&amp;$D$8,ローデータ!$AM$4:$AM$10003,"&lt;="&amp;$D$9,ローデータ!BF$4:BF$10003,"1",ローデータ!$AN$4:$AN$10003,"&gt;="&amp;$C101,ローデータ!$AN$4:$AN$10003,"&lt;24:00:00"),COUNTIFS(ローデータ!$AM$4:$AM$10003,"&gt;="&amp;$D$8,ローデータ!$AM$4:$AM$10003,"&lt;="&amp;$D$9,ローデータ!BF$4:BF$10003,"1",ローデータ!$AN$4:$AN$10003,"&gt;="&amp;$C101,ローデータ!$AN$4:$AN$10003,"&lt;24:00:00",ローデータ!$B$4:$B$10003,$E$7))</f>
        <v>1</v>
      </c>
      <c r="K101" s="10">
        <f>IF($E$7="",COUNTIFS(ローデータ!$AM$4:$AM$10003,"&gt;="&amp;$D$8,ローデータ!$AM$4:$AM$10003,"&lt;="&amp;$D$9,ローデータ!BG$4:BG$10003,"1",ローデータ!$AN$4:$AN$10003,"&gt;="&amp;$C101,ローデータ!$AN$4:$AN$10003,"&lt;24:00:00"),COUNTIFS(ローデータ!$AM$4:$AM$10003,"&gt;="&amp;$D$8,ローデータ!$AM$4:$AM$10003,"&lt;="&amp;$D$9,ローデータ!BG$4:BG$10003,"1",ローデータ!$AN$4:$AN$10003,"&gt;="&amp;$C101,ローデータ!$AN$4:$AN$10003,"&lt;24:00:00",ローデータ!$B$4:$B$10003,$E$7))</f>
        <v>0</v>
      </c>
      <c r="M101" s="32">
        <v>0.95833333333333404</v>
      </c>
      <c r="N101" s="12">
        <f t="shared" si="25"/>
        <v>8.9399744572158362E-3</v>
      </c>
      <c r="O101" s="12">
        <f t="shared" si="26"/>
        <v>1.277139208173691E-3</v>
      </c>
      <c r="P101" s="12">
        <f t="shared" si="27"/>
        <v>0</v>
      </c>
      <c r="Q101" s="12">
        <f t="shared" si="28"/>
        <v>0</v>
      </c>
      <c r="R101" s="12">
        <f t="shared" si="29"/>
        <v>1.277139208173691E-3</v>
      </c>
      <c r="S101" s="12">
        <f t="shared" si="30"/>
        <v>0</v>
      </c>
      <c r="T101" s="12">
        <f t="shared" si="31"/>
        <v>1.277139208173691E-3</v>
      </c>
      <c r="U101" s="12">
        <f t="shared" si="32"/>
        <v>0</v>
      </c>
    </row>
    <row r="102" spans="2:21" x14ac:dyDescent="0.25">
      <c r="D102" s="9">
        <f>SUM(D78:D101)</f>
        <v>238</v>
      </c>
      <c r="E102" s="9">
        <f t="shared" ref="E102:K102" si="33">SUM(E78:E101)</f>
        <v>43</v>
      </c>
      <c r="F102" s="9">
        <f t="shared" si="33"/>
        <v>0</v>
      </c>
      <c r="G102" s="9">
        <f t="shared" si="33"/>
        <v>36</v>
      </c>
      <c r="H102" s="9">
        <f t="shared" si="33"/>
        <v>300</v>
      </c>
      <c r="I102" s="9">
        <f t="shared" si="33"/>
        <v>26</v>
      </c>
      <c r="J102" s="9">
        <f t="shared" si="33"/>
        <v>10</v>
      </c>
      <c r="K102" s="9">
        <f t="shared" si="33"/>
        <v>130</v>
      </c>
    </row>
    <row r="103" spans="2:21" x14ac:dyDescent="0.25">
      <c r="C103" s="9" t="s">
        <v>5601</v>
      </c>
    </row>
    <row r="104" spans="2:21" x14ac:dyDescent="0.25">
      <c r="C104" s="9" t="s">
        <v>5642</v>
      </c>
      <c r="M104" s="9" t="s">
        <v>5644</v>
      </c>
    </row>
    <row r="105" spans="2:21" ht="27" collapsed="1" x14ac:dyDescent="0.25">
      <c r="C105" s="10"/>
      <c r="D105" s="10" t="s">
        <v>5578</v>
      </c>
      <c r="E105" s="10" t="s">
        <v>5579</v>
      </c>
      <c r="F105" s="10" t="s">
        <v>5580</v>
      </c>
      <c r="G105" s="10" t="s">
        <v>5581</v>
      </c>
      <c r="H105" s="15" t="s">
        <v>5582</v>
      </c>
      <c r="I105" s="15" t="s">
        <v>5583</v>
      </c>
      <c r="J105" s="10" t="s">
        <v>5584</v>
      </c>
      <c r="K105" s="10" t="s">
        <v>5585</v>
      </c>
      <c r="M105" s="10"/>
      <c r="N105" s="10" t="s">
        <v>5578</v>
      </c>
      <c r="O105" s="10" t="s">
        <v>5579</v>
      </c>
      <c r="P105" s="10" t="s">
        <v>5580</v>
      </c>
      <c r="Q105" s="10" t="s">
        <v>5581</v>
      </c>
      <c r="R105" s="15" t="s">
        <v>5582</v>
      </c>
      <c r="S105" s="15" t="s">
        <v>5583</v>
      </c>
      <c r="T105" s="10" t="s">
        <v>5584</v>
      </c>
      <c r="U105" s="10" t="s">
        <v>5585</v>
      </c>
    </row>
    <row r="106" spans="2:21" x14ac:dyDescent="0.25">
      <c r="C106" s="10" t="s">
        <v>5637</v>
      </c>
      <c r="D106" s="10">
        <f>SUM(D78:D83)</f>
        <v>63</v>
      </c>
      <c r="E106" s="10">
        <f t="shared" ref="E106:K106" si="34">SUM(E78:E83)</f>
        <v>12</v>
      </c>
      <c r="F106" s="10">
        <f t="shared" si="34"/>
        <v>0</v>
      </c>
      <c r="G106" s="10">
        <f t="shared" si="34"/>
        <v>2</v>
      </c>
      <c r="H106" s="10">
        <f t="shared" si="34"/>
        <v>7</v>
      </c>
      <c r="I106" s="10">
        <f t="shared" si="34"/>
        <v>1</v>
      </c>
      <c r="J106" s="10">
        <f t="shared" si="34"/>
        <v>3</v>
      </c>
      <c r="K106" s="10">
        <f t="shared" si="34"/>
        <v>9</v>
      </c>
      <c r="M106" s="10" t="s">
        <v>5637</v>
      </c>
      <c r="N106" s="12">
        <f>D106/SUM($D$106:$K$109)</f>
        <v>8.0459770114942528E-2</v>
      </c>
      <c r="O106" s="12">
        <f t="shared" ref="O106:U106" si="35">E106/SUM($D$106:$K$109)</f>
        <v>1.532567049808429E-2</v>
      </c>
      <c r="P106" s="12">
        <f t="shared" si="35"/>
        <v>0</v>
      </c>
      <c r="Q106" s="12">
        <f t="shared" si="35"/>
        <v>2.554278416347382E-3</v>
      </c>
      <c r="R106" s="12">
        <f t="shared" si="35"/>
        <v>8.9399744572158362E-3</v>
      </c>
      <c r="S106" s="12">
        <f t="shared" si="35"/>
        <v>1.277139208173691E-3</v>
      </c>
      <c r="T106" s="12">
        <f t="shared" si="35"/>
        <v>3.8314176245210726E-3</v>
      </c>
      <c r="U106" s="12">
        <f t="shared" si="35"/>
        <v>1.1494252873563218E-2</v>
      </c>
    </row>
    <row r="107" spans="2:21" x14ac:dyDescent="0.25">
      <c r="C107" s="10" t="s">
        <v>5638</v>
      </c>
      <c r="D107" s="10">
        <f>SUM(D84:D89)</f>
        <v>57</v>
      </c>
      <c r="E107" s="10">
        <f t="shared" ref="E107:K107" si="36">SUM(E84:E89)</f>
        <v>13</v>
      </c>
      <c r="F107" s="10">
        <f t="shared" si="36"/>
        <v>0</v>
      </c>
      <c r="G107" s="10">
        <f t="shared" si="36"/>
        <v>14</v>
      </c>
      <c r="H107" s="10">
        <f t="shared" si="36"/>
        <v>146</v>
      </c>
      <c r="I107" s="10">
        <f t="shared" si="36"/>
        <v>8</v>
      </c>
      <c r="J107" s="10">
        <f t="shared" si="36"/>
        <v>1</v>
      </c>
      <c r="K107" s="10">
        <f t="shared" si="36"/>
        <v>55</v>
      </c>
      <c r="M107" s="10" t="s">
        <v>5638</v>
      </c>
      <c r="N107" s="12">
        <f t="shared" ref="N107:N109" si="37">D107/SUM($D$106:$K$109)</f>
        <v>7.2796934865900387E-2</v>
      </c>
      <c r="O107" s="12">
        <f t="shared" ref="O107:O109" si="38">E107/SUM($D$106:$K$109)</f>
        <v>1.6602809706257982E-2</v>
      </c>
      <c r="P107" s="12">
        <f t="shared" ref="P107:P109" si="39">F107/SUM($D$106:$K$109)</f>
        <v>0</v>
      </c>
      <c r="Q107" s="12">
        <f t="shared" ref="Q107:Q109" si="40">G107/SUM($D$106:$K$109)</f>
        <v>1.7879948914431672E-2</v>
      </c>
      <c r="R107" s="12">
        <f t="shared" ref="R107:R109" si="41">H107/SUM($D$106:$K$109)</f>
        <v>0.18646232439335889</v>
      </c>
      <c r="S107" s="12">
        <f t="shared" ref="S107:S109" si="42">I107/SUM($D$106:$K$109)</f>
        <v>1.0217113665389528E-2</v>
      </c>
      <c r="T107" s="12">
        <f t="shared" ref="T107:T109" si="43">J107/SUM($D$106:$K$109)</f>
        <v>1.277139208173691E-3</v>
      </c>
      <c r="U107" s="12">
        <f t="shared" ref="U107:U109" si="44">K107/SUM($D$106:$K$109)</f>
        <v>7.0242656449553006E-2</v>
      </c>
    </row>
    <row r="108" spans="2:21" x14ac:dyDescent="0.25">
      <c r="C108" s="10" t="s">
        <v>5639</v>
      </c>
      <c r="D108" s="10">
        <f>SUM(D90:D95)</f>
        <v>58</v>
      </c>
      <c r="E108" s="10">
        <f t="shared" ref="E108:K108" si="45">SUM(E90:E95)</f>
        <v>8</v>
      </c>
      <c r="F108" s="10">
        <f t="shared" si="45"/>
        <v>0</v>
      </c>
      <c r="G108" s="10">
        <f t="shared" si="45"/>
        <v>13</v>
      </c>
      <c r="H108" s="10">
        <f t="shared" si="45"/>
        <v>95</v>
      </c>
      <c r="I108" s="10">
        <f t="shared" si="45"/>
        <v>17</v>
      </c>
      <c r="J108" s="10">
        <f t="shared" si="45"/>
        <v>4</v>
      </c>
      <c r="K108" s="10">
        <f t="shared" si="45"/>
        <v>48</v>
      </c>
      <c r="M108" s="10" t="s">
        <v>5639</v>
      </c>
      <c r="N108" s="12">
        <f t="shared" si="37"/>
        <v>7.407407407407407E-2</v>
      </c>
      <c r="O108" s="12">
        <f t="shared" si="38"/>
        <v>1.0217113665389528E-2</v>
      </c>
      <c r="P108" s="12">
        <f t="shared" si="39"/>
        <v>0</v>
      </c>
      <c r="Q108" s="12">
        <f t="shared" si="40"/>
        <v>1.6602809706257982E-2</v>
      </c>
      <c r="R108" s="12">
        <f t="shared" si="41"/>
        <v>0.12132822477650064</v>
      </c>
      <c r="S108" s="12">
        <f t="shared" si="42"/>
        <v>2.1711366538952746E-2</v>
      </c>
      <c r="T108" s="12">
        <f t="shared" si="43"/>
        <v>5.108556832694764E-3</v>
      </c>
      <c r="U108" s="12">
        <f t="shared" si="44"/>
        <v>6.1302681992337162E-2</v>
      </c>
    </row>
    <row r="109" spans="2:21" x14ac:dyDescent="0.25">
      <c r="C109" s="10" t="s">
        <v>5640</v>
      </c>
      <c r="D109" s="10">
        <f>SUM(D96:D101)</f>
        <v>60</v>
      </c>
      <c r="E109" s="10">
        <f t="shared" ref="E109:K109" si="46">SUM(E96:E101)</f>
        <v>10</v>
      </c>
      <c r="F109" s="10">
        <f t="shared" si="46"/>
        <v>0</v>
      </c>
      <c r="G109" s="10">
        <f t="shared" si="46"/>
        <v>7</v>
      </c>
      <c r="H109" s="10">
        <f t="shared" si="46"/>
        <v>52</v>
      </c>
      <c r="I109" s="10">
        <f t="shared" si="46"/>
        <v>0</v>
      </c>
      <c r="J109" s="10">
        <f t="shared" si="46"/>
        <v>2</v>
      </c>
      <c r="K109" s="10">
        <f t="shared" si="46"/>
        <v>18</v>
      </c>
      <c r="M109" s="10" t="s">
        <v>5640</v>
      </c>
      <c r="N109" s="12">
        <f t="shared" si="37"/>
        <v>7.662835249042145E-2</v>
      </c>
      <c r="O109" s="12">
        <f t="shared" si="38"/>
        <v>1.277139208173691E-2</v>
      </c>
      <c r="P109" s="12">
        <f t="shared" si="39"/>
        <v>0</v>
      </c>
      <c r="Q109" s="12">
        <f t="shared" si="40"/>
        <v>8.9399744572158362E-3</v>
      </c>
      <c r="R109" s="12">
        <f t="shared" si="41"/>
        <v>6.6411238825031929E-2</v>
      </c>
      <c r="S109" s="12">
        <f t="shared" si="42"/>
        <v>0</v>
      </c>
      <c r="T109" s="12">
        <f t="shared" si="43"/>
        <v>2.554278416347382E-3</v>
      </c>
      <c r="U109" s="12">
        <f t="shared" si="44"/>
        <v>2.2988505747126436E-2</v>
      </c>
    </row>
    <row r="111" spans="2:21" s="37" customFormat="1" x14ac:dyDescent="0.25">
      <c r="B111" s="37" t="s">
        <v>5599</v>
      </c>
    </row>
    <row r="112" spans="2:21" x14ac:dyDescent="0.25">
      <c r="C112" s="9" t="s">
        <v>5642</v>
      </c>
      <c r="M112" s="9" t="s">
        <v>5644</v>
      </c>
    </row>
    <row r="113" spans="2:25" ht="27" x14ac:dyDescent="0.25">
      <c r="C113" s="10"/>
      <c r="D113" s="10" t="s">
        <v>5578</v>
      </c>
      <c r="E113" s="10" t="s">
        <v>5579</v>
      </c>
      <c r="F113" s="10" t="s">
        <v>5580</v>
      </c>
      <c r="G113" s="10" t="s">
        <v>5581</v>
      </c>
      <c r="H113" s="15" t="s">
        <v>5582</v>
      </c>
      <c r="I113" s="15" t="s">
        <v>5583</v>
      </c>
      <c r="J113" s="10" t="s">
        <v>5584</v>
      </c>
      <c r="K113" s="10" t="s">
        <v>5585</v>
      </c>
      <c r="M113" s="10"/>
      <c r="N113" s="10" t="s">
        <v>5578</v>
      </c>
      <c r="O113" s="10" t="s">
        <v>5579</v>
      </c>
      <c r="P113" s="10" t="s">
        <v>5580</v>
      </c>
      <c r="Q113" s="10" t="s">
        <v>5581</v>
      </c>
      <c r="R113" s="15" t="s">
        <v>5582</v>
      </c>
      <c r="S113" s="15" t="s">
        <v>5583</v>
      </c>
      <c r="T113" s="10" t="s">
        <v>5584</v>
      </c>
      <c r="U113" s="10" t="s">
        <v>5585</v>
      </c>
    </row>
    <row r="114" spans="2:25" x14ac:dyDescent="0.25">
      <c r="C114" s="33" t="s">
        <v>5589</v>
      </c>
      <c r="D114" s="10">
        <f>IF($E$7="",COUNTIFS(ローデータ!$AM$4:$AM$10003,"&gt;="&amp;$D$8,ローデータ!$AM$4:$AM$10003,"&lt;="&amp;$D$9,ローデータ!AZ$4:AZ$10003,"1",ローデータ!$AO$4:$AO$10003,"1"),COUNTIFS(ローデータ!$AM$4:$AM$10003,"&gt;="&amp;$D$8,ローデータ!$AM$4:$AM$10003,"&lt;="&amp;$D$9,ローデータ!AZ$4:AZ$10003,"1",ローデータ!$AO$4:$AO$10003,"1",ローデータ!$B$4:$B$10003,$E$7))</f>
        <v>76</v>
      </c>
      <c r="E114" s="10">
        <f>IF($E$7="",COUNTIFS(ローデータ!$AM$4:$AM$10003,"&gt;="&amp;$D$8,ローデータ!$AM$4:$AM$10003,"&lt;="&amp;$D$9,ローデータ!BA$4:BA$10003,"1",ローデータ!$AO$4:$AO$10003,"1"),COUNTIFS(ローデータ!$AM$4:$AM$10003,"&gt;="&amp;$D$8,ローデータ!$AM$4:$AM$10003,"&lt;="&amp;$D$9,ローデータ!BA$4:BA$10003,"1",ローデータ!$AO$4:$AO$10003,"1",ローデータ!$B$4:$B$10003,$E$7))</f>
        <v>18</v>
      </c>
      <c r="F114" s="10">
        <f>IF($E$7="",COUNTIFS(ローデータ!$AM$4:$AM$10003,"&gt;="&amp;$D$8,ローデータ!$AM$4:$AM$10003,"&lt;="&amp;$D$9,ローデータ!BB$4:BB$10003,"1",ローデータ!$AO$4:$AO$10003,"1"),COUNTIFS(ローデータ!$AM$4:$AM$10003,"&gt;="&amp;$D$8,ローデータ!$AM$4:$AM$10003,"&lt;="&amp;$D$9,ローデータ!BB$4:BB$10003,"1",ローデータ!$AO$4:$AO$10003,"1",ローデータ!$B$4:$B$10003,$E$7))</f>
        <v>0</v>
      </c>
      <c r="G114" s="10">
        <f>IF($E$7="",COUNTIFS(ローデータ!$AM$4:$AM$10003,"&gt;="&amp;$D$8,ローデータ!$AM$4:$AM$10003,"&lt;="&amp;$D$9,ローデータ!BC$4:BC$10003,"1",ローデータ!$AO$4:$AO$10003,"1"),COUNTIFS(ローデータ!$AM$4:$AM$10003,"&gt;="&amp;$D$8,ローデータ!$AM$4:$AM$10003,"&lt;="&amp;$D$9,ローデータ!BC$4:BC$10003,"1",ローデータ!$AO$4:$AO$10003,"1",ローデータ!$B$4:$B$10003,$E$7))</f>
        <v>6</v>
      </c>
      <c r="H114" s="10">
        <f>IF($E$7="",COUNTIFS(ローデータ!$AM$4:$AM$10003,"&gt;="&amp;$D$8,ローデータ!$AM$4:$AM$10003,"&lt;="&amp;$D$9,ローデータ!BD$4:BD$10003,"1",ローデータ!$AO$4:$AO$10003,"1"),COUNTIFS(ローデータ!$AM$4:$AM$10003,"&gt;="&amp;$D$8,ローデータ!$AM$4:$AM$10003,"&lt;="&amp;$D$9,ローデータ!BD$4:BD$10003,"1",ローデータ!$AO$4:$AO$10003,"1",ローデータ!$B$4:$B$10003,$E$7))</f>
        <v>57</v>
      </c>
      <c r="I114" s="10">
        <f>IF($E$7="",COUNTIFS(ローデータ!$AM$4:$AM$10003,"&gt;="&amp;$D$8,ローデータ!$AM$4:$AM$10003,"&lt;="&amp;$D$9,ローデータ!BE$4:BE$10003,"1",ローデータ!$AO$4:$AO$10003,"1"),COUNTIFS(ローデータ!$AM$4:$AM$10003,"&gt;="&amp;$D$8,ローデータ!$AM$4:$AM$10003,"&lt;="&amp;$D$9,ローデータ!BE$4:BE$10003,"1",ローデータ!$AO$4:$AO$10003,"1",ローデータ!$B$4:$B$10003,$E$7))</f>
        <v>2</v>
      </c>
      <c r="J114" s="10">
        <f>IF($E$7="",COUNTIFS(ローデータ!$AM$4:$AM$10003,"&gt;="&amp;$D$8,ローデータ!$AM$4:$AM$10003,"&lt;="&amp;$D$9,ローデータ!BF$4:BF$10003,"1",ローデータ!$AO$4:$AO$10003,"1"),COUNTIFS(ローデータ!$AM$4:$AM$10003,"&gt;="&amp;$D$8,ローデータ!$AM$4:$AM$10003,"&lt;="&amp;$D$9,ローデータ!BF$4:BF$10003,"1",ローデータ!$AO$4:$AO$10003,"1",ローデータ!$B$4:$B$10003,$E$7))</f>
        <v>5</v>
      </c>
      <c r="K114" s="10">
        <f>IF($E$7="",COUNTIFS(ローデータ!$AM$4:$AM$10003,"&gt;="&amp;$D$8,ローデータ!$AM$4:$AM$10003,"&lt;="&amp;$D$9,ローデータ!BG$4:BG$10003,"1",ローデータ!$AO$4:$AO$10003,"1"),COUNTIFS(ローデータ!$AM$4:$AM$10003,"&gt;="&amp;$D$8,ローデータ!$AM$4:$AM$10003,"&lt;="&amp;$D$9,ローデータ!BG$4:BG$10003,"1",ローデータ!$AO$4:$AO$10003,"1",ローデータ!$B$4:$B$10003,$E$7))</f>
        <v>29</v>
      </c>
      <c r="M114" s="33" t="s">
        <v>5566</v>
      </c>
      <c r="N114" s="12">
        <f>D114/SUM($D$114:$K$123)</f>
        <v>9.4409937888198764E-2</v>
      </c>
      <c r="O114" s="12">
        <f t="shared" ref="O114:U114" si="47">E114/SUM($D$114:$K$123)</f>
        <v>2.236024844720497E-2</v>
      </c>
      <c r="P114" s="12">
        <f t="shared" si="47"/>
        <v>0</v>
      </c>
      <c r="Q114" s="12">
        <f t="shared" si="47"/>
        <v>7.4534161490683228E-3</v>
      </c>
      <c r="R114" s="12">
        <f t="shared" si="47"/>
        <v>7.0807453416149066E-2</v>
      </c>
      <c r="S114" s="12">
        <f t="shared" si="47"/>
        <v>2.4844720496894411E-3</v>
      </c>
      <c r="T114" s="12">
        <f t="shared" si="47"/>
        <v>6.2111801242236021E-3</v>
      </c>
      <c r="U114" s="12">
        <f t="shared" si="47"/>
        <v>3.6024844720496892E-2</v>
      </c>
    </row>
    <row r="115" spans="2:25" x14ac:dyDescent="0.25">
      <c r="C115" s="33" t="s">
        <v>5590</v>
      </c>
      <c r="D115" s="10">
        <f>IF($E$7="",COUNTIFS(ローデータ!$AM$4:$AM$10003,"&gt;="&amp;$D$8,ローデータ!$AM$4:$AM$10003,"&lt;="&amp;$D$9,ローデータ!AZ$4:AZ$10003,"1",ローデータ!$AP$4:$AP$10003,"1"),COUNTIFS(ローデータ!$AM$4:$AM$10003,"&gt;="&amp;$D$8,ローデータ!$AM$4:$AM$10003,"&lt;="&amp;$D$9,ローデータ!AZ$4:AZ$10003,"1",ローデータ!$AP$4:$AP$10003,"1",ローデータ!$B$4:$B$10003,$E$7))</f>
        <v>54</v>
      </c>
      <c r="E115" s="10">
        <f>IF($E$7="",COUNTIFS(ローデータ!$AM$4:$AM$10003,"&gt;="&amp;$D$8,ローデータ!$AM$4:$AM$10003,"&lt;="&amp;$D$9,ローデータ!BA$4:BA$10003,"1",ローデータ!$AP$4:$AP$10003,"1"),COUNTIFS(ローデータ!$AM$4:$AM$10003,"&gt;="&amp;$D$8,ローデータ!$AM$4:$AM$10003,"&lt;="&amp;$D$9,ローデータ!BA$4:BA$10003,"1",ローデータ!$AP$4:$AP$10003,"1",ローデータ!$B$4:$B$10003,$E$7))</f>
        <v>11</v>
      </c>
      <c r="F115" s="10">
        <f>IF($E$7="",COUNTIFS(ローデータ!$AM$4:$AM$10003,"&gt;="&amp;$D$8,ローデータ!$AM$4:$AM$10003,"&lt;="&amp;$D$9,ローデータ!BB$4:BB$10003,"1",ローデータ!$AP$4:$AP$10003,"1"),COUNTIFS(ローデータ!$AM$4:$AM$10003,"&gt;="&amp;$D$8,ローデータ!$AM$4:$AM$10003,"&lt;="&amp;$D$9,ローデータ!BB$4:BB$10003,"1",ローデータ!$AP$4:$AP$10003,"1",ローデータ!$B$4:$B$10003,$E$7))</f>
        <v>0</v>
      </c>
      <c r="G115" s="10">
        <f>IF($E$7="",COUNTIFS(ローデータ!$AM$4:$AM$10003,"&gt;="&amp;$D$8,ローデータ!$AM$4:$AM$10003,"&lt;="&amp;$D$9,ローデータ!BC$4:BC$10003,"1",ローデータ!$AP$4:$AP$10003,"1"),COUNTIFS(ローデータ!$AM$4:$AM$10003,"&gt;="&amp;$D$8,ローデータ!$AM$4:$AM$10003,"&lt;="&amp;$D$9,ローデータ!BC$4:BC$10003,"1",ローデータ!$AP$4:$AP$10003,"1",ローデータ!$B$4:$B$10003,$E$7))</f>
        <v>4</v>
      </c>
      <c r="H115" s="10">
        <f>IF($E$7="",COUNTIFS(ローデータ!$AM$4:$AM$10003,"&gt;="&amp;$D$8,ローデータ!$AM$4:$AM$10003,"&lt;="&amp;$D$9,ローデータ!BD$4:BD$10003,"1",ローデータ!$AP$4:$AP$10003,"1"),COUNTIFS(ローデータ!$AM$4:$AM$10003,"&gt;="&amp;$D$8,ローデータ!$AM$4:$AM$10003,"&lt;="&amp;$D$9,ローデータ!BD$4:BD$10003,"1",ローデータ!$AP$4:$AP$10003,"1",ローデータ!$B$4:$B$10003,$E$7))</f>
        <v>33</v>
      </c>
      <c r="I115" s="10">
        <f>IF($E$7="",COUNTIFS(ローデータ!$AM$4:$AM$10003,"&gt;="&amp;$D$8,ローデータ!$AM$4:$AM$10003,"&lt;="&amp;$D$9,ローデータ!BE$4:BE$10003,"1",ローデータ!$AP$4:$AP$10003,"1"),COUNTIFS(ローデータ!$AM$4:$AM$10003,"&gt;="&amp;$D$8,ローデータ!$AM$4:$AM$10003,"&lt;="&amp;$D$9,ローデータ!BE$4:BE$10003,"1",ローデータ!$AP$4:$AP$10003,"1",ローデータ!$B$4:$B$10003,$E$7))</f>
        <v>3</v>
      </c>
      <c r="J115" s="10">
        <f>IF($E$7="",COUNTIFS(ローデータ!$AM$4:$AM$10003,"&gt;="&amp;$D$8,ローデータ!$AM$4:$AM$10003,"&lt;="&amp;$D$9,ローデータ!BF$4:BF$10003,"1",ローデータ!$AP$4:$AP$10003,"1"),COUNTIFS(ローデータ!$AM$4:$AM$10003,"&gt;="&amp;$D$8,ローデータ!$AM$4:$AM$10003,"&lt;="&amp;$D$9,ローデータ!BF$4:BF$10003,"1",ローデータ!$AP$4:$AP$10003,"1",ローデータ!$B$4:$B$10003,$E$7))</f>
        <v>2</v>
      </c>
      <c r="K115" s="10">
        <f>IF($E$7="",COUNTIFS(ローデータ!$AM$4:$AM$10003,"&gt;="&amp;$D$8,ローデータ!$AM$4:$AM$10003,"&lt;="&amp;$D$9,ローデータ!BG$4:BG$10003,"1",ローデータ!$AP$4:$AP$10003,"1"),COUNTIFS(ローデータ!$AM$4:$AM$10003,"&gt;="&amp;$D$8,ローデータ!$AM$4:$AM$10003,"&lt;="&amp;$D$9,ローデータ!BG$4:BG$10003,"1",ローデータ!$AP$4:$AP$10003,"1",ローデータ!$B$4:$B$10003,$E$7))</f>
        <v>20</v>
      </c>
      <c r="M115" s="33" t="s">
        <v>5567</v>
      </c>
      <c r="N115" s="12">
        <f t="shared" ref="N115:N123" si="48">D115/SUM($D$114:$K$123)</f>
        <v>6.70807453416149E-2</v>
      </c>
      <c r="O115" s="12">
        <f t="shared" ref="O115:O123" si="49">E115/SUM($D$114:$K$123)</f>
        <v>1.3664596273291925E-2</v>
      </c>
      <c r="P115" s="12">
        <f t="shared" ref="P115:P123" si="50">F115/SUM($D$114:$K$123)</f>
        <v>0</v>
      </c>
      <c r="Q115" s="12">
        <f t="shared" ref="Q115:Q123" si="51">G115/SUM($D$114:$K$123)</f>
        <v>4.9689440993788822E-3</v>
      </c>
      <c r="R115" s="12">
        <f t="shared" ref="R115:R123" si="52">H115/SUM($D$114:$K$123)</f>
        <v>4.0993788819875775E-2</v>
      </c>
      <c r="S115" s="12">
        <f t="shared" ref="S115:S123" si="53">I115/SUM($D$114:$K$123)</f>
        <v>3.7267080745341614E-3</v>
      </c>
      <c r="T115" s="12">
        <f t="shared" ref="T115:T123" si="54">J115/SUM($D$114:$K$123)</f>
        <v>2.4844720496894411E-3</v>
      </c>
      <c r="U115" s="12">
        <f t="shared" ref="U115:U123" si="55">K115/SUM($D$114:$K$123)</f>
        <v>2.4844720496894408E-2</v>
      </c>
    </row>
    <row r="116" spans="2:25" x14ac:dyDescent="0.25">
      <c r="C116" s="33" t="s">
        <v>5591</v>
      </c>
      <c r="D116" s="10">
        <f>IF($E$7="",COUNTIFS(ローデータ!$AM$4:$AM$10003,"&gt;="&amp;$D$8,ローデータ!$AM$4:$AM$10003,"&lt;="&amp;$D$9,ローデータ!AZ$4:AZ$10003,"1",ローデータ!$AQ$4:$AQ$10003,"1"),COUNTIFS(ローデータ!$AM$4:$AM$10003,"&gt;="&amp;$D$8,ローデータ!$AM$4:$AM$10003,"&lt;="&amp;$D$9,ローデータ!AZ$4:AZ$10003,"1",ローデータ!$AQ$4:$AQ$10003,"1",ローデータ!$B$4:$B$10003,$E$7))</f>
        <v>24</v>
      </c>
      <c r="E116" s="10">
        <f>IF($E$7="",COUNTIFS(ローデータ!$AM$4:$AM$10003,"&gt;="&amp;$D$8,ローデータ!$AM$4:$AM$10003,"&lt;="&amp;$D$9,ローデータ!BA$4:BA$10003,"1",ローデータ!$AQ$4:$AQ$10003,"1"),COUNTIFS(ローデータ!$AM$4:$AM$10003,"&gt;="&amp;$D$8,ローデータ!$AM$4:$AM$10003,"&lt;="&amp;$D$9,ローデータ!BA$4:BA$10003,"1",ローデータ!$AQ$4:$AQ$10003,"1",ローデータ!$B$4:$B$10003,$E$7))</f>
        <v>1</v>
      </c>
      <c r="F116" s="10">
        <f>IF($E$7="",COUNTIFS(ローデータ!$AM$4:$AM$10003,"&gt;="&amp;$D$8,ローデータ!$AM$4:$AM$10003,"&lt;="&amp;$D$9,ローデータ!BB$4:BB$10003,"1",ローデータ!$AQ$4:$AQ$10003,"1"),COUNTIFS(ローデータ!$AM$4:$AM$10003,"&gt;="&amp;$D$8,ローデータ!$AM$4:$AM$10003,"&lt;="&amp;$D$9,ローデータ!BB$4:BB$10003,"1",ローデータ!$AQ$4:$AQ$10003,"1",ローデータ!$B$4:$B$10003,$E$7))</f>
        <v>0</v>
      </c>
      <c r="G116" s="10">
        <f>IF($E$7="",COUNTIFS(ローデータ!$AM$4:$AM$10003,"&gt;="&amp;$D$8,ローデータ!$AM$4:$AM$10003,"&lt;="&amp;$D$9,ローデータ!BC$4:BC$10003,"1",ローデータ!$AQ$4:$AQ$10003,"1"),COUNTIFS(ローデータ!$AM$4:$AM$10003,"&gt;="&amp;$D$8,ローデータ!$AM$4:$AM$10003,"&lt;="&amp;$D$9,ローデータ!BC$4:BC$10003,"1",ローデータ!$AQ$4:$AQ$10003,"1",ローデータ!$B$4:$B$10003,$E$7))</f>
        <v>6</v>
      </c>
      <c r="H116" s="10">
        <f>IF($E$7="",COUNTIFS(ローデータ!$AM$4:$AM$10003,"&gt;="&amp;$D$8,ローデータ!$AM$4:$AM$10003,"&lt;="&amp;$D$9,ローデータ!BD$4:BD$10003,"1",ローデータ!$AQ$4:$AQ$10003,"1"),COUNTIFS(ローデータ!$AM$4:$AM$10003,"&gt;="&amp;$D$8,ローデータ!$AM$4:$AM$10003,"&lt;="&amp;$D$9,ローデータ!BD$4:BD$10003,"1",ローデータ!$AQ$4:$AQ$10003,"1",ローデータ!$B$4:$B$10003,$E$7))</f>
        <v>5</v>
      </c>
      <c r="I116" s="10">
        <f>IF($E$7="",COUNTIFS(ローデータ!$AM$4:$AM$10003,"&gt;="&amp;$D$8,ローデータ!$AM$4:$AM$10003,"&lt;="&amp;$D$9,ローデータ!BE$4:BE$10003,"1",ローデータ!$AQ$4:$AQ$10003,"1"),COUNTIFS(ローデータ!$AM$4:$AM$10003,"&gt;="&amp;$D$8,ローデータ!$AM$4:$AM$10003,"&lt;="&amp;$D$9,ローデータ!BE$4:BE$10003,"1",ローデータ!$AQ$4:$AQ$10003,"1",ローデータ!$B$4:$B$10003,$E$7))</f>
        <v>0</v>
      </c>
      <c r="J116" s="10">
        <f>IF($E$7="",COUNTIFS(ローデータ!$AM$4:$AM$10003,"&gt;="&amp;$D$8,ローデータ!$AM$4:$AM$10003,"&lt;="&amp;$D$9,ローデータ!BF$4:BF$10003,"1",ローデータ!$AQ$4:$AQ$10003,"1"),COUNTIFS(ローデータ!$AM$4:$AM$10003,"&gt;="&amp;$D$8,ローデータ!$AM$4:$AM$10003,"&lt;="&amp;$D$9,ローデータ!BF$4:BF$10003,"1",ローデータ!$AQ$4:$AQ$10003,"1",ローデータ!$B$4:$B$10003,$E$7))</f>
        <v>0</v>
      </c>
      <c r="K116" s="10">
        <f>IF($E$7="",COUNTIFS(ローデータ!$AM$4:$AM$10003,"&gt;="&amp;$D$8,ローデータ!$AM$4:$AM$10003,"&lt;="&amp;$D$9,ローデータ!BG$4:BG$10003,"1",ローデータ!$AQ$4:$AQ$10003,"1"),COUNTIFS(ローデータ!$AM$4:$AM$10003,"&gt;="&amp;$D$8,ローデータ!$AM$4:$AM$10003,"&lt;="&amp;$D$9,ローデータ!BG$4:BG$10003,"1",ローデータ!$AQ$4:$AQ$10003,"1",ローデータ!$B$4:$B$10003,$E$7))</f>
        <v>12</v>
      </c>
      <c r="M116" s="33" t="s">
        <v>5568</v>
      </c>
      <c r="N116" s="12">
        <f t="shared" si="48"/>
        <v>2.9813664596273291E-2</v>
      </c>
      <c r="O116" s="12">
        <f t="shared" si="49"/>
        <v>1.2422360248447205E-3</v>
      </c>
      <c r="P116" s="12">
        <f t="shared" si="50"/>
        <v>0</v>
      </c>
      <c r="Q116" s="12">
        <f t="shared" si="51"/>
        <v>7.4534161490683228E-3</v>
      </c>
      <c r="R116" s="12">
        <f t="shared" si="52"/>
        <v>6.2111801242236021E-3</v>
      </c>
      <c r="S116" s="12">
        <f t="shared" si="53"/>
        <v>0</v>
      </c>
      <c r="T116" s="12">
        <f t="shared" si="54"/>
        <v>0</v>
      </c>
      <c r="U116" s="12">
        <f t="shared" si="55"/>
        <v>1.4906832298136646E-2</v>
      </c>
    </row>
    <row r="117" spans="2:25" x14ac:dyDescent="0.25">
      <c r="C117" s="33" t="s">
        <v>5592</v>
      </c>
      <c r="D117" s="10">
        <f>IF($E$7="",COUNTIFS(ローデータ!$AM$4:$AM$10003,"&gt;="&amp;$D$8,ローデータ!$AM$4:$AM$10003,"&lt;="&amp;$D$9,ローデータ!AZ4:AZ$10003,"1",ローデータ!$AR$4:$AR$10003,"1"),COUNTIFS(ローデータ!$AM$4:$AM$10003,"&gt;="&amp;$D$8,ローデータ!$AM$4:$AM$10003,"&lt;="&amp;$D$9,ローデータ!AZ$4:AZ$10003,"1",ローデータ!$AR$4:$AR$10003,"1",ローデータ!$B$4:$B$10003,$E$7))</f>
        <v>19</v>
      </c>
      <c r="E117" s="10">
        <f>IF($E$7="",COUNTIFS(ローデータ!$AM$4:$AM$10003,"&gt;="&amp;$D$8,ローデータ!$AM$4:$AM$10003,"&lt;="&amp;$D$9,ローデータ!BA4:BA$10003,"1",ローデータ!$AR$4:$AR$10003,"1"),COUNTIFS(ローデータ!$AM$4:$AM$10003,"&gt;="&amp;$D$8,ローデータ!$AM$4:$AM$10003,"&lt;="&amp;$D$9,ローデータ!BA$4:BA$10003,"1",ローデータ!$AR$4:$AR$10003,"1",ローデータ!$B$4:$B$10003,$E$7))</f>
        <v>5</v>
      </c>
      <c r="F117" s="10">
        <f>IF($E$7="",COUNTIFS(ローデータ!$AM$4:$AM$10003,"&gt;="&amp;$D$8,ローデータ!$AM$4:$AM$10003,"&lt;="&amp;$D$9,ローデータ!BB4:BB$10003,"1",ローデータ!$AR$4:$AR$10003,"1"),COUNTIFS(ローデータ!$AM$4:$AM$10003,"&gt;="&amp;$D$8,ローデータ!$AM$4:$AM$10003,"&lt;="&amp;$D$9,ローデータ!BB$4:BB$10003,"1",ローデータ!$AR$4:$AR$10003,"1",ローデータ!$B$4:$B$10003,$E$7))</f>
        <v>0</v>
      </c>
      <c r="G117" s="10">
        <f>IF($E$7="",COUNTIFS(ローデータ!$AM$4:$AM$10003,"&gt;="&amp;$D$8,ローデータ!$AM$4:$AM$10003,"&lt;="&amp;$D$9,ローデータ!BC4:BC$10003,"1",ローデータ!$AR$4:$AR$10003,"1"),COUNTIFS(ローデータ!$AM$4:$AM$10003,"&gt;="&amp;$D$8,ローデータ!$AM$4:$AM$10003,"&lt;="&amp;$D$9,ローデータ!BC$4:BC$10003,"1",ローデータ!$AR$4:$AR$10003,"1",ローデータ!$B$4:$B$10003,$E$7))</f>
        <v>3</v>
      </c>
      <c r="H117" s="10">
        <f>IF($E$7="",COUNTIFS(ローデータ!$AM$4:$AM$10003,"&gt;="&amp;$D$8,ローデータ!$AM$4:$AM$10003,"&lt;="&amp;$D$9,ローデータ!BD4:BD$10003,"1",ローデータ!$AR$4:$AR$10003,"1"),COUNTIFS(ローデータ!$AM$4:$AM$10003,"&gt;="&amp;$D$8,ローデータ!$AM$4:$AM$10003,"&lt;="&amp;$D$9,ローデータ!BD$4:BD$10003,"1",ローデータ!$AR$4:$AR$10003,"1",ローデータ!$B$4:$B$10003,$E$7))</f>
        <v>10</v>
      </c>
      <c r="I117" s="10">
        <f>IF($E$7="",COUNTIFS(ローデータ!$AM$4:$AM$10003,"&gt;="&amp;$D$8,ローデータ!$AM$4:$AM$10003,"&lt;="&amp;$D$9,ローデータ!BE4:BE$10003,"1",ローデータ!$AR$4:$AR$10003,"1"),COUNTIFS(ローデータ!$AM$4:$AM$10003,"&gt;="&amp;$D$8,ローデータ!$AM$4:$AM$10003,"&lt;="&amp;$D$9,ローデータ!BE$4:BE$10003,"1",ローデータ!$AR$4:$AR$10003,"1",ローデータ!$B$4:$B$10003,$E$7))</f>
        <v>0</v>
      </c>
      <c r="J117" s="10">
        <f>IF($E$7="",COUNTIFS(ローデータ!$AM$4:$AM$10003,"&gt;="&amp;$D$8,ローデータ!$AM$4:$AM$10003,"&lt;="&amp;$D$9,ローデータ!BF4:BF$10003,"1",ローデータ!$AR$4:$AR$10003,"1"),COUNTIFS(ローデータ!$AM$4:$AM$10003,"&gt;="&amp;$D$8,ローデータ!$AM$4:$AM$10003,"&lt;="&amp;$D$9,ローデータ!BF$4:BF$10003,"1",ローデータ!$AR$4:$AR$10003,"1",ローデータ!$B$4:$B$10003,$E$7))</f>
        <v>0</v>
      </c>
      <c r="K117" s="10">
        <f>IF($E$7="",COUNTIFS(ローデータ!$AM$4:$AM$10003,"&gt;="&amp;$D$8,ローデータ!$AM$4:$AM$10003,"&lt;="&amp;$D$9,ローデータ!BG4:BG$10003,"1",ローデータ!$AR$4:$AR$10003,"1"),COUNTIFS(ローデータ!$AM$4:$AM$10003,"&gt;="&amp;$D$8,ローデータ!$AM$4:$AM$10003,"&lt;="&amp;$D$9,ローデータ!BG$4:BG$10003,"1",ローデータ!$AR$4:$AR$10003,"1",ローデータ!$B$4:$B$10003,$E$7))</f>
        <v>1</v>
      </c>
      <c r="M117" s="33" t="s">
        <v>5569</v>
      </c>
      <c r="N117" s="12">
        <f t="shared" si="48"/>
        <v>2.3602484472049691E-2</v>
      </c>
      <c r="O117" s="12">
        <f t="shared" si="49"/>
        <v>6.2111801242236021E-3</v>
      </c>
      <c r="P117" s="12">
        <f t="shared" si="50"/>
        <v>0</v>
      </c>
      <c r="Q117" s="12">
        <f t="shared" si="51"/>
        <v>3.7267080745341614E-3</v>
      </c>
      <c r="R117" s="12">
        <f t="shared" si="52"/>
        <v>1.2422360248447204E-2</v>
      </c>
      <c r="S117" s="12">
        <f t="shared" si="53"/>
        <v>0</v>
      </c>
      <c r="T117" s="12">
        <f t="shared" si="54"/>
        <v>0</v>
      </c>
      <c r="U117" s="12">
        <f t="shared" si="55"/>
        <v>1.2422360248447205E-3</v>
      </c>
    </row>
    <row r="118" spans="2:25" x14ac:dyDescent="0.25">
      <c r="C118" s="33" t="s">
        <v>5593</v>
      </c>
      <c r="D118" s="10">
        <f>IF($E$7="",COUNTIFS(ローデータ!$AM$4:$AM$10003,"&gt;="&amp;$D$8,ローデータ!$AM$4:$AM$10003,"&lt;="&amp;$D$9,ローデータ!AZ$4:AZ$10003,"1",ローデータ!$AS$4:$AS$10003,"1"),COUNTIFS(ローデータ!$AM$4:$AM$10003,"&gt;="&amp;$D$8,ローデータ!$AM$4:$AM$10003,"&lt;="&amp;$D$9,ローデータ!AZ$4:AZ$10003,"1",ローデータ!$AS$4:$AS$10003,"1",ローデータ!$B$4:$B$10003,$E$7))</f>
        <v>61</v>
      </c>
      <c r="E118" s="10">
        <f>IF($E$7="",COUNTIFS(ローデータ!$AM$4:$AM$10003,"&gt;="&amp;$D$8,ローデータ!$AM$4:$AM$10003,"&lt;="&amp;$D$9,ローデータ!BA$4:BA$10003,"1",ローデータ!$AS$4:$AS$10003,"1"),COUNTIFS(ローデータ!$AM$4:$AM$10003,"&gt;="&amp;$D$8,ローデータ!$AM$4:$AM$10003,"&lt;="&amp;$D$9,ローデータ!BA$4:BA$10003,"1",ローデータ!$AS$4:$AS$10003,"1",ローデータ!$B$4:$B$10003,$E$7))</f>
        <v>6</v>
      </c>
      <c r="F118" s="10">
        <f>IF($E$7="",COUNTIFS(ローデータ!$AM$4:$AM$10003,"&gt;="&amp;$D$8,ローデータ!$AM$4:$AM$10003,"&lt;="&amp;$D$9,ローデータ!BB$4:BB$10003,"1",ローデータ!$AS$4:$AS$10003,"1"),COUNTIFS(ローデータ!$AM$4:$AM$10003,"&gt;="&amp;$D$8,ローデータ!$AM$4:$AM$10003,"&lt;="&amp;$D$9,ローデータ!BB$4:BB$10003,"1",ローデータ!$AS$4:$AS$10003,"1",ローデータ!$B$4:$B$10003,$E$7))</f>
        <v>0</v>
      </c>
      <c r="G118" s="10">
        <f>IF($E$7="",COUNTIFS(ローデータ!$AM$4:$AM$10003,"&gt;="&amp;$D$8,ローデータ!$AM$4:$AM$10003,"&lt;="&amp;$D$9,ローデータ!BC$4:BC$10003,"1",ローデータ!$AS$4:$AS$10003,"1"),COUNTIFS(ローデータ!$AM$4:$AM$10003,"&gt;="&amp;$D$8,ローデータ!$AM$4:$AM$10003,"&lt;="&amp;$D$9,ローデータ!BC$4:BC$10003,"1",ローデータ!$AS$4:$AS$10003,"1",ローデータ!$B$4:$B$10003,$E$7))</f>
        <v>18</v>
      </c>
      <c r="H118" s="10">
        <f>IF($E$7="",COUNTIFS(ローデータ!$AM$4:$AM$10003,"&gt;="&amp;$D$8,ローデータ!$AM$4:$AM$10003,"&lt;="&amp;$D$9,ローデータ!BD$4:BD$10003,"1",ローデータ!$AS$4:$AS$10003,"1"),COUNTIFS(ローデータ!$AM$4:$AM$10003,"&gt;="&amp;$D$8,ローデータ!$AM$4:$AM$10003,"&lt;="&amp;$D$9,ローデータ!BD$4:BD$10003,"1",ローデータ!$AS$4:$AS$10003,"1",ローデータ!$B$4:$B$10003,$E$7))</f>
        <v>173</v>
      </c>
      <c r="I118" s="10">
        <f>IF($E$7="",COUNTIFS(ローデータ!$AM$4:$AM$10003,"&gt;="&amp;$D$8,ローデータ!$AM$4:$AM$10003,"&lt;="&amp;$D$9,ローデータ!BE$4:BE$10003,"1",ローデータ!$AS$4:$AS$10003,"1"),COUNTIFS(ローデータ!$AM$4:$AM$10003,"&gt;="&amp;$D$8,ローデータ!$AM$4:$AM$10003,"&lt;="&amp;$D$9,ローデータ!BE$4:BE$10003,"1",ローデータ!$AS$4:$AS$10003,"1",ローデータ!$B$4:$B$10003,$E$7))</f>
        <v>19</v>
      </c>
      <c r="J118" s="10">
        <f>IF($E$7="",COUNTIFS(ローデータ!$AM$4:$AM$10003,"&gt;="&amp;$D$8,ローデータ!$AM$4:$AM$10003,"&lt;="&amp;$D$9,ローデータ!BF$4:BF$10003,"1",ローデータ!$AS$4:$AS$10003,"1"),COUNTIFS(ローデータ!$AM$4:$AM$10003,"&gt;="&amp;$D$8,ローデータ!$AM$4:$AM$10003,"&lt;="&amp;$D$9,ローデータ!BF$4:BF$10003,"1",ローデータ!$AS$4:$AS$10003,"1",ローデータ!$B$4:$B$10003,$E$7))</f>
        <v>1</v>
      </c>
      <c r="K118" s="10">
        <f>IF($E$7="",COUNTIFS(ローデータ!$AM$4:$AM$10003,"&gt;="&amp;$D$8,ローデータ!$AM$4:$AM$10003,"&lt;="&amp;$D$9,ローデータ!BG$4:BG$10003,"1",ローデータ!$AS$4:$AS$10003,"1"),COUNTIFS(ローデータ!$AM$4:$AM$10003,"&gt;="&amp;$D$8,ローデータ!$AM$4:$AM$10003,"&lt;="&amp;$D$9,ローデータ!BG$4:BG$10003,"1",ローデータ!$AS$4:$AS$10003,"1",ローデータ!$B$4:$B$10003,$E$7))</f>
        <v>32</v>
      </c>
      <c r="M118" s="33" t="s">
        <v>5570</v>
      </c>
      <c r="N118" s="12">
        <f t="shared" si="48"/>
        <v>7.5776397515527949E-2</v>
      </c>
      <c r="O118" s="12">
        <f t="shared" si="49"/>
        <v>7.4534161490683228E-3</v>
      </c>
      <c r="P118" s="12">
        <f t="shared" si="50"/>
        <v>0</v>
      </c>
      <c r="Q118" s="12">
        <f t="shared" si="51"/>
        <v>2.236024844720497E-2</v>
      </c>
      <c r="R118" s="12">
        <f t="shared" si="52"/>
        <v>0.21490683229813665</v>
      </c>
      <c r="S118" s="12">
        <f t="shared" si="53"/>
        <v>2.3602484472049691E-2</v>
      </c>
      <c r="T118" s="12">
        <f t="shared" si="54"/>
        <v>1.2422360248447205E-3</v>
      </c>
      <c r="U118" s="12">
        <f t="shared" si="55"/>
        <v>3.9751552795031057E-2</v>
      </c>
    </row>
    <row r="119" spans="2:25" x14ac:dyDescent="0.25">
      <c r="C119" s="33" t="s">
        <v>5594</v>
      </c>
      <c r="D119" s="10">
        <f>IF($E$7="",COUNTIFS(ローデータ!$AM$4:$AM$10003,"&gt;="&amp;$D$8,ローデータ!$AM$4:$AM$10003,"&lt;="&amp;$D$9,ローデータ!AZ$4:AZ$10003,"1",ローデータ!$AT$4:$AT$10003,"1"),COUNTIFS(ローデータ!$AM$4:$AM$10003,"&gt;="&amp;$D$8,ローデータ!$AM$4:$AM$10003,"&lt;="&amp;$D$9,ローデータ!AZ$4:AZ$10003,"1",ローデータ!$AT$4:$AT$10003,"1",ローデータ!$B$4:$B$10003,$E$7))</f>
        <v>2</v>
      </c>
      <c r="E119" s="10">
        <f>IF($E$7="",COUNTIFS(ローデータ!$AM$4:$AM$10003,"&gt;="&amp;$D$8,ローデータ!$AM$4:$AM$10003,"&lt;="&amp;$D$9,ローデータ!BA$4:BA$10003,"1",ローデータ!$AT$4:$AT$10003,"1"),COUNTIFS(ローデータ!$AM$4:$AM$10003,"&gt;="&amp;$D$8,ローデータ!$AM$4:$AM$10003,"&lt;="&amp;$D$9,ローデータ!BA$4:BA$10003,"1",ローデータ!$AT$4:$AT$10003,"1",ローデータ!$B$4:$B$10003,$E$7))</f>
        <v>1</v>
      </c>
      <c r="F119" s="10">
        <f>IF($E$7="",COUNTIFS(ローデータ!$AM$4:$AM$10003,"&gt;="&amp;$D$8,ローデータ!$AM$4:$AM$10003,"&lt;="&amp;$D$9,ローデータ!BB$4:BB$10003,"1",ローデータ!$AT$4:$AT$10003,"1"),COUNTIFS(ローデータ!$AM$4:$AM$10003,"&gt;="&amp;$D$8,ローデータ!$AM$4:$AM$10003,"&lt;="&amp;$D$9,ローデータ!BB$4:BB$10003,"1",ローデータ!$AT$4:$AT$10003,"1",ローデータ!$B$4:$B$10003,$E$7))</f>
        <v>0</v>
      </c>
      <c r="G119" s="10">
        <f>IF($E$7="",COUNTIFS(ローデータ!$AM$4:$AM$10003,"&gt;="&amp;$D$8,ローデータ!$AM$4:$AM$10003,"&lt;="&amp;$D$9,ローデータ!BC$4:BC$10003,"1",ローデータ!$AT$4:$AT$10003,"1"),COUNTIFS(ローデータ!$AM$4:$AM$10003,"&gt;="&amp;$D$8,ローデータ!$AM$4:$AM$10003,"&lt;="&amp;$D$9,ローデータ!BC$4:BC$10003,"1",ローデータ!$AT$4:$AT$10003,"1",ローデータ!$B$4:$B$10003,$E$7))</f>
        <v>1</v>
      </c>
      <c r="H119" s="10">
        <f>IF($E$7="",COUNTIFS(ローデータ!$AM$4:$AM$10003,"&gt;="&amp;$D$8,ローデータ!$AM$4:$AM$10003,"&lt;="&amp;$D$9,ローデータ!BD$4:BD$10003,"1",ローデータ!$AT$4:$AT$10003,"1"),COUNTIFS(ローデータ!$AM$4:$AM$10003,"&gt;="&amp;$D$8,ローデータ!$AM$4:$AM$10003,"&lt;="&amp;$D$9,ローデータ!BD$4:BD$10003,"1",ローデータ!$AT$4:$AT$10003,"1",ローデータ!$B$4:$B$10003,$E$7))</f>
        <v>2</v>
      </c>
      <c r="I119" s="10">
        <f>IF($E$7="",COUNTIFS(ローデータ!$AM$4:$AM$10003,"&gt;="&amp;$D$8,ローデータ!$AM$4:$AM$10003,"&lt;="&amp;$D$9,ローデータ!BE$4:BE$10003,"1",ローデータ!$AT$4:$AT$10003,"1"),COUNTIFS(ローデータ!$AM$4:$AM$10003,"&gt;="&amp;$D$8,ローデータ!$AM$4:$AM$10003,"&lt;="&amp;$D$9,ローデータ!BE$4:BE$10003,"1",ローデータ!$AT$4:$AT$10003,"1",ローデータ!$B$4:$B$10003,$E$7))</f>
        <v>0</v>
      </c>
      <c r="J119" s="10">
        <f>IF($E$7="",COUNTIFS(ローデータ!$AM$4:$AM$10003,"&gt;="&amp;$D$8,ローデータ!$AM$4:$AM$10003,"&lt;="&amp;$D$9,ローデータ!BF$4:BF$10003,"1",ローデータ!$AT$4:$AT$10003,"1"),COUNTIFS(ローデータ!$AM$4:$AM$10003,"&gt;="&amp;$D$8,ローデータ!$AM$4:$AM$10003,"&lt;="&amp;$D$9,ローデータ!BF$4:BF$10003,"1",ローデータ!$AT$4:$AT$10003,"1",ローデータ!$B$4:$B$10003,$E$7))</f>
        <v>1</v>
      </c>
      <c r="K119" s="10">
        <f>IF($E$7="",COUNTIFS(ローデータ!$AM$4:$AM$10003,"&gt;="&amp;$D$8,ローデータ!$AM$4:$AM$10003,"&lt;="&amp;$D$9,ローデータ!BG$4:BG$10003,"1",ローデータ!$AT$4:$AT$10003,"1"),COUNTIFS(ローデータ!$AM$4:$AM$10003,"&gt;="&amp;$D$8,ローデータ!$AM$4:$AM$10003,"&lt;="&amp;$D$9,ローデータ!BG$4:BG$10003,"1",ローデータ!$AT$4:$AT$10003,"1",ローデータ!$B$4:$B$10003,$E$7))</f>
        <v>19</v>
      </c>
      <c r="M119" s="33" t="s">
        <v>5571</v>
      </c>
      <c r="N119" s="12">
        <f t="shared" si="48"/>
        <v>2.4844720496894411E-3</v>
      </c>
      <c r="O119" s="12">
        <f t="shared" si="49"/>
        <v>1.2422360248447205E-3</v>
      </c>
      <c r="P119" s="12">
        <f t="shared" si="50"/>
        <v>0</v>
      </c>
      <c r="Q119" s="12">
        <f t="shared" si="51"/>
        <v>1.2422360248447205E-3</v>
      </c>
      <c r="R119" s="12">
        <f t="shared" si="52"/>
        <v>2.4844720496894411E-3</v>
      </c>
      <c r="S119" s="12">
        <f t="shared" si="53"/>
        <v>0</v>
      </c>
      <c r="T119" s="12">
        <f t="shared" si="54"/>
        <v>1.2422360248447205E-3</v>
      </c>
      <c r="U119" s="12">
        <f t="shared" si="55"/>
        <v>2.3602484472049691E-2</v>
      </c>
    </row>
    <row r="120" spans="2:25" x14ac:dyDescent="0.25">
      <c r="C120" s="33" t="s">
        <v>5595</v>
      </c>
      <c r="D120" s="10">
        <f>IF($E$7="",COUNTIFS(ローデータ!$AM$4:$AM$10003,"&gt;="&amp;$D$8,ローデータ!$AM$4:$AM$10003,"&lt;="&amp;$D$9,ローデータ!AZ$4:AZ$10003,"1",ローデータ!$AU$4:$AU$10003,"1"),COUNTIFS(ローデータ!$AM$4:$AM$10003,"&gt;="&amp;$D$8,ローデータ!$AM$4:$AM$10003,"&lt;="&amp;$D$9,ローデータ!AZ$4:AZ$10003,"1",ローデータ!$AU$4:$AU$10003,"1",ローデータ!$B$4:$B$10003,$E$7))</f>
        <v>0</v>
      </c>
      <c r="E120" s="10">
        <f>IF($E$7="",COUNTIFS(ローデータ!$AM$4:$AM$10003,"&gt;="&amp;$D$8,ローデータ!$AM$4:$AM$10003,"&lt;="&amp;$D$9,ローデータ!BA$4:BA$10003,"1",ローデータ!$AU$4:$AU$10003,"1"),COUNTIFS(ローデータ!$AM$4:$AM$10003,"&gt;="&amp;$D$8,ローデータ!$AM$4:$AM$10003,"&lt;="&amp;$D$9,ローデータ!BA$4:BA$10003,"1",ローデータ!$AU$4:$AU$10003,"1",ローデータ!$B$4:$B$10003,$E$7))</f>
        <v>0</v>
      </c>
      <c r="F120" s="10">
        <f>IF($E$7="",COUNTIFS(ローデータ!$AM$4:$AM$10003,"&gt;="&amp;$D$8,ローデータ!$AM$4:$AM$10003,"&lt;="&amp;$D$9,ローデータ!BB$4:BB$10003,"1",ローデータ!$AU$4:$AU$10003,"1"),COUNTIFS(ローデータ!$AM$4:$AM$10003,"&gt;="&amp;$D$8,ローデータ!$AM$4:$AM$10003,"&lt;="&amp;$D$9,ローデータ!BB$4:BB$10003,"1",ローデータ!$AU$4:$AU$10003,"1",ローデータ!$B$4:$B$10003,$E$7))</f>
        <v>0</v>
      </c>
      <c r="G120" s="10">
        <f>IF($E$7="",COUNTIFS(ローデータ!$AM$4:$AM$10003,"&gt;="&amp;$D$8,ローデータ!$AM$4:$AM$10003,"&lt;="&amp;$D$9,ローデータ!BC$4:BC$10003,"1",ローデータ!$AU$4:$AU$10003,"1"),COUNTIFS(ローデータ!$AM$4:$AM$10003,"&gt;="&amp;$D$8,ローデータ!$AM$4:$AM$10003,"&lt;="&amp;$D$9,ローデータ!BC$4:BC$10003,"1",ローデータ!$AU$4:$AU$10003,"1",ローデータ!$B$4:$B$10003,$E$7))</f>
        <v>0</v>
      </c>
      <c r="H120" s="10">
        <f>IF($E$7="",COUNTIFS(ローデータ!$AM$4:$AM$10003,"&gt;="&amp;$D$8,ローデータ!$AM$4:$AM$10003,"&lt;="&amp;$D$9,ローデータ!BD$4:BD$10003,"1",ローデータ!$AU$4:$AU$10003,"1"),COUNTIFS(ローデータ!$AM$4:$AM$10003,"&gt;="&amp;$D$8,ローデータ!$AM$4:$AM$10003,"&lt;="&amp;$D$9,ローデータ!BD$4:BD$10003,"1",ローデータ!$AU$4:$AU$10003,"1",ローデータ!$B$4:$B$10003,$E$7))</f>
        <v>0</v>
      </c>
      <c r="I120" s="10">
        <f>IF($E$7="",COUNTIFS(ローデータ!$AM$4:$AM$10003,"&gt;="&amp;$D$8,ローデータ!$AM$4:$AM$10003,"&lt;="&amp;$D$9,ローデータ!BE$4:BE$10003,"1",ローデータ!$AU$4:$AU$10003,"1"),COUNTIFS(ローデータ!$AM$4:$AM$10003,"&gt;="&amp;$D$8,ローデータ!$AM$4:$AM$10003,"&lt;="&amp;$D$9,ローデータ!BE$4:BE$10003,"1",ローデータ!$AU$4:$AU$10003,"1",ローデータ!$B$4:$B$10003,$E$7))</f>
        <v>0</v>
      </c>
      <c r="J120" s="10">
        <f>IF($E$7="",COUNTIFS(ローデータ!$AM$4:$AM$10003,"&gt;="&amp;$D$8,ローデータ!$AM$4:$AM$10003,"&lt;="&amp;$D$9,ローデータ!BF$4:BF$10003,"1",ローデータ!$AU$4:$AU$10003,"1"),COUNTIFS(ローデータ!$AM$4:$AM$10003,"&gt;="&amp;$D$8,ローデータ!$AM$4:$AM$10003,"&lt;="&amp;$D$9,ローデータ!BF$4:BF$10003,"1",ローデータ!$AU$4:$AU$10003,"1",ローデータ!$B$4:$B$10003,$E$7))</f>
        <v>0</v>
      </c>
      <c r="K120" s="10">
        <f>IF($E$7="",COUNTIFS(ローデータ!$AM$4:$AM$10003,"&gt;="&amp;$D$8,ローデータ!$AM$4:$AM$10003,"&lt;="&amp;$D$9,ローデータ!BG$4:BG$10003,"1",ローデータ!$AU$4:$AU$10003,"1"),COUNTIFS(ローデータ!$AM$4:$AM$10003,"&gt;="&amp;$D$8,ローデータ!$AM$4:$AM$10003,"&lt;="&amp;$D$9,ローデータ!BG$4:BG$10003,"1",ローデータ!$AU$4:$AU$10003,"1",ローデータ!$B$4:$B$10003,$E$7))</f>
        <v>0</v>
      </c>
      <c r="M120" s="33" t="s">
        <v>5572</v>
      </c>
      <c r="N120" s="12">
        <f t="shared" si="48"/>
        <v>0</v>
      </c>
      <c r="O120" s="12">
        <f t="shared" si="49"/>
        <v>0</v>
      </c>
      <c r="P120" s="12">
        <f t="shared" si="50"/>
        <v>0</v>
      </c>
      <c r="Q120" s="12">
        <f t="shared" si="51"/>
        <v>0</v>
      </c>
      <c r="R120" s="12">
        <f t="shared" si="52"/>
        <v>0</v>
      </c>
      <c r="S120" s="12">
        <f t="shared" si="53"/>
        <v>0</v>
      </c>
      <c r="T120" s="12">
        <f t="shared" si="54"/>
        <v>0</v>
      </c>
      <c r="U120" s="12">
        <f t="shared" si="55"/>
        <v>0</v>
      </c>
    </row>
    <row r="121" spans="2:25" ht="27" x14ac:dyDescent="0.25">
      <c r="C121" s="33" t="s">
        <v>5596</v>
      </c>
      <c r="D121" s="10">
        <f>IF($E$7="",COUNTIFS(ローデータ!$AM$4:$AM$10003,"&gt;="&amp;$D$8,ローデータ!$AM$4:$AM$10003,"&lt;="&amp;$D$9,ローデータ!AZ$4:AZ$10003,"1",ローデータ!$AV$4:$AV$10003,"1"),COUNTIFS(ローデータ!$AM$4:$AM$10003,"&gt;="&amp;$D$8,ローデータ!$AM$4:$AM$10003,"&lt;="&amp;$D$9,ローデータ!AZ$4:AZ$10003,"1",ローデータ!$AV$4:$AV$10003,"1",ローデータ!$B$4:$B$10003,$E$7))</f>
        <v>1</v>
      </c>
      <c r="E121" s="10">
        <f>IF($E$7="",COUNTIFS(ローデータ!$AM$4:$AM$10003,"&gt;="&amp;$D$8,ローデータ!$AM$4:$AM$10003,"&lt;="&amp;$D$9,ローデータ!BA$4:BA$10003,"1",ローデータ!$AV$4:$AV$10003,"1"),COUNTIFS(ローデータ!$AM$4:$AM$10003,"&gt;="&amp;$D$8,ローデータ!$AM$4:$AM$10003,"&lt;="&amp;$D$9,ローデータ!BA$4:BA$10003,"1",ローデータ!$AV$4:$AV$10003,"1",ローデータ!$B$4:$B$10003,$E$7))</f>
        <v>0</v>
      </c>
      <c r="F121" s="10">
        <f>IF($E$7="",COUNTIFS(ローデータ!$AM$4:$AM$10003,"&gt;="&amp;$D$8,ローデータ!$AM$4:$AM$10003,"&lt;="&amp;$D$9,ローデータ!BB$4:BB$10003,"1",ローデータ!$AV$4:$AV$10003,"1"),COUNTIFS(ローデータ!$AM$4:$AM$10003,"&gt;="&amp;$D$8,ローデータ!$AM$4:$AM$10003,"&lt;="&amp;$D$9,ローデータ!BB$4:BB$10003,"1",ローデータ!$AV$4:$AV$10003,"1",ローデータ!$B$4:$B$10003,$E$7))</f>
        <v>0</v>
      </c>
      <c r="G121" s="10">
        <f>IF($E$7="",COUNTIFS(ローデータ!$AM$4:$AM$10003,"&gt;="&amp;$D$8,ローデータ!$AM$4:$AM$10003,"&lt;="&amp;$D$9,ローデータ!BC$4:BC$10003,"1",ローデータ!$AV$4:$AV$10003,"1"),COUNTIFS(ローデータ!$AM$4:$AM$10003,"&gt;="&amp;$D$8,ローデータ!$AM$4:$AM$10003,"&lt;="&amp;$D$9,ローデータ!BC$4:BC$10003,"1",ローデータ!$AV$4:$AV$10003,"1",ローデータ!$B$4:$B$10003,$E$7))</f>
        <v>0</v>
      </c>
      <c r="H121" s="10">
        <f>IF($E$7="",COUNTIFS(ローデータ!$AM$4:$AM$10003,"&gt;="&amp;$D$8,ローデータ!$AM$4:$AM$10003,"&lt;="&amp;$D$9,ローデータ!BD$4:BD$10003,"1",ローデータ!$AV$4:$AV$10003,"1"),COUNTIFS(ローデータ!$AM$4:$AM$10003,"&gt;="&amp;$D$8,ローデータ!$AM$4:$AM$10003,"&lt;="&amp;$D$9,ローデータ!BD$4:BD$10003,"1",ローデータ!$AV$4:$AV$10003,"1",ローデータ!$B$4:$B$10003,$E$7))</f>
        <v>2</v>
      </c>
      <c r="I121" s="10">
        <f>IF($E$7="",COUNTIFS(ローデータ!$AM$4:$AM$10003,"&gt;="&amp;$D$8,ローデータ!$AM$4:$AM$10003,"&lt;="&amp;$D$9,ローデータ!BE$4:BE$10003,"1",ローデータ!$AV$4:$AV$10003,"1"),COUNTIFS(ローデータ!$AM$4:$AM$10003,"&gt;="&amp;$D$8,ローデータ!$AM$4:$AM$10003,"&lt;="&amp;$D$9,ローデータ!BE$4:BE$10003,"1",ローデータ!$AV$4:$AV$10003,"1",ローデータ!$B$4:$B$10003,$E$7))</f>
        <v>0</v>
      </c>
      <c r="J121" s="10">
        <f>IF($E$7="",COUNTIFS(ローデータ!$AM$4:$AM$10003,"&gt;="&amp;$D$8,ローデータ!$AM$4:$AM$10003,"&lt;="&amp;$D$9,ローデータ!BF$4:BF$10003,"1",ローデータ!$AV$4:$AV$10003,"1"),COUNTIFS(ローデータ!$AM$4:$AM$10003,"&gt;="&amp;$D$8,ローデータ!$AM$4:$AM$10003,"&lt;="&amp;$D$9,ローデータ!BF$4:BF$10003,"1",ローデータ!$AV$4:$AV$10003,"1",ローデータ!$B$4:$B$10003,$E$7))</f>
        <v>0</v>
      </c>
      <c r="K121" s="10">
        <f>IF($E$7="",COUNTIFS(ローデータ!$AM$4:$AM$10003,"&gt;="&amp;$D$8,ローデータ!$AM$4:$AM$10003,"&lt;="&amp;$D$9,ローデータ!BG$4:BG$10003,"1",ローデータ!$AV$4:$AV$10003,"1"),COUNTIFS(ローデータ!$AM$4:$AM$10003,"&gt;="&amp;$D$8,ローデータ!$AM$4:$AM$10003,"&lt;="&amp;$D$9,ローデータ!BG$4:BG$10003,"1",ローデータ!$AV$4:$AV$10003,"1",ローデータ!$B$4:$B$10003,$E$7))</f>
        <v>3</v>
      </c>
      <c r="M121" s="33" t="s">
        <v>5573</v>
      </c>
      <c r="N121" s="12">
        <f t="shared" si="48"/>
        <v>1.2422360248447205E-3</v>
      </c>
      <c r="O121" s="12">
        <f t="shared" si="49"/>
        <v>0</v>
      </c>
      <c r="P121" s="12">
        <f t="shared" si="50"/>
        <v>0</v>
      </c>
      <c r="Q121" s="12">
        <f t="shared" si="51"/>
        <v>0</v>
      </c>
      <c r="R121" s="12">
        <f t="shared" si="52"/>
        <v>2.4844720496894411E-3</v>
      </c>
      <c r="S121" s="12">
        <f t="shared" si="53"/>
        <v>0</v>
      </c>
      <c r="T121" s="12">
        <f t="shared" si="54"/>
        <v>0</v>
      </c>
      <c r="U121" s="12">
        <f t="shared" si="55"/>
        <v>3.7267080745341614E-3</v>
      </c>
    </row>
    <row r="122" spans="2:25" x14ac:dyDescent="0.25">
      <c r="C122" s="33" t="s">
        <v>5597</v>
      </c>
      <c r="D122" s="10">
        <f>IF($E$7="",COUNTIFS(ローデータ!$AM$4:$AM$10003,"&gt;="&amp;$D$8,ローデータ!$AM$4:$AM$10003,"&lt;="&amp;$D$9,ローデータ!AZ$4:AZ$10003,"1",ローデータ!$AW$4:$AW$10003,"1"),COUNTIFS(ローデータ!$AM$4:$AM$10003,"&gt;="&amp;$D$8,ローデータ!$AM$4:$AM$10003,"&lt;="&amp;$D$9,ローデータ!AZ$4:AZ$10003,"1",ローデータ!$AW$4:$AW$10003,"1",ローデータ!$B$4:$B$10003,$E$7))</f>
        <v>0</v>
      </c>
      <c r="E122" s="10">
        <f>IF($E$7="",COUNTIFS(ローデータ!$AM$4:$AM$10003,"&gt;="&amp;$D$8,ローデータ!$AM$4:$AM$10003,"&lt;="&amp;$D$9,ローデータ!BA$4:BA$10003,"1",ローデータ!$AW$4:$AW$10003,"1"),COUNTIFS(ローデータ!$AM$4:$AM$10003,"&gt;="&amp;$D$8,ローデータ!$AM$4:$AM$10003,"&lt;="&amp;$D$9,ローデータ!BA$4:BA$10003,"1",ローデータ!$AW$4:$AW$10003,"1",ローデータ!$B$4:$B$10003,$E$7))</f>
        <v>0</v>
      </c>
      <c r="F122" s="10">
        <f>IF($E$7="",COUNTIFS(ローデータ!$AM$4:$AM$10003,"&gt;="&amp;$D$8,ローデータ!$AM$4:$AM$10003,"&lt;="&amp;$D$9,ローデータ!BB$4:BB$10003,"1",ローデータ!$AW$4:$AW$10003,"1"),COUNTIFS(ローデータ!$AM$4:$AM$10003,"&gt;="&amp;$D$8,ローデータ!$AM$4:$AM$10003,"&lt;="&amp;$D$9,ローデータ!BB$4:BB$10003,"1",ローデータ!$AW$4:$AW$10003,"1",ローデータ!$B$4:$B$10003,$E$7))</f>
        <v>0</v>
      </c>
      <c r="G122" s="10">
        <f>IF($E$7="",COUNTIFS(ローデータ!$AM$4:$AM$10003,"&gt;="&amp;$D$8,ローデータ!$AM$4:$AM$10003,"&lt;="&amp;$D$9,ローデータ!BC$4:BC$10003,"1",ローデータ!$AW$4:$AW$10003,"1"),COUNTIFS(ローデータ!$AM$4:$AM$10003,"&gt;="&amp;$D$8,ローデータ!$AM$4:$AM$10003,"&lt;="&amp;$D$9,ローデータ!BC$4:BC$10003,"1",ローデータ!$AW$4:$AW$10003,"1",ローデータ!$B$4:$B$10003,$E$7))</f>
        <v>0</v>
      </c>
      <c r="H122" s="10">
        <f>IF($E$7="",COUNTIFS(ローデータ!$AM$4:$AM$10003,"&gt;="&amp;$D$8,ローデータ!$AM$4:$AM$10003,"&lt;="&amp;$D$9,ローデータ!BD$4:BD$10003,"1",ローデータ!$AW$4:$AW$10003,"1"),COUNTIFS(ローデータ!$AM$4:$AM$10003,"&gt;="&amp;$D$8,ローデータ!$AM$4:$AM$10003,"&lt;="&amp;$D$9,ローデータ!BD$4:BD$10003,"1",ローデータ!$AW$4:$AW$10003,"1",ローデータ!$B$4:$B$10003,$E$7))</f>
        <v>0</v>
      </c>
      <c r="I122" s="10">
        <f>IF($E$7="",COUNTIFS(ローデータ!$AM$4:$AM$10003,"&gt;="&amp;$D$8,ローデータ!$AM$4:$AM$10003,"&lt;="&amp;$D$9,ローデータ!BE$4:BE$10003,"1",ローデータ!$AW$4:$AW$10003,"1"),COUNTIFS(ローデータ!$AM$4:$AM$10003,"&gt;="&amp;$D$8,ローデータ!$AM$4:$AM$10003,"&lt;="&amp;$D$9,ローデータ!BE$4:BE$10003,"1",ローデータ!$AW$4:$AW$10003,"1",ローデータ!$B$4:$B$10003,$E$7))</f>
        <v>0</v>
      </c>
      <c r="J122" s="10">
        <f>IF($E$7="",COUNTIFS(ローデータ!$AM$4:$AM$10003,"&gt;="&amp;$D$8,ローデータ!$AM$4:$AM$10003,"&lt;="&amp;$D$9,ローデータ!BF$4:BF$10003,"1",ローデータ!$AW$4:$AW$10003,"1"),COUNTIFS(ローデータ!$AM$4:$AM$10003,"&gt;="&amp;$D$8,ローデータ!$AM$4:$AM$10003,"&lt;="&amp;$D$9,ローデータ!BF$4:BF$10003,"1",ローデータ!$AW$4:$AW$10003,"1",ローデータ!$B$4:$B$10003,$E$7))</f>
        <v>0</v>
      </c>
      <c r="K122" s="10">
        <f>IF($E$7="",COUNTIFS(ローデータ!$AM$4:$AM$10003,"&gt;="&amp;$D$8,ローデータ!$AM$4:$AM$10003,"&lt;="&amp;$D$9,ローデータ!BG$4:BG$10003,"1",ローデータ!$AW$4:$AW$10003,"1"),COUNTIFS(ローデータ!$AM$4:$AM$10003,"&gt;="&amp;$D$8,ローデータ!$AM$4:$AM$10003,"&lt;="&amp;$D$9,ローデータ!BG$4:BG$10003,"1",ローデータ!$AW$4:$AW$10003,"1",ローデータ!$B$4:$B$10003,$E$7))</f>
        <v>0</v>
      </c>
      <c r="M122" s="33" t="s">
        <v>5574</v>
      </c>
      <c r="N122" s="12">
        <f t="shared" si="48"/>
        <v>0</v>
      </c>
      <c r="O122" s="12">
        <f t="shared" si="49"/>
        <v>0</v>
      </c>
      <c r="P122" s="12">
        <f t="shared" si="50"/>
        <v>0</v>
      </c>
      <c r="Q122" s="12">
        <f t="shared" si="51"/>
        <v>0</v>
      </c>
      <c r="R122" s="12">
        <f t="shared" si="52"/>
        <v>0</v>
      </c>
      <c r="S122" s="12">
        <f t="shared" si="53"/>
        <v>0</v>
      </c>
      <c r="T122" s="12">
        <f t="shared" si="54"/>
        <v>0</v>
      </c>
      <c r="U122" s="12">
        <f t="shared" si="55"/>
        <v>0</v>
      </c>
    </row>
    <row r="123" spans="2:25" x14ac:dyDescent="0.25">
      <c r="C123" s="33" t="s">
        <v>5588</v>
      </c>
      <c r="D123" s="10">
        <f>IF($E$7="",COUNTIFS(ローデータ!$AM$4:$AM$10003,"&gt;="&amp;$D$8,ローデータ!$AM$4:$AM$10003,"&lt;="&amp;$D$9,ローデータ!AZ$4:AZ$10003,"1",ローデータ!$AX$4:$AX$10003,"1"),COUNTIFS(ローデータ!$AM$4:$AM$10003,"&gt;="&amp;$D$8,ローデータ!$AM$4:$AM$10003,"&lt;="&amp;$D$9,ローデータ!AZ$4:AZ$10003,"1",ローデータ!$AX$4:$AX$10003,"1",ローデータ!$B$4:$B$10003,$E$7))</f>
        <v>5</v>
      </c>
      <c r="E123" s="10">
        <f>IF($E$7="",COUNTIFS(ローデータ!$AM$4:$AM$10003,"&gt;="&amp;$D$8,ローデータ!$AM$4:$AM$10003,"&lt;="&amp;$D$9,ローデータ!BA$4:BA$10003,"1",ローデータ!$AX$4:$AX$10003,"1"),COUNTIFS(ローデータ!$AM$4:$AM$10003,"&gt;="&amp;$D$8,ローデータ!$AM$4:$AM$10003,"&lt;="&amp;$D$9,ローデータ!BA$4:BA$10003,"1",ローデータ!$AX$4:$AX$10003,"1",ローデータ!$B$4:$B$10003,$E$7))</f>
        <v>0</v>
      </c>
      <c r="F123" s="10">
        <f>IF($E$7="",COUNTIFS(ローデータ!$AM$4:$AM$10003,"&gt;="&amp;$D$8,ローデータ!$AM$4:$AM$10003,"&lt;="&amp;$D$9,ローデータ!BB$4:BB$10003,"1",ローデータ!$AX$4:$AX$10003,"1"),COUNTIFS(ローデータ!$AM$4:$AM$10003,"&gt;="&amp;$D$8,ローデータ!$AM$4:$AM$10003,"&lt;="&amp;$D$9,ローデータ!BB$4:BB$10003,"1",ローデータ!$AX$4:$AX$10003,"1",ローデータ!$B$4:$B$10003,$E$7))</f>
        <v>0</v>
      </c>
      <c r="G123" s="10">
        <f>IF($E$7="",COUNTIFS(ローデータ!$AM$4:$AM$10003,"&gt;="&amp;$D$8,ローデータ!$AM$4:$AM$10003,"&lt;="&amp;$D$9,ローデータ!BC$4:BC$10003,"1",ローデータ!$AX$4:$AX$10003,"1"),COUNTIFS(ローデータ!$AM$4:$AM$10003,"&gt;="&amp;$D$8,ローデータ!$AM$4:$AM$10003,"&lt;="&amp;$D$9,ローデータ!BC$4:BC$10003,"1",ローデータ!$AX$4:$AX$10003,"1",ローデータ!$B$4:$B$10003,$E$7))</f>
        <v>0</v>
      </c>
      <c r="H123" s="10">
        <f>IF($E$7="",COUNTIFS(ローデータ!$AM$4:$AM$10003,"&gt;="&amp;$D$8,ローデータ!$AM$4:$AM$10003,"&lt;="&amp;$D$9,ローデータ!BD$4:BD$10003,"1",ローデータ!$AX$4:$AX$10003,"1"),COUNTIFS(ローデータ!$AM$4:$AM$10003,"&gt;="&amp;$D$8,ローデータ!$AM$4:$AM$10003,"&lt;="&amp;$D$9,ローデータ!BD$4:BD$10003,"1",ローデータ!$AX$4:$AX$10003,"1",ローデータ!$B$4:$B$10003,$E$7))</f>
        <v>30</v>
      </c>
      <c r="I123" s="10">
        <f>IF($E$7="",COUNTIFS(ローデータ!$AM$4:$AM$10003,"&gt;="&amp;$D$8,ローデータ!$AM$4:$AM$10003,"&lt;="&amp;$D$9,ローデータ!BE$4:BE$10003,"1",ローデータ!$AX$4:$AX$10003,"1"),COUNTIFS(ローデータ!$AM$4:$AM$10003,"&gt;="&amp;$D$8,ローデータ!$AM$4:$AM$10003,"&lt;="&amp;$D$9,ローデータ!BE$4:BE$10003,"1",ローデータ!$AX$4:$AX$10003,"1",ローデータ!$B$4:$B$10003,$E$7))</f>
        <v>2</v>
      </c>
      <c r="J123" s="10">
        <f>IF($E$7="",COUNTIFS(ローデータ!$AM$4:$AM$10003,"&gt;="&amp;$D$8,ローデータ!$AM$4:$AM$10003,"&lt;="&amp;$D$9,ローデータ!BF$4:BF$10003,"1",ローデータ!$AX$4:$AX$10003,"1"),COUNTIFS(ローデータ!$AM$4:$AM$10003,"&gt;="&amp;$D$8,ローデータ!$AM$4:$AM$10003,"&lt;="&amp;$D$9,ローデータ!BF$4:BF$10003,"1",ローデータ!$AX$4:$AX$10003,"1",ローデータ!$B$4:$B$10003,$E$7))</f>
        <v>1</v>
      </c>
      <c r="K123" s="10">
        <f>IF($E$7="",COUNTIFS(ローデータ!$AM$4:$AM$10003,"&gt;="&amp;$D$8,ローデータ!$AM$4:$AM$10003,"&lt;="&amp;$D$9,ローデータ!BG$4:BG$10003,"1",ローデータ!$AX$4:$AX$10003,"1"),COUNTIFS(ローデータ!$AM$4:$AM$10003,"&gt;="&amp;$D$8,ローデータ!$AM$4:$AM$10003,"&lt;="&amp;$D$9,ローデータ!BG$4:BG$10003,"1",ローデータ!$AX$4:$AX$10003,"1",ローデータ!$B$4:$B$10003,$E$7))</f>
        <v>19</v>
      </c>
      <c r="M123" s="33" t="s">
        <v>5575</v>
      </c>
      <c r="N123" s="12">
        <f t="shared" si="48"/>
        <v>6.2111801242236021E-3</v>
      </c>
      <c r="O123" s="12">
        <f t="shared" si="49"/>
        <v>0</v>
      </c>
      <c r="P123" s="12">
        <f t="shared" si="50"/>
        <v>0</v>
      </c>
      <c r="Q123" s="12">
        <f t="shared" si="51"/>
        <v>0</v>
      </c>
      <c r="R123" s="12">
        <f t="shared" si="52"/>
        <v>3.7267080745341616E-2</v>
      </c>
      <c r="S123" s="12">
        <f t="shared" si="53"/>
        <v>2.4844720496894411E-3</v>
      </c>
      <c r="T123" s="12">
        <f t="shared" si="54"/>
        <v>1.2422360248447205E-3</v>
      </c>
      <c r="U123" s="12">
        <f t="shared" si="55"/>
        <v>2.3602484472049691E-2</v>
      </c>
    </row>
    <row r="124" spans="2:25" x14ac:dyDescent="0.25">
      <c r="D124" s="9">
        <f>SUM(D114:D123)</f>
        <v>242</v>
      </c>
      <c r="E124" s="9">
        <f t="shared" ref="E124:K124" si="56">SUM(E114:E123)</f>
        <v>42</v>
      </c>
      <c r="F124" s="9">
        <f t="shared" si="56"/>
        <v>0</v>
      </c>
      <c r="G124" s="9">
        <f t="shared" si="56"/>
        <v>38</v>
      </c>
      <c r="H124" s="9">
        <f t="shared" si="56"/>
        <v>312</v>
      </c>
      <c r="I124" s="9">
        <f t="shared" si="56"/>
        <v>26</v>
      </c>
      <c r="J124" s="9">
        <f t="shared" si="56"/>
        <v>10</v>
      </c>
      <c r="K124" s="9">
        <f t="shared" si="56"/>
        <v>135</v>
      </c>
    </row>
    <row r="125" spans="2:25" s="37" customFormat="1" x14ac:dyDescent="0.25">
      <c r="B125" s="37" t="s">
        <v>5628</v>
      </c>
    </row>
    <row r="126" spans="2:25" x14ac:dyDescent="0.25">
      <c r="C126" s="9" t="s">
        <v>5642</v>
      </c>
      <c r="O126" s="9" t="s">
        <v>5643</v>
      </c>
    </row>
    <row r="127" spans="2:25" x14ac:dyDescent="0.25">
      <c r="C127" s="10"/>
      <c r="D127" s="16" t="s">
        <v>5566</v>
      </c>
      <c r="E127" s="16" t="s">
        <v>5567</v>
      </c>
      <c r="F127" s="16" t="s">
        <v>5568</v>
      </c>
      <c r="G127" s="16" t="s">
        <v>5569</v>
      </c>
      <c r="H127" s="16" t="s">
        <v>5570</v>
      </c>
      <c r="I127" s="16" t="s">
        <v>5571</v>
      </c>
      <c r="J127" s="16" t="s">
        <v>5572</v>
      </c>
      <c r="K127" s="16" t="s">
        <v>5573</v>
      </c>
      <c r="L127" s="16" t="s">
        <v>5574</v>
      </c>
      <c r="M127" s="16" t="s">
        <v>5575</v>
      </c>
      <c r="O127" s="10"/>
      <c r="P127" s="16" t="s">
        <v>5566</v>
      </c>
      <c r="Q127" s="16" t="s">
        <v>5567</v>
      </c>
      <c r="R127" s="16" t="s">
        <v>5568</v>
      </c>
      <c r="S127" s="16" t="s">
        <v>5569</v>
      </c>
      <c r="T127" s="16" t="s">
        <v>5570</v>
      </c>
      <c r="U127" s="16" t="s">
        <v>5571</v>
      </c>
      <c r="V127" s="16" t="s">
        <v>5572</v>
      </c>
      <c r="W127" s="16" t="s">
        <v>5573</v>
      </c>
      <c r="X127" s="16" t="s">
        <v>5574</v>
      </c>
      <c r="Y127" s="16" t="s">
        <v>5575</v>
      </c>
    </row>
    <row r="128" spans="2:25" x14ac:dyDescent="0.25">
      <c r="C128" s="32">
        <v>0</v>
      </c>
      <c r="D128" s="10">
        <f>IF($E$7="",COUNTIFS(ローデータ!$AM$4:$AM$10003,"&gt;="&amp;$D$8,ローデータ!$AM$4:$AM$10003,"&lt;="&amp;$D$9,ローデータ!AO$4:AO$10003,"1",ローデータ!$AN$4:$AN$10003,"&gt;="&amp;$C128,ローデータ!$AN$4:$AN$10003,"&lt;"&amp;$C129),COUNTIFS(ローデータ!$AM$4:$AM$10003,"&gt;="&amp;$D$8,ローデータ!$AM$4:$AM$10003,"&lt;="&amp;$D$9,ローデータ!AO$4:AO$10003,"1",ローデータ!$AN$4:$AN$10003,"&gt;="&amp;$C128,ローデータ!$AN$4:$AN$10003,"&lt;"&amp;$C129,ローデータ!$B$4:$B$10003,$E$7))</f>
        <v>9</v>
      </c>
      <c r="E128" s="10">
        <f>IF($E$7="",COUNTIFS(ローデータ!$AM$4:$AM$10003,"&gt;="&amp;$D$8,ローデータ!$AM$4:$AM$10003,"&lt;="&amp;$D$9,ローデータ!AP$4:AP$10003,"1",ローデータ!$AN$4:$AN$10003,"&gt;="&amp;$C128,ローデータ!$AN$4:$AN$10003,"&lt;"&amp;$C129),COUNTIFS(ローデータ!$AM$4:$AM$10003,"&gt;="&amp;$D$8,ローデータ!$AM$4:$AM$10003,"&lt;="&amp;$D$9,ローデータ!AP$4:AP$10003,"1",ローデータ!$AN$4:$AN$10003,"&gt;="&amp;$C128,ローデータ!$AN$4:$AN$10003,"&lt;"&amp;$C129,ローデータ!$B$4:$B$10003,$E$7))</f>
        <v>5</v>
      </c>
      <c r="F128" s="10">
        <f>IF($E$7="",COUNTIFS(ローデータ!$AM$4:$AM$10003,"&gt;="&amp;$D$8,ローデータ!$AM$4:$AM$10003,"&lt;="&amp;$D$9,ローデータ!AQ$4:AQ$10003,"1",ローデータ!$AN$4:$AN$10003,"&gt;="&amp;$C128,ローデータ!$AN$4:$AN$10003,"&lt;"&amp;$C129),COUNTIFS(ローデータ!$AM$4:$AM$10003,"&gt;="&amp;$D$8,ローデータ!$AM$4:$AM$10003,"&lt;="&amp;$D$9,ローデータ!AQ$4:AQ$10003,"1",ローデータ!$AN$4:$AN$10003,"&gt;="&amp;$C128,ローデータ!$AN$4:$AN$10003,"&lt;"&amp;$C129,ローデータ!$B$4:$B$10003,$E$7))</f>
        <v>0</v>
      </c>
      <c r="G128" s="10">
        <f>IF($E$7="",COUNTIFS(ローデータ!$AM$4:$AM$10003,"&gt;="&amp;$D$8,ローデータ!$AM$4:$AM$10003,"&lt;="&amp;$D$9,ローデータ!AR$4:AR$10003,"1",ローデータ!$AN$4:$AN$10003,"&gt;="&amp;$C128,ローデータ!$AN$4:$AN$10003,"&lt;"&amp;$C129),COUNTIFS(ローデータ!$AM$4:$AM$10003,"&gt;="&amp;$D$8,ローデータ!$AM$4:$AM$10003,"&lt;="&amp;$D$9,ローデータ!AR$4:AR$10003,"1",ローデータ!$AN$4:$AN$10003,"&gt;="&amp;$C128,ローデータ!$AN$4:$AN$10003,"&lt;"&amp;$C129,ローデータ!$B$4:$B$10003,$E$7))</f>
        <v>2</v>
      </c>
      <c r="H128" s="10">
        <f>IF($E$7="",COUNTIFS(ローデータ!$AM$4:$AM$10003,"&gt;="&amp;$D$8,ローデータ!$AM$4:$AM$10003,"&lt;="&amp;$D$9,ローデータ!AS$4:AS$10003,"1",ローデータ!$AN$4:$AN$10003,"&gt;="&amp;$C128,ローデータ!$AN$4:$AN$10003,"&lt;"&amp;$C129),COUNTIFS(ローデータ!$AM$4:$AM$10003,"&gt;="&amp;$D$8,ローデータ!$AM$4:$AM$10003,"&lt;="&amp;$D$9,ローデータ!AS$4:AS$10003,"1",ローデータ!$AN$4:$AN$10003,"&gt;="&amp;$C128,ローデータ!$AN$4:$AN$10003,"&lt;"&amp;$C129,ローデータ!$B$4:$B$10003,$E$7))</f>
        <v>0</v>
      </c>
      <c r="I128" s="10">
        <f>IF($E$7="",COUNTIFS(ローデータ!$AM$4:$AM$10003,"&gt;="&amp;$D$8,ローデータ!$AM$4:$AM$10003,"&lt;="&amp;$D$9,ローデータ!AT$4:AT$10003,"1",ローデータ!$AN$4:$AN$10003,"&gt;="&amp;$C128,ローデータ!$AN$4:$AN$10003,"&lt;"&amp;$C129),COUNTIFS(ローデータ!$AM$4:$AM$10003,"&gt;="&amp;$D$8,ローデータ!$AM$4:$AM$10003,"&lt;="&amp;$D$9,ローデータ!AT$4:AT$10003,"1",ローデータ!$AN$4:$AN$10003,"&gt;="&amp;$C128,ローデータ!$AN$4:$AN$10003,"&lt;"&amp;$C129,ローデータ!$B$4:$B$10003,$E$7))</f>
        <v>0</v>
      </c>
      <c r="J128" s="10">
        <f>IF($E$7="",COUNTIFS(ローデータ!$AM$4:$AM$10003,"&gt;="&amp;$D$8,ローデータ!$AM$4:$AM$10003,"&lt;="&amp;$D$9,ローデータ!AU$4:AU$10003,"1",ローデータ!$AN$4:$AN$10003,"&gt;="&amp;$C128,ローデータ!$AN$4:$AN$10003,"&lt;"&amp;$C129),COUNTIFS(ローデータ!$AM$4:$AM$10003,"&gt;="&amp;$D$8,ローデータ!$AM$4:$AM$10003,"&lt;="&amp;$D$9,ローデータ!AU$4:AU$10003,"1",ローデータ!$AN$4:$AN$10003,"&gt;="&amp;$C128,ローデータ!$AN$4:$AN$10003,"&lt;"&amp;$C129,ローデータ!$B$4:$B$10003,$E$7))</f>
        <v>0</v>
      </c>
      <c r="K128" s="10">
        <f>IF($E$7="",COUNTIFS(ローデータ!$AM$4:$AM$10003,"&gt;="&amp;$D$8,ローデータ!$AM$4:$AM$10003,"&lt;="&amp;$D$9,ローデータ!AV$4:AV$10003,"1",ローデータ!$AN$4:$AN$10003,"&gt;="&amp;$C128,ローデータ!$AN$4:$AN$10003,"&lt;"&amp;$C129),COUNTIFS(ローデータ!$AM$4:$AM$10003,"&gt;="&amp;$D$8,ローデータ!$AM$4:$AM$10003,"&lt;="&amp;$D$9,ローデータ!AV$4:AV$10003,"1",ローデータ!$AN$4:$AN$10003,"&gt;="&amp;$C128,ローデータ!$AN$4:$AN$10003,"&lt;"&amp;$C129,ローデータ!$B$4:$B$10003,$E$7))</f>
        <v>1</v>
      </c>
      <c r="L128" s="10">
        <f>IF($E$7="",COUNTIFS(ローデータ!$AM$4:$AM$10003,"&gt;="&amp;$D$8,ローデータ!$AM$4:$AM$10003,"&lt;="&amp;$D$9,ローデータ!AW$4:AW$10003,"1",ローデータ!$AN$4:$AN$10003,"&gt;="&amp;$C128,ローデータ!$AN$4:$AN$10003,"&lt;"&amp;$C129),COUNTIFS(ローデータ!$AM$4:$AM$10003,"&gt;="&amp;$D$8,ローデータ!$AM$4:$AM$10003,"&lt;="&amp;$D$9,ローデータ!AW$4:AW$10003,"1",ローデータ!$AN$4:$AN$10003,"&gt;="&amp;$C128,ローデータ!$AN$4:$AN$10003,"&lt;"&amp;$C129,ローデータ!$B$4:$B$10003,$E$7))</f>
        <v>0</v>
      </c>
      <c r="M128" s="10">
        <f>IF($E$7="",COUNTIFS(ローデータ!$AM$4:$AM$10003,"&gt;="&amp;$D$8,ローデータ!$AM$4:$AM$10003,"&lt;="&amp;$D$9,ローデータ!AX$4:AX$10003,"1",ローデータ!$AN$4:$AN$10003,"&gt;="&amp;$C128,ローデータ!$AN$4:$AN$10003,"&lt;"&amp;$C129),COUNTIFS(ローデータ!$AM$4:$AM$10003,"&gt;="&amp;$D$8,ローデータ!$AM$4:$AM$10003,"&lt;="&amp;$D$9,ローデータ!AX$4:AX$10003,"1",ローデータ!$AN$4:$AN$10003,"&gt;="&amp;$C128,ローデータ!$AN$4:$AN$10003,"&lt;"&amp;$C129,ローデータ!$B$4:$B$10003,$E$7))</f>
        <v>0</v>
      </c>
      <c r="O128" s="32">
        <v>0</v>
      </c>
      <c r="P128" s="12">
        <f>D128/SUM($D$128:$M$151)</f>
        <v>1.0882708585247884E-2</v>
      </c>
      <c r="Q128" s="12">
        <f t="shared" ref="Q128:Y128" si="57">E128/SUM($D$128:$M$151)</f>
        <v>6.0459492140266021E-3</v>
      </c>
      <c r="R128" s="12">
        <f t="shared" si="57"/>
        <v>0</v>
      </c>
      <c r="S128" s="12">
        <f t="shared" si="57"/>
        <v>2.4183796856106408E-3</v>
      </c>
      <c r="T128" s="12">
        <f t="shared" si="57"/>
        <v>0</v>
      </c>
      <c r="U128" s="12">
        <f t="shared" si="57"/>
        <v>0</v>
      </c>
      <c r="V128" s="12">
        <f t="shared" si="57"/>
        <v>0</v>
      </c>
      <c r="W128" s="12">
        <f t="shared" si="57"/>
        <v>1.2091898428053204E-3</v>
      </c>
      <c r="X128" s="12">
        <f t="shared" si="57"/>
        <v>0</v>
      </c>
      <c r="Y128" s="12">
        <f t="shared" si="57"/>
        <v>0</v>
      </c>
    </row>
    <row r="129" spans="3:25" x14ac:dyDescent="0.25">
      <c r="C129" s="32">
        <v>4.1666666666666699E-2</v>
      </c>
      <c r="D129" s="10">
        <f>IF($E$7="",COUNTIFS(ローデータ!$AM$4:$AM$10003,"&gt;="&amp;$D$8,ローデータ!$AM$4:$AM$10003,"&lt;="&amp;$D$9,ローデータ!AO$4:AO$10003,"1",ローデータ!$AN$4:$AN$10003,"&gt;="&amp;$C129,ローデータ!$AN$4:$AN$10003,"&lt;"&amp;$C130),COUNTIFS(ローデータ!$AM$4:$AM$10003,"&gt;="&amp;$D$8,ローデータ!$AM$4:$AM$10003,"&lt;="&amp;$D$9,ローデータ!AO$4:AO$10003,"1",ローデータ!$AN$4:$AN$10003,"&gt;="&amp;$C129,ローデータ!$AN$4:$AN$10003,"&lt;"&amp;$C130,ローデータ!$B$4:$B$10003,$E$7))</f>
        <v>9</v>
      </c>
      <c r="E129" s="10">
        <f>IF($E$7="",COUNTIFS(ローデータ!$AM$4:$AM$10003,"&gt;="&amp;$D$8,ローデータ!$AM$4:$AM$10003,"&lt;="&amp;$D$9,ローデータ!AP$4:AP$10003,"1",ローデータ!$AN$4:$AN$10003,"&gt;="&amp;$C129,ローデータ!$AN$4:$AN$10003,"&lt;"&amp;$C130),COUNTIFS(ローデータ!$AM$4:$AM$10003,"&gt;="&amp;$D$8,ローデータ!$AM$4:$AM$10003,"&lt;="&amp;$D$9,ローデータ!AP$4:AP$10003,"1",ローデータ!$AN$4:$AN$10003,"&gt;="&amp;$C129,ローデータ!$AN$4:$AN$10003,"&lt;"&amp;$C130,ローデータ!$B$4:$B$10003,$E$7))</f>
        <v>6</v>
      </c>
      <c r="F129" s="10">
        <f>IF($E$7="",COUNTIFS(ローデータ!$AM$4:$AM$10003,"&gt;="&amp;$D$8,ローデータ!$AM$4:$AM$10003,"&lt;="&amp;$D$9,ローデータ!AQ$4:AQ$10003,"1",ローデータ!$AN$4:$AN$10003,"&gt;="&amp;$C129,ローデータ!$AN$4:$AN$10003,"&lt;"&amp;$C130),COUNTIFS(ローデータ!$AM$4:$AM$10003,"&gt;="&amp;$D$8,ローデータ!$AM$4:$AM$10003,"&lt;="&amp;$D$9,ローデータ!AQ$4:AQ$10003,"1",ローデータ!$AN$4:$AN$10003,"&gt;="&amp;$C129,ローデータ!$AN$4:$AN$10003,"&lt;"&amp;$C130,ローデータ!$B$4:$B$10003,$E$7))</f>
        <v>3</v>
      </c>
      <c r="G129" s="10">
        <f>IF($E$7="",COUNTIFS(ローデータ!$AM$4:$AM$10003,"&gt;="&amp;$D$8,ローデータ!$AM$4:$AM$10003,"&lt;="&amp;$D$9,ローデータ!AR$4:AR$10003,"1",ローデータ!$AN$4:$AN$10003,"&gt;="&amp;$C129,ローデータ!$AN$4:$AN$10003,"&lt;"&amp;$C130),COUNTIFS(ローデータ!$AM$4:$AM$10003,"&gt;="&amp;$D$8,ローデータ!$AM$4:$AM$10003,"&lt;="&amp;$D$9,ローデータ!AR$4:AR$10003,"1",ローデータ!$AN$4:$AN$10003,"&gt;="&amp;$C129,ローデータ!$AN$4:$AN$10003,"&lt;"&amp;$C130,ローデータ!$B$4:$B$10003,$E$7))</f>
        <v>1</v>
      </c>
      <c r="H129" s="10">
        <f>IF($E$7="",COUNTIFS(ローデータ!$AM$4:$AM$10003,"&gt;="&amp;$D$8,ローデータ!$AM$4:$AM$10003,"&lt;="&amp;$D$9,ローデータ!AS$4:AS$10003,"1",ローデータ!$AN$4:$AN$10003,"&gt;="&amp;$C129,ローデータ!$AN$4:$AN$10003,"&lt;"&amp;$C130),COUNTIFS(ローデータ!$AM$4:$AM$10003,"&gt;="&amp;$D$8,ローデータ!$AM$4:$AM$10003,"&lt;="&amp;$D$9,ローデータ!AS$4:AS$10003,"1",ローデータ!$AN$4:$AN$10003,"&gt;="&amp;$C129,ローデータ!$AN$4:$AN$10003,"&lt;"&amp;$C130,ローデータ!$B$4:$B$10003,$E$7))</f>
        <v>0</v>
      </c>
      <c r="I129" s="10">
        <f>IF($E$7="",COUNTIFS(ローデータ!$AM$4:$AM$10003,"&gt;="&amp;$D$8,ローデータ!$AM$4:$AM$10003,"&lt;="&amp;$D$9,ローデータ!AT$4:AT$10003,"1",ローデータ!$AN$4:$AN$10003,"&gt;="&amp;$C129,ローデータ!$AN$4:$AN$10003,"&lt;"&amp;$C130),COUNTIFS(ローデータ!$AM$4:$AM$10003,"&gt;="&amp;$D$8,ローデータ!$AM$4:$AM$10003,"&lt;="&amp;$D$9,ローデータ!AT$4:AT$10003,"1",ローデータ!$AN$4:$AN$10003,"&gt;="&amp;$C129,ローデータ!$AN$4:$AN$10003,"&lt;"&amp;$C130,ローデータ!$B$4:$B$10003,$E$7))</f>
        <v>0</v>
      </c>
      <c r="J129" s="10">
        <f>IF($E$7="",COUNTIFS(ローデータ!$AM$4:$AM$10003,"&gt;="&amp;$D$8,ローデータ!$AM$4:$AM$10003,"&lt;="&amp;$D$9,ローデータ!AU$4:AU$10003,"1",ローデータ!$AN$4:$AN$10003,"&gt;="&amp;$C129,ローデータ!$AN$4:$AN$10003,"&lt;"&amp;$C130),COUNTIFS(ローデータ!$AM$4:$AM$10003,"&gt;="&amp;$D$8,ローデータ!$AM$4:$AM$10003,"&lt;="&amp;$D$9,ローデータ!AU$4:AU$10003,"1",ローデータ!$AN$4:$AN$10003,"&gt;="&amp;$C129,ローデータ!$AN$4:$AN$10003,"&lt;"&amp;$C130,ローデータ!$B$4:$B$10003,$E$7))</f>
        <v>0</v>
      </c>
      <c r="K129" s="10">
        <f>IF($E$7="",COUNTIFS(ローデータ!$AM$4:$AM$10003,"&gt;="&amp;$D$8,ローデータ!$AM$4:$AM$10003,"&lt;="&amp;$D$9,ローデータ!AV$4:AV$10003,"1",ローデータ!$AN$4:$AN$10003,"&gt;="&amp;$C129,ローデータ!$AN$4:$AN$10003,"&lt;"&amp;$C130),COUNTIFS(ローデータ!$AM$4:$AM$10003,"&gt;="&amp;$D$8,ローデータ!$AM$4:$AM$10003,"&lt;="&amp;$D$9,ローデータ!AV$4:AV$10003,"1",ローデータ!$AN$4:$AN$10003,"&gt;="&amp;$C129,ローデータ!$AN$4:$AN$10003,"&lt;"&amp;$C130,ローデータ!$B$4:$B$10003,$E$7))</f>
        <v>0</v>
      </c>
      <c r="L129" s="10">
        <f>IF($E$7="",COUNTIFS(ローデータ!$AM$4:$AM$10003,"&gt;="&amp;$D$8,ローデータ!$AM$4:$AM$10003,"&lt;="&amp;$D$9,ローデータ!AW$4:AW$10003,"1",ローデータ!$AN$4:$AN$10003,"&gt;="&amp;$C129,ローデータ!$AN$4:$AN$10003,"&lt;"&amp;$C130),COUNTIFS(ローデータ!$AM$4:$AM$10003,"&gt;="&amp;$D$8,ローデータ!$AM$4:$AM$10003,"&lt;="&amp;$D$9,ローデータ!AW$4:AW$10003,"1",ローデータ!$AN$4:$AN$10003,"&gt;="&amp;$C129,ローデータ!$AN$4:$AN$10003,"&lt;"&amp;$C130,ローデータ!$B$4:$B$10003,$E$7))</f>
        <v>0</v>
      </c>
      <c r="M129" s="10">
        <f>IF($E$7="",COUNTIFS(ローデータ!$AM$4:$AM$10003,"&gt;="&amp;$D$8,ローデータ!$AM$4:$AM$10003,"&lt;="&amp;$D$9,ローデータ!AX$4:AX$10003,"1",ローデータ!$AN$4:$AN$10003,"&gt;="&amp;$C129,ローデータ!$AN$4:$AN$10003,"&lt;"&amp;$C130),COUNTIFS(ローデータ!$AM$4:$AM$10003,"&gt;="&amp;$D$8,ローデータ!$AM$4:$AM$10003,"&lt;="&amp;$D$9,ローデータ!AX$4:AX$10003,"1",ローデータ!$AN$4:$AN$10003,"&gt;="&amp;$C129,ローデータ!$AN$4:$AN$10003,"&lt;"&amp;$C130,ローデータ!$B$4:$B$10003,$E$7))</f>
        <v>0</v>
      </c>
      <c r="O129" s="32">
        <v>4.1666666666666699E-2</v>
      </c>
      <c r="P129" s="12">
        <f t="shared" ref="P129:P151" si="58">D129/SUM($D$128:$M$151)</f>
        <v>1.0882708585247884E-2</v>
      </c>
      <c r="Q129" s="12">
        <f t="shared" ref="Q129:Q151" si="59">E129/SUM($D$128:$M$151)</f>
        <v>7.2551390568319227E-3</v>
      </c>
      <c r="R129" s="12">
        <f t="shared" ref="R129:R151" si="60">F129/SUM($D$128:$M$151)</f>
        <v>3.6275695284159614E-3</v>
      </c>
      <c r="S129" s="12">
        <f t="shared" ref="S129:S151" si="61">G129/SUM($D$128:$M$151)</f>
        <v>1.2091898428053204E-3</v>
      </c>
      <c r="T129" s="12">
        <f t="shared" ref="T129:T151" si="62">H129/SUM($D$128:$M$151)</f>
        <v>0</v>
      </c>
      <c r="U129" s="12">
        <f t="shared" ref="U129:U151" si="63">I129/SUM($D$128:$M$151)</f>
        <v>0</v>
      </c>
      <c r="V129" s="12">
        <f t="shared" ref="V129:V151" si="64">J129/SUM($D$128:$M$151)</f>
        <v>0</v>
      </c>
      <c r="W129" s="12">
        <f t="shared" ref="W129:W151" si="65">K129/SUM($D$128:$M$151)</f>
        <v>0</v>
      </c>
      <c r="X129" s="12">
        <f t="shared" ref="X129:X151" si="66">L129/SUM($D$128:$M$151)</f>
        <v>0</v>
      </c>
      <c r="Y129" s="12">
        <f t="shared" ref="Y129:Y151" si="67">M129/SUM($D$128:$M$151)</f>
        <v>0</v>
      </c>
    </row>
    <row r="130" spans="3:25" x14ac:dyDescent="0.25">
      <c r="C130" s="32">
        <v>8.3333333333333398E-2</v>
      </c>
      <c r="D130" s="10">
        <f>IF($E$7="",COUNTIFS(ローデータ!$AM$4:$AM$10003,"&gt;="&amp;$D$8,ローデータ!$AM$4:$AM$10003,"&lt;="&amp;$D$9,ローデータ!AO$4:AO$10003,"1",ローデータ!$AN$4:$AN$10003,"&gt;="&amp;$C130,ローデータ!$AN$4:$AN$10003,"&lt;"&amp;$C131),COUNTIFS(ローデータ!$AM$4:$AM$10003,"&gt;="&amp;$D$8,ローデータ!$AM$4:$AM$10003,"&lt;="&amp;$D$9,ローデータ!AO$4:AO$10003,"1",ローデータ!$AN$4:$AN$10003,"&gt;="&amp;$C130,ローデータ!$AN$4:$AN$10003,"&lt;"&amp;$C131,ローデータ!$B$4:$B$10003,$E$7))</f>
        <v>3</v>
      </c>
      <c r="E130" s="10">
        <f>IF($E$7="",COUNTIFS(ローデータ!$AM$4:$AM$10003,"&gt;="&amp;$D$8,ローデータ!$AM$4:$AM$10003,"&lt;="&amp;$D$9,ローデータ!AP$4:AP$10003,"1",ローデータ!$AN$4:$AN$10003,"&gt;="&amp;$C130,ローデータ!$AN$4:$AN$10003,"&lt;"&amp;$C131),COUNTIFS(ローデータ!$AM$4:$AM$10003,"&gt;="&amp;$D$8,ローデータ!$AM$4:$AM$10003,"&lt;="&amp;$D$9,ローデータ!AP$4:AP$10003,"1",ローデータ!$AN$4:$AN$10003,"&gt;="&amp;$C130,ローデータ!$AN$4:$AN$10003,"&lt;"&amp;$C131,ローデータ!$B$4:$B$10003,$E$7))</f>
        <v>3</v>
      </c>
      <c r="F130" s="10">
        <f>IF($E$7="",COUNTIFS(ローデータ!$AM$4:$AM$10003,"&gt;="&amp;$D$8,ローデータ!$AM$4:$AM$10003,"&lt;="&amp;$D$9,ローデータ!AQ$4:AQ$10003,"1",ローデータ!$AN$4:$AN$10003,"&gt;="&amp;$C130,ローデータ!$AN$4:$AN$10003,"&lt;"&amp;$C131),COUNTIFS(ローデータ!$AM$4:$AM$10003,"&gt;="&amp;$D$8,ローデータ!$AM$4:$AM$10003,"&lt;="&amp;$D$9,ローデータ!AQ$4:AQ$10003,"1",ローデータ!$AN$4:$AN$10003,"&gt;="&amp;$C130,ローデータ!$AN$4:$AN$10003,"&lt;"&amp;$C131,ローデータ!$B$4:$B$10003,$E$7))</f>
        <v>1</v>
      </c>
      <c r="G130" s="10">
        <f>IF($E$7="",COUNTIFS(ローデータ!$AM$4:$AM$10003,"&gt;="&amp;$D$8,ローデータ!$AM$4:$AM$10003,"&lt;="&amp;$D$9,ローデータ!AR$4:AR$10003,"1",ローデータ!$AN$4:$AN$10003,"&gt;="&amp;$C130,ローデータ!$AN$4:$AN$10003,"&lt;"&amp;$C131),COUNTIFS(ローデータ!$AM$4:$AM$10003,"&gt;="&amp;$D$8,ローデータ!$AM$4:$AM$10003,"&lt;="&amp;$D$9,ローデータ!AR$4:AR$10003,"1",ローデータ!$AN$4:$AN$10003,"&gt;="&amp;$C130,ローデータ!$AN$4:$AN$10003,"&lt;"&amp;$C131,ローデータ!$B$4:$B$10003,$E$7))</f>
        <v>1</v>
      </c>
      <c r="H130" s="10">
        <f>IF($E$7="",COUNTIFS(ローデータ!$AM$4:$AM$10003,"&gt;="&amp;$D$8,ローデータ!$AM$4:$AM$10003,"&lt;="&amp;$D$9,ローデータ!AS$4:AS$10003,"1",ローデータ!$AN$4:$AN$10003,"&gt;="&amp;$C130,ローデータ!$AN$4:$AN$10003,"&lt;"&amp;$C131),COUNTIFS(ローデータ!$AM$4:$AM$10003,"&gt;="&amp;$D$8,ローデータ!$AM$4:$AM$10003,"&lt;="&amp;$D$9,ローデータ!AS$4:AS$10003,"1",ローデータ!$AN$4:$AN$10003,"&gt;="&amp;$C130,ローデータ!$AN$4:$AN$10003,"&lt;"&amp;$C131,ローデータ!$B$4:$B$10003,$E$7))</f>
        <v>1</v>
      </c>
      <c r="I130" s="10">
        <f>IF($E$7="",COUNTIFS(ローデータ!$AM$4:$AM$10003,"&gt;="&amp;$D$8,ローデータ!$AM$4:$AM$10003,"&lt;="&amp;$D$9,ローデータ!AT$4:AT$10003,"1",ローデータ!$AN$4:$AN$10003,"&gt;="&amp;$C130,ローデータ!$AN$4:$AN$10003,"&lt;"&amp;$C131),COUNTIFS(ローデータ!$AM$4:$AM$10003,"&gt;="&amp;$D$8,ローデータ!$AM$4:$AM$10003,"&lt;="&amp;$D$9,ローデータ!AT$4:AT$10003,"1",ローデータ!$AN$4:$AN$10003,"&gt;="&amp;$C130,ローデータ!$AN$4:$AN$10003,"&lt;"&amp;$C131,ローデータ!$B$4:$B$10003,$E$7))</f>
        <v>0</v>
      </c>
      <c r="J130" s="10">
        <f>IF($E$7="",COUNTIFS(ローデータ!$AM$4:$AM$10003,"&gt;="&amp;$D$8,ローデータ!$AM$4:$AM$10003,"&lt;="&amp;$D$9,ローデータ!AU$4:AU$10003,"1",ローデータ!$AN$4:$AN$10003,"&gt;="&amp;$C130,ローデータ!$AN$4:$AN$10003,"&lt;"&amp;$C131),COUNTIFS(ローデータ!$AM$4:$AM$10003,"&gt;="&amp;$D$8,ローデータ!$AM$4:$AM$10003,"&lt;="&amp;$D$9,ローデータ!AU$4:AU$10003,"1",ローデータ!$AN$4:$AN$10003,"&gt;="&amp;$C130,ローデータ!$AN$4:$AN$10003,"&lt;"&amp;$C131,ローデータ!$B$4:$B$10003,$E$7))</f>
        <v>0</v>
      </c>
      <c r="K130" s="10">
        <f>IF($E$7="",COUNTIFS(ローデータ!$AM$4:$AM$10003,"&gt;="&amp;$D$8,ローデータ!$AM$4:$AM$10003,"&lt;="&amp;$D$9,ローデータ!AV$4:AV$10003,"1",ローデータ!$AN$4:$AN$10003,"&gt;="&amp;$C130,ローデータ!$AN$4:$AN$10003,"&lt;"&amp;$C131),COUNTIFS(ローデータ!$AM$4:$AM$10003,"&gt;="&amp;$D$8,ローデータ!$AM$4:$AM$10003,"&lt;="&amp;$D$9,ローデータ!AV$4:AV$10003,"1",ローデータ!$AN$4:$AN$10003,"&gt;="&amp;$C130,ローデータ!$AN$4:$AN$10003,"&lt;"&amp;$C131,ローデータ!$B$4:$B$10003,$E$7))</f>
        <v>0</v>
      </c>
      <c r="L130" s="10">
        <f>IF($E$7="",COUNTIFS(ローデータ!$AM$4:$AM$10003,"&gt;="&amp;$D$8,ローデータ!$AM$4:$AM$10003,"&lt;="&amp;$D$9,ローデータ!AW$4:AW$10003,"1",ローデータ!$AN$4:$AN$10003,"&gt;="&amp;$C130,ローデータ!$AN$4:$AN$10003,"&lt;"&amp;$C131),COUNTIFS(ローデータ!$AM$4:$AM$10003,"&gt;="&amp;$D$8,ローデータ!$AM$4:$AM$10003,"&lt;="&amp;$D$9,ローデータ!AW$4:AW$10003,"1",ローデータ!$AN$4:$AN$10003,"&gt;="&amp;$C130,ローデータ!$AN$4:$AN$10003,"&lt;"&amp;$C131,ローデータ!$B$4:$B$10003,$E$7))</f>
        <v>0</v>
      </c>
      <c r="M130" s="10">
        <f>IF($E$7="",COUNTIFS(ローデータ!$AM$4:$AM$10003,"&gt;="&amp;$D$8,ローデータ!$AM$4:$AM$10003,"&lt;="&amp;$D$9,ローデータ!AX$4:AX$10003,"1",ローデータ!$AN$4:$AN$10003,"&gt;="&amp;$C130,ローデータ!$AN$4:$AN$10003,"&lt;"&amp;$C131),COUNTIFS(ローデータ!$AM$4:$AM$10003,"&gt;="&amp;$D$8,ローデータ!$AM$4:$AM$10003,"&lt;="&amp;$D$9,ローデータ!AX$4:AX$10003,"1",ローデータ!$AN$4:$AN$10003,"&gt;="&amp;$C130,ローデータ!$AN$4:$AN$10003,"&lt;"&amp;$C131,ローデータ!$B$4:$B$10003,$E$7))</f>
        <v>0</v>
      </c>
      <c r="O130" s="32">
        <v>8.3333333333333398E-2</v>
      </c>
      <c r="P130" s="12">
        <f t="shared" si="58"/>
        <v>3.6275695284159614E-3</v>
      </c>
      <c r="Q130" s="12">
        <f t="shared" si="59"/>
        <v>3.6275695284159614E-3</v>
      </c>
      <c r="R130" s="12">
        <f t="shared" si="60"/>
        <v>1.2091898428053204E-3</v>
      </c>
      <c r="S130" s="12">
        <f t="shared" si="61"/>
        <v>1.2091898428053204E-3</v>
      </c>
      <c r="T130" s="12">
        <f t="shared" si="62"/>
        <v>1.2091898428053204E-3</v>
      </c>
      <c r="U130" s="12">
        <f t="shared" si="63"/>
        <v>0</v>
      </c>
      <c r="V130" s="12">
        <f t="shared" si="64"/>
        <v>0</v>
      </c>
      <c r="W130" s="12">
        <f t="shared" si="65"/>
        <v>0</v>
      </c>
      <c r="X130" s="12">
        <f t="shared" si="66"/>
        <v>0</v>
      </c>
      <c r="Y130" s="12">
        <f t="shared" si="67"/>
        <v>0</v>
      </c>
    </row>
    <row r="131" spans="3:25" x14ac:dyDescent="0.25">
      <c r="C131" s="32">
        <v>0.125</v>
      </c>
      <c r="D131" s="10">
        <f>IF($E$7="",COUNTIFS(ローデータ!$AM$4:$AM$10003,"&gt;="&amp;$D$8,ローデータ!$AM$4:$AM$10003,"&lt;="&amp;$D$9,ローデータ!AO$4:AO$10003,"1",ローデータ!$AN$4:$AN$10003,"&gt;="&amp;$C131,ローデータ!$AN$4:$AN$10003,"&lt;"&amp;$C132),COUNTIFS(ローデータ!$AM$4:$AM$10003,"&gt;="&amp;$D$8,ローデータ!$AM$4:$AM$10003,"&lt;="&amp;$D$9,ローデータ!AO$4:AO$10003,"1",ローデータ!$AN$4:$AN$10003,"&gt;="&amp;$C131,ローデータ!$AN$4:$AN$10003,"&lt;"&amp;$C132,ローデータ!$B$4:$B$10003,$E$7))</f>
        <v>7</v>
      </c>
      <c r="E131" s="10">
        <f>IF($E$7="",COUNTIFS(ローデータ!$AM$4:$AM$10003,"&gt;="&amp;$D$8,ローデータ!$AM$4:$AM$10003,"&lt;="&amp;$D$9,ローデータ!AP$4:AP$10003,"1",ローデータ!$AN$4:$AN$10003,"&gt;="&amp;$C131,ローデータ!$AN$4:$AN$10003,"&lt;"&amp;$C132),COUNTIFS(ローデータ!$AM$4:$AM$10003,"&gt;="&amp;$D$8,ローデータ!$AM$4:$AM$10003,"&lt;="&amp;$D$9,ローデータ!AP$4:AP$10003,"1",ローデータ!$AN$4:$AN$10003,"&gt;="&amp;$C131,ローデータ!$AN$4:$AN$10003,"&lt;"&amp;$C132,ローデータ!$B$4:$B$10003,$E$7))</f>
        <v>4</v>
      </c>
      <c r="F131" s="10">
        <f>IF($E$7="",COUNTIFS(ローデータ!$AM$4:$AM$10003,"&gt;="&amp;$D$8,ローデータ!$AM$4:$AM$10003,"&lt;="&amp;$D$9,ローデータ!AQ$4:AQ$10003,"1",ローデータ!$AN$4:$AN$10003,"&gt;="&amp;$C131,ローデータ!$AN$4:$AN$10003,"&lt;"&amp;$C132),COUNTIFS(ローデータ!$AM$4:$AM$10003,"&gt;="&amp;$D$8,ローデータ!$AM$4:$AM$10003,"&lt;="&amp;$D$9,ローデータ!AQ$4:AQ$10003,"1",ローデータ!$AN$4:$AN$10003,"&gt;="&amp;$C131,ローデータ!$AN$4:$AN$10003,"&lt;"&amp;$C132,ローデータ!$B$4:$B$10003,$E$7))</f>
        <v>0</v>
      </c>
      <c r="G131" s="10">
        <f>IF($E$7="",COUNTIFS(ローデータ!$AM$4:$AM$10003,"&gt;="&amp;$D$8,ローデータ!$AM$4:$AM$10003,"&lt;="&amp;$D$9,ローデータ!AR$4:AR$10003,"1",ローデータ!$AN$4:$AN$10003,"&gt;="&amp;$C131,ローデータ!$AN$4:$AN$10003,"&lt;"&amp;$C132),COUNTIFS(ローデータ!$AM$4:$AM$10003,"&gt;="&amp;$D$8,ローデータ!$AM$4:$AM$10003,"&lt;="&amp;$D$9,ローデータ!AR$4:AR$10003,"1",ローデータ!$AN$4:$AN$10003,"&gt;="&amp;$C131,ローデータ!$AN$4:$AN$10003,"&lt;"&amp;$C132,ローデータ!$B$4:$B$10003,$E$7))</f>
        <v>0</v>
      </c>
      <c r="H131" s="10">
        <f>IF($E$7="",COUNTIFS(ローデータ!$AM$4:$AM$10003,"&gt;="&amp;$D$8,ローデータ!$AM$4:$AM$10003,"&lt;="&amp;$D$9,ローデータ!AS$4:AS$10003,"1",ローデータ!$AN$4:$AN$10003,"&gt;="&amp;$C131,ローデータ!$AN$4:$AN$10003,"&lt;"&amp;$C132),COUNTIFS(ローデータ!$AM$4:$AM$10003,"&gt;="&amp;$D$8,ローデータ!$AM$4:$AM$10003,"&lt;="&amp;$D$9,ローデータ!AS$4:AS$10003,"1",ローデータ!$AN$4:$AN$10003,"&gt;="&amp;$C131,ローデータ!$AN$4:$AN$10003,"&lt;"&amp;$C132,ローデータ!$B$4:$B$10003,$E$7))</f>
        <v>2</v>
      </c>
      <c r="I131" s="10">
        <f>IF($E$7="",COUNTIFS(ローデータ!$AM$4:$AM$10003,"&gt;="&amp;$D$8,ローデータ!$AM$4:$AM$10003,"&lt;="&amp;$D$9,ローデータ!AT$4:AT$10003,"1",ローデータ!$AN$4:$AN$10003,"&gt;="&amp;$C131,ローデータ!$AN$4:$AN$10003,"&lt;"&amp;$C132),COUNTIFS(ローデータ!$AM$4:$AM$10003,"&gt;="&amp;$D$8,ローデータ!$AM$4:$AM$10003,"&lt;="&amp;$D$9,ローデータ!AT$4:AT$10003,"1",ローデータ!$AN$4:$AN$10003,"&gt;="&amp;$C131,ローデータ!$AN$4:$AN$10003,"&lt;"&amp;$C132,ローデータ!$B$4:$B$10003,$E$7))</f>
        <v>0</v>
      </c>
      <c r="J131" s="10">
        <f>IF($E$7="",COUNTIFS(ローデータ!$AM$4:$AM$10003,"&gt;="&amp;$D$8,ローデータ!$AM$4:$AM$10003,"&lt;="&amp;$D$9,ローデータ!AU$4:AU$10003,"1",ローデータ!$AN$4:$AN$10003,"&gt;="&amp;$C131,ローデータ!$AN$4:$AN$10003,"&lt;"&amp;$C132),COUNTIFS(ローデータ!$AM$4:$AM$10003,"&gt;="&amp;$D$8,ローデータ!$AM$4:$AM$10003,"&lt;="&amp;$D$9,ローデータ!AU$4:AU$10003,"1",ローデータ!$AN$4:$AN$10003,"&gt;="&amp;$C131,ローデータ!$AN$4:$AN$10003,"&lt;"&amp;$C132,ローデータ!$B$4:$B$10003,$E$7))</f>
        <v>0</v>
      </c>
      <c r="K131" s="10">
        <f>IF($E$7="",COUNTIFS(ローデータ!$AM$4:$AM$10003,"&gt;="&amp;$D$8,ローデータ!$AM$4:$AM$10003,"&lt;="&amp;$D$9,ローデータ!AV$4:AV$10003,"1",ローデータ!$AN$4:$AN$10003,"&gt;="&amp;$C131,ローデータ!$AN$4:$AN$10003,"&lt;"&amp;$C132),COUNTIFS(ローデータ!$AM$4:$AM$10003,"&gt;="&amp;$D$8,ローデータ!$AM$4:$AM$10003,"&lt;="&amp;$D$9,ローデータ!AV$4:AV$10003,"1",ローデータ!$AN$4:$AN$10003,"&gt;="&amp;$C131,ローデータ!$AN$4:$AN$10003,"&lt;"&amp;$C132,ローデータ!$B$4:$B$10003,$E$7))</f>
        <v>0</v>
      </c>
      <c r="L131" s="10">
        <f>IF($E$7="",COUNTIFS(ローデータ!$AM$4:$AM$10003,"&gt;="&amp;$D$8,ローデータ!$AM$4:$AM$10003,"&lt;="&amp;$D$9,ローデータ!AW$4:AW$10003,"1",ローデータ!$AN$4:$AN$10003,"&gt;="&amp;$C131,ローデータ!$AN$4:$AN$10003,"&lt;"&amp;$C132),COUNTIFS(ローデータ!$AM$4:$AM$10003,"&gt;="&amp;$D$8,ローデータ!$AM$4:$AM$10003,"&lt;="&amp;$D$9,ローデータ!AW$4:AW$10003,"1",ローデータ!$AN$4:$AN$10003,"&gt;="&amp;$C131,ローデータ!$AN$4:$AN$10003,"&lt;"&amp;$C132,ローデータ!$B$4:$B$10003,$E$7))</f>
        <v>0</v>
      </c>
      <c r="M131" s="10">
        <f>IF($E$7="",COUNTIFS(ローデータ!$AM$4:$AM$10003,"&gt;="&amp;$D$8,ローデータ!$AM$4:$AM$10003,"&lt;="&amp;$D$9,ローデータ!AX$4:AX$10003,"1",ローデータ!$AN$4:$AN$10003,"&gt;="&amp;$C131,ローデータ!$AN$4:$AN$10003,"&lt;"&amp;$C132),COUNTIFS(ローデータ!$AM$4:$AM$10003,"&gt;="&amp;$D$8,ローデータ!$AM$4:$AM$10003,"&lt;="&amp;$D$9,ローデータ!AX$4:AX$10003,"1",ローデータ!$AN$4:$AN$10003,"&gt;="&amp;$C131,ローデータ!$AN$4:$AN$10003,"&lt;"&amp;$C132,ローデータ!$B$4:$B$10003,$E$7))</f>
        <v>0</v>
      </c>
      <c r="O131" s="32">
        <v>0.125</v>
      </c>
      <c r="P131" s="12">
        <f t="shared" si="58"/>
        <v>8.4643288996372433E-3</v>
      </c>
      <c r="Q131" s="12">
        <f t="shared" si="59"/>
        <v>4.8367593712212815E-3</v>
      </c>
      <c r="R131" s="12">
        <f t="shared" si="60"/>
        <v>0</v>
      </c>
      <c r="S131" s="12">
        <f t="shared" si="61"/>
        <v>0</v>
      </c>
      <c r="T131" s="12">
        <f t="shared" si="62"/>
        <v>2.4183796856106408E-3</v>
      </c>
      <c r="U131" s="12">
        <f t="shared" si="63"/>
        <v>0</v>
      </c>
      <c r="V131" s="12">
        <f t="shared" si="64"/>
        <v>0</v>
      </c>
      <c r="W131" s="12">
        <f t="shared" si="65"/>
        <v>0</v>
      </c>
      <c r="X131" s="12">
        <f t="shared" si="66"/>
        <v>0</v>
      </c>
      <c r="Y131" s="12">
        <f t="shared" si="67"/>
        <v>0</v>
      </c>
    </row>
    <row r="132" spans="3:25" x14ac:dyDescent="0.25">
      <c r="C132" s="32">
        <v>0.16666666666666699</v>
      </c>
      <c r="D132" s="10">
        <f>IF($E$7="",COUNTIFS(ローデータ!$AM$4:$AM$10003,"&gt;="&amp;$D$8,ローデータ!$AM$4:$AM$10003,"&lt;="&amp;$D$9,ローデータ!AO$4:AO$10003,"1",ローデータ!$AN$4:$AN$10003,"&gt;="&amp;$C132,ローデータ!$AN$4:$AN$10003,"&lt;"&amp;$C133),COUNTIFS(ローデータ!$AM$4:$AM$10003,"&gt;="&amp;$D$8,ローデータ!$AM$4:$AM$10003,"&lt;="&amp;$D$9,ローデータ!AO$4:AO$10003,"1",ローデータ!$AN$4:$AN$10003,"&gt;="&amp;$C132,ローデータ!$AN$4:$AN$10003,"&lt;"&amp;$C133,ローデータ!$B$4:$B$10003,$E$7))</f>
        <v>8</v>
      </c>
      <c r="E132" s="10">
        <f>IF($E$7="",COUNTIFS(ローデータ!$AM$4:$AM$10003,"&gt;="&amp;$D$8,ローデータ!$AM$4:$AM$10003,"&lt;="&amp;$D$9,ローデータ!AP$4:AP$10003,"1",ローデータ!$AN$4:$AN$10003,"&gt;="&amp;$C132,ローデータ!$AN$4:$AN$10003,"&lt;"&amp;$C133),COUNTIFS(ローデータ!$AM$4:$AM$10003,"&gt;="&amp;$D$8,ローデータ!$AM$4:$AM$10003,"&lt;="&amp;$D$9,ローデータ!AP$4:AP$10003,"1",ローデータ!$AN$4:$AN$10003,"&gt;="&amp;$C132,ローデータ!$AN$4:$AN$10003,"&lt;"&amp;$C133,ローデータ!$B$4:$B$10003,$E$7))</f>
        <v>5</v>
      </c>
      <c r="F132" s="10">
        <f>IF($E$7="",COUNTIFS(ローデータ!$AM$4:$AM$10003,"&gt;="&amp;$D$8,ローデータ!$AM$4:$AM$10003,"&lt;="&amp;$D$9,ローデータ!AQ$4:AQ$10003,"1",ローデータ!$AN$4:$AN$10003,"&gt;="&amp;$C132,ローデータ!$AN$4:$AN$10003,"&lt;"&amp;$C133),COUNTIFS(ローデータ!$AM$4:$AM$10003,"&gt;="&amp;$D$8,ローデータ!$AM$4:$AM$10003,"&lt;="&amp;$D$9,ローデータ!AQ$4:AQ$10003,"1",ローデータ!$AN$4:$AN$10003,"&gt;="&amp;$C132,ローデータ!$AN$4:$AN$10003,"&lt;"&amp;$C133,ローデータ!$B$4:$B$10003,$E$7))</f>
        <v>1</v>
      </c>
      <c r="G132" s="10">
        <f>IF($E$7="",COUNTIFS(ローデータ!$AM$4:$AM$10003,"&gt;="&amp;$D$8,ローデータ!$AM$4:$AM$10003,"&lt;="&amp;$D$9,ローデータ!AR$4:AR$10003,"1",ローデータ!$AN$4:$AN$10003,"&gt;="&amp;$C132,ローデータ!$AN$4:$AN$10003,"&lt;"&amp;$C133),COUNTIFS(ローデータ!$AM$4:$AM$10003,"&gt;="&amp;$D$8,ローデータ!$AM$4:$AM$10003,"&lt;="&amp;$D$9,ローデータ!AR$4:AR$10003,"1",ローデータ!$AN$4:$AN$10003,"&gt;="&amp;$C132,ローデータ!$AN$4:$AN$10003,"&lt;"&amp;$C133,ローデータ!$B$4:$B$10003,$E$7))</f>
        <v>1</v>
      </c>
      <c r="H132" s="10">
        <f>IF($E$7="",COUNTIFS(ローデータ!$AM$4:$AM$10003,"&gt;="&amp;$D$8,ローデータ!$AM$4:$AM$10003,"&lt;="&amp;$D$9,ローデータ!AS$4:AS$10003,"1",ローデータ!$AN$4:$AN$10003,"&gt;="&amp;$C132,ローデータ!$AN$4:$AN$10003,"&lt;"&amp;$C133),COUNTIFS(ローデータ!$AM$4:$AM$10003,"&gt;="&amp;$D$8,ローデータ!$AM$4:$AM$10003,"&lt;="&amp;$D$9,ローデータ!AS$4:AS$10003,"1",ローデータ!$AN$4:$AN$10003,"&gt;="&amp;$C132,ローデータ!$AN$4:$AN$10003,"&lt;"&amp;$C133,ローデータ!$B$4:$B$10003,$E$7))</f>
        <v>3</v>
      </c>
      <c r="I132" s="10">
        <f>IF($E$7="",COUNTIFS(ローデータ!$AM$4:$AM$10003,"&gt;="&amp;$D$8,ローデータ!$AM$4:$AM$10003,"&lt;="&amp;$D$9,ローデータ!AT$4:AT$10003,"1",ローデータ!$AN$4:$AN$10003,"&gt;="&amp;$C132,ローデータ!$AN$4:$AN$10003,"&lt;"&amp;$C133),COUNTIFS(ローデータ!$AM$4:$AM$10003,"&gt;="&amp;$D$8,ローデータ!$AM$4:$AM$10003,"&lt;="&amp;$D$9,ローデータ!AT$4:AT$10003,"1",ローデータ!$AN$4:$AN$10003,"&gt;="&amp;$C132,ローデータ!$AN$4:$AN$10003,"&lt;"&amp;$C133,ローデータ!$B$4:$B$10003,$E$7))</f>
        <v>0</v>
      </c>
      <c r="J132" s="10">
        <f>IF($E$7="",COUNTIFS(ローデータ!$AM$4:$AM$10003,"&gt;="&amp;$D$8,ローデータ!$AM$4:$AM$10003,"&lt;="&amp;$D$9,ローデータ!AU$4:AU$10003,"1",ローデータ!$AN$4:$AN$10003,"&gt;="&amp;$C132,ローデータ!$AN$4:$AN$10003,"&lt;"&amp;$C133),COUNTIFS(ローデータ!$AM$4:$AM$10003,"&gt;="&amp;$D$8,ローデータ!$AM$4:$AM$10003,"&lt;="&amp;$D$9,ローデータ!AU$4:AU$10003,"1",ローデータ!$AN$4:$AN$10003,"&gt;="&amp;$C132,ローデータ!$AN$4:$AN$10003,"&lt;"&amp;$C133,ローデータ!$B$4:$B$10003,$E$7))</f>
        <v>0</v>
      </c>
      <c r="K132" s="10">
        <f>IF($E$7="",COUNTIFS(ローデータ!$AM$4:$AM$10003,"&gt;="&amp;$D$8,ローデータ!$AM$4:$AM$10003,"&lt;="&amp;$D$9,ローデータ!AV$4:AV$10003,"1",ローデータ!$AN$4:$AN$10003,"&gt;="&amp;$C132,ローデータ!$AN$4:$AN$10003,"&lt;"&amp;$C133),COUNTIFS(ローデータ!$AM$4:$AM$10003,"&gt;="&amp;$D$8,ローデータ!$AM$4:$AM$10003,"&lt;="&amp;$D$9,ローデータ!AV$4:AV$10003,"1",ローデータ!$AN$4:$AN$10003,"&gt;="&amp;$C132,ローデータ!$AN$4:$AN$10003,"&lt;"&amp;$C133,ローデータ!$B$4:$B$10003,$E$7))</f>
        <v>0</v>
      </c>
      <c r="L132" s="10">
        <f>IF($E$7="",COUNTIFS(ローデータ!$AM$4:$AM$10003,"&gt;="&amp;$D$8,ローデータ!$AM$4:$AM$10003,"&lt;="&amp;$D$9,ローデータ!AW$4:AW$10003,"1",ローデータ!$AN$4:$AN$10003,"&gt;="&amp;$C132,ローデータ!$AN$4:$AN$10003,"&lt;"&amp;$C133),COUNTIFS(ローデータ!$AM$4:$AM$10003,"&gt;="&amp;$D$8,ローデータ!$AM$4:$AM$10003,"&lt;="&amp;$D$9,ローデータ!AW$4:AW$10003,"1",ローデータ!$AN$4:$AN$10003,"&gt;="&amp;$C132,ローデータ!$AN$4:$AN$10003,"&lt;"&amp;$C133,ローデータ!$B$4:$B$10003,$E$7))</f>
        <v>0</v>
      </c>
      <c r="M132" s="10">
        <f>IF($E$7="",COUNTIFS(ローデータ!$AM$4:$AM$10003,"&gt;="&amp;$D$8,ローデータ!$AM$4:$AM$10003,"&lt;="&amp;$D$9,ローデータ!AX$4:AX$10003,"1",ローデータ!$AN$4:$AN$10003,"&gt;="&amp;$C132,ローデータ!$AN$4:$AN$10003,"&lt;"&amp;$C133),COUNTIFS(ローデータ!$AM$4:$AM$10003,"&gt;="&amp;$D$8,ローデータ!$AM$4:$AM$10003,"&lt;="&amp;$D$9,ローデータ!AX$4:AX$10003,"1",ローデータ!$AN$4:$AN$10003,"&gt;="&amp;$C132,ローデータ!$AN$4:$AN$10003,"&lt;"&amp;$C133,ローデータ!$B$4:$B$10003,$E$7))</f>
        <v>0</v>
      </c>
      <c r="O132" s="32">
        <v>0.16666666666666699</v>
      </c>
      <c r="P132" s="12">
        <f t="shared" si="58"/>
        <v>9.673518742442563E-3</v>
      </c>
      <c r="Q132" s="12">
        <f t="shared" si="59"/>
        <v>6.0459492140266021E-3</v>
      </c>
      <c r="R132" s="12">
        <f t="shared" si="60"/>
        <v>1.2091898428053204E-3</v>
      </c>
      <c r="S132" s="12">
        <f t="shared" si="61"/>
        <v>1.2091898428053204E-3</v>
      </c>
      <c r="T132" s="12">
        <f t="shared" si="62"/>
        <v>3.6275695284159614E-3</v>
      </c>
      <c r="U132" s="12">
        <f t="shared" si="63"/>
        <v>0</v>
      </c>
      <c r="V132" s="12">
        <f t="shared" si="64"/>
        <v>0</v>
      </c>
      <c r="W132" s="12">
        <f t="shared" si="65"/>
        <v>0</v>
      </c>
      <c r="X132" s="12">
        <f t="shared" si="66"/>
        <v>0</v>
      </c>
      <c r="Y132" s="12">
        <f t="shared" si="67"/>
        <v>0</v>
      </c>
    </row>
    <row r="133" spans="3:25" x14ac:dyDescent="0.25">
      <c r="C133" s="32">
        <v>0.20833333333333301</v>
      </c>
      <c r="D133" s="10">
        <f>IF($E$7="",COUNTIFS(ローデータ!$AM$4:$AM$10003,"&gt;="&amp;$D$8,ローデータ!$AM$4:$AM$10003,"&lt;="&amp;$D$9,ローデータ!AO$4:AO$10003,"1",ローデータ!$AN$4:$AN$10003,"&gt;="&amp;$C133,ローデータ!$AN$4:$AN$10003,"&lt;"&amp;$C134),COUNTIFS(ローデータ!$AM$4:$AM$10003,"&gt;="&amp;$D$8,ローデータ!$AM$4:$AM$10003,"&lt;="&amp;$D$9,ローデータ!AO$4:AO$10003,"1",ローデータ!$AN$4:$AN$10003,"&gt;="&amp;$C133,ローデータ!$AN$4:$AN$10003,"&lt;"&amp;$C134,ローデータ!$B$4:$B$10003,$E$7))</f>
        <v>10</v>
      </c>
      <c r="E133" s="10">
        <f>IF($E$7="",COUNTIFS(ローデータ!$AM$4:$AM$10003,"&gt;="&amp;$D$8,ローデータ!$AM$4:$AM$10003,"&lt;="&amp;$D$9,ローデータ!AP$4:AP$10003,"1",ローデータ!$AN$4:$AN$10003,"&gt;="&amp;$C133,ローデータ!$AN$4:$AN$10003,"&lt;"&amp;$C134),COUNTIFS(ローデータ!$AM$4:$AM$10003,"&gt;="&amp;$D$8,ローデータ!$AM$4:$AM$10003,"&lt;="&amp;$D$9,ローデータ!AP$4:AP$10003,"1",ローデータ!$AN$4:$AN$10003,"&gt;="&amp;$C133,ローデータ!$AN$4:$AN$10003,"&lt;"&amp;$C134,ローデータ!$B$4:$B$10003,$E$7))</f>
        <v>8</v>
      </c>
      <c r="F133" s="10">
        <f>IF($E$7="",COUNTIFS(ローデータ!$AM$4:$AM$10003,"&gt;="&amp;$D$8,ローデータ!$AM$4:$AM$10003,"&lt;="&amp;$D$9,ローデータ!AQ$4:AQ$10003,"1",ローデータ!$AN$4:$AN$10003,"&gt;="&amp;$C133,ローデータ!$AN$4:$AN$10003,"&lt;"&amp;$C134),COUNTIFS(ローデータ!$AM$4:$AM$10003,"&gt;="&amp;$D$8,ローデータ!$AM$4:$AM$10003,"&lt;="&amp;$D$9,ローデータ!AQ$4:AQ$10003,"1",ローデータ!$AN$4:$AN$10003,"&gt;="&amp;$C133,ローデータ!$AN$4:$AN$10003,"&lt;"&amp;$C134,ローデータ!$B$4:$B$10003,$E$7))</f>
        <v>2</v>
      </c>
      <c r="G133" s="10">
        <f>IF($E$7="",COUNTIFS(ローデータ!$AM$4:$AM$10003,"&gt;="&amp;$D$8,ローデータ!$AM$4:$AM$10003,"&lt;="&amp;$D$9,ローデータ!AR$4:AR$10003,"1",ローデータ!$AN$4:$AN$10003,"&gt;="&amp;$C133,ローデータ!$AN$4:$AN$10003,"&lt;"&amp;$C134),COUNTIFS(ローデータ!$AM$4:$AM$10003,"&gt;="&amp;$D$8,ローデータ!$AM$4:$AM$10003,"&lt;="&amp;$D$9,ローデータ!AR$4:AR$10003,"1",ローデータ!$AN$4:$AN$10003,"&gt;="&amp;$C133,ローデータ!$AN$4:$AN$10003,"&lt;"&amp;$C134,ローデータ!$B$4:$B$10003,$E$7))</f>
        <v>4</v>
      </c>
      <c r="H133" s="10">
        <f>IF($E$7="",COUNTIFS(ローデータ!$AM$4:$AM$10003,"&gt;="&amp;$D$8,ローデータ!$AM$4:$AM$10003,"&lt;="&amp;$D$9,ローデータ!AS$4:AS$10003,"1",ローデータ!$AN$4:$AN$10003,"&gt;="&amp;$C133,ローデータ!$AN$4:$AN$10003,"&lt;"&amp;$C134),COUNTIFS(ローデータ!$AM$4:$AM$10003,"&gt;="&amp;$D$8,ローデータ!$AM$4:$AM$10003,"&lt;="&amp;$D$9,ローデータ!AS$4:AS$10003,"1",ローデータ!$AN$4:$AN$10003,"&gt;="&amp;$C133,ローデータ!$AN$4:$AN$10003,"&lt;"&amp;$C134,ローデータ!$B$4:$B$10003,$E$7))</f>
        <v>3</v>
      </c>
      <c r="I133" s="10">
        <f>IF($E$7="",COUNTIFS(ローデータ!$AM$4:$AM$10003,"&gt;="&amp;$D$8,ローデータ!$AM$4:$AM$10003,"&lt;="&amp;$D$9,ローデータ!AT$4:AT$10003,"1",ローデータ!$AN$4:$AN$10003,"&gt;="&amp;$C133,ローデータ!$AN$4:$AN$10003,"&lt;"&amp;$C134),COUNTIFS(ローデータ!$AM$4:$AM$10003,"&gt;="&amp;$D$8,ローデータ!$AM$4:$AM$10003,"&lt;="&amp;$D$9,ローデータ!AT$4:AT$10003,"1",ローデータ!$AN$4:$AN$10003,"&gt;="&amp;$C133,ローデータ!$AN$4:$AN$10003,"&lt;"&amp;$C134,ローデータ!$B$4:$B$10003,$E$7))</f>
        <v>0</v>
      </c>
      <c r="J133" s="10">
        <f>IF($E$7="",COUNTIFS(ローデータ!$AM$4:$AM$10003,"&gt;="&amp;$D$8,ローデータ!$AM$4:$AM$10003,"&lt;="&amp;$D$9,ローデータ!AU$4:AU$10003,"1",ローデータ!$AN$4:$AN$10003,"&gt;="&amp;$C133,ローデータ!$AN$4:$AN$10003,"&lt;"&amp;$C134),COUNTIFS(ローデータ!$AM$4:$AM$10003,"&gt;="&amp;$D$8,ローデータ!$AM$4:$AM$10003,"&lt;="&amp;$D$9,ローデータ!AU$4:AU$10003,"1",ローデータ!$AN$4:$AN$10003,"&gt;="&amp;$C133,ローデータ!$AN$4:$AN$10003,"&lt;"&amp;$C134,ローデータ!$B$4:$B$10003,$E$7))</f>
        <v>0</v>
      </c>
      <c r="K133" s="10">
        <f>IF($E$7="",COUNTIFS(ローデータ!$AM$4:$AM$10003,"&gt;="&amp;$D$8,ローデータ!$AM$4:$AM$10003,"&lt;="&amp;$D$9,ローデータ!AV$4:AV$10003,"1",ローデータ!$AN$4:$AN$10003,"&gt;="&amp;$C133,ローデータ!$AN$4:$AN$10003,"&lt;"&amp;$C134),COUNTIFS(ローデータ!$AM$4:$AM$10003,"&gt;="&amp;$D$8,ローデータ!$AM$4:$AM$10003,"&lt;="&amp;$D$9,ローデータ!AV$4:AV$10003,"1",ローデータ!$AN$4:$AN$10003,"&gt;="&amp;$C133,ローデータ!$AN$4:$AN$10003,"&lt;"&amp;$C134,ローデータ!$B$4:$B$10003,$E$7))</f>
        <v>0</v>
      </c>
      <c r="L133" s="10">
        <f>IF($E$7="",COUNTIFS(ローデータ!$AM$4:$AM$10003,"&gt;="&amp;$D$8,ローデータ!$AM$4:$AM$10003,"&lt;="&amp;$D$9,ローデータ!AW$4:AW$10003,"1",ローデータ!$AN$4:$AN$10003,"&gt;="&amp;$C133,ローデータ!$AN$4:$AN$10003,"&lt;"&amp;$C134),COUNTIFS(ローデータ!$AM$4:$AM$10003,"&gt;="&amp;$D$8,ローデータ!$AM$4:$AM$10003,"&lt;="&amp;$D$9,ローデータ!AW$4:AW$10003,"1",ローデータ!$AN$4:$AN$10003,"&gt;="&amp;$C133,ローデータ!$AN$4:$AN$10003,"&lt;"&amp;$C134,ローデータ!$B$4:$B$10003,$E$7))</f>
        <v>0</v>
      </c>
      <c r="M133" s="10">
        <f>IF($E$7="",COUNTIFS(ローデータ!$AM$4:$AM$10003,"&gt;="&amp;$D$8,ローデータ!$AM$4:$AM$10003,"&lt;="&amp;$D$9,ローデータ!AX$4:AX$10003,"1",ローデータ!$AN$4:$AN$10003,"&gt;="&amp;$C133,ローデータ!$AN$4:$AN$10003,"&lt;"&amp;$C134),COUNTIFS(ローデータ!$AM$4:$AM$10003,"&gt;="&amp;$D$8,ローデータ!$AM$4:$AM$10003,"&lt;="&amp;$D$9,ローデータ!AX$4:AX$10003,"1",ローデータ!$AN$4:$AN$10003,"&gt;="&amp;$C133,ローデータ!$AN$4:$AN$10003,"&lt;"&amp;$C134,ローデータ!$B$4:$B$10003,$E$7))</f>
        <v>1</v>
      </c>
      <c r="O133" s="32">
        <v>0.20833333333333301</v>
      </c>
      <c r="P133" s="12">
        <f t="shared" si="58"/>
        <v>1.2091898428053204E-2</v>
      </c>
      <c r="Q133" s="12">
        <f t="shared" si="59"/>
        <v>9.673518742442563E-3</v>
      </c>
      <c r="R133" s="12">
        <f t="shared" si="60"/>
        <v>2.4183796856106408E-3</v>
      </c>
      <c r="S133" s="12">
        <f t="shared" si="61"/>
        <v>4.8367593712212815E-3</v>
      </c>
      <c r="T133" s="12">
        <f t="shared" si="62"/>
        <v>3.6275695284159614E-3</v>
      </c>
      <c r="U133" s="12">
        <f t="shared" si="63"/>
        <v>0</v>
      </c>
      <c r="V133" s="12">
        <f t="shared" si="64"/>
        <v>0</v>
      </c>
      <c r="W133" s="12">
        <f t="shared" si="65"/>
        <v>0</v>
      </c>
      <c r="X133" s="12">
        <f t="shared" si="66"/>
        <v>0</v>
      </c>
      <c r="Y133" s="12">
        <f t="shared" si="67"/>
        <v>1.2091898428053204E-3</v>
      </c>
    </row>
    <row r="134" spans="3:25" x14ac:dyDescent="0.25">
      <c r="C134" s="32">
        <v>0.25</v>
      </c>
      <c r="D134" s="10">
        <f>IF($E$7="",COUNTIFS(ローデータ!$AM$4:$AM$10003,"&gt;="&amp;$D$8,ローデータ!$AM$4:$AM$10003,"&lt;="&amp;$D$9,ローデータ!AO$4:AO$10003,"1",ローデータ!$AN$4:$AN$10003,"&gt;="&amp;$C134,ローデータ!$AN$4:$AN$10003,"&lt;"&amp;$C135),COUNTIFS(ローデータ!$AM$4:$AM$10003,"&gt;="&amp;$D$8,ローデータ!$AM$4:$AM$10003,"&lt;="&amp;$D$9,ローデータ!AO$4:AO$10003,"1",ローデータ!$AN$4:$AN$10003,"&gt;="&amp;$C134,ローデータ!$AN$4:$AN$10003,"&lt;"&amp;$C135,ローデータ!$B$4:$B$10003,$E$7))</f>
        <v>13</v>
      </c>
      <c r="E134" s="10">
        <f>IF($E$7="",COUNTIFS(ローデータ!$AM$4:$AM$10003,"&gt;="&amp;$D$8,ローデータ!$AM$4:$AM$10003,"&lt;="&amp;$D$9,ローデータ!AP$4:AP$10003,"1",ローデータ!$AN$4:$AN$10003,"&gt;="&amp;$C134,ローデータ!$AN$4:$AN$10003,"&lt;"&amp;$C135),COUNTIFS(ローデータ!$AM$4:$AM$10003,"&gt;="&amp;$D$8,ローデータ!$AM$4:$AM$10003,"&lt;="&amp;$D$9,ローデータ!AP$4:AP$10003,"1",ローデータ!$AN$4:$AN$10003,"&gt;="&amp;$C134,ローデータ!$AN$4:$AN$10003,"&lt;"&amp;$C135,ローデータ!$B$4:$B$10003,$E$7))</f>
        <v>1</v>
      </c>
      <c r="F134" s="10">
        <f>IF($E$7="",COUNTIFS(ローデータ!$AM$4:$AM$10003,"&gt;="&amp;$D$8,ローデータ!$AM$4:$AM$10003,"&lt;="&amp;$D$9,ローデータ!AQ$4:AQ$10003,"1",ローデータ!$AN$4:$AN$10003,"&gt;="&amp;$C134,ローデータ!$AN$4:$AN$10003,"&lt;"&amp;$C135),COUNTIFS(ローデータ!$AM$4:$AM$10003,"&gt;="&amp;$D$8,ローデータ!$AM$4:$AM$10003,"&lt;="&amp;$D$9,ローデータ!AQ$4:AQ$10003,"1",ローデータ!$AN$4:$AN$10003,"&gt;="&amp;$C134,ローデータ!$AN$4:$AN$10003,"&lt;"&amp;$C135,ローデータ!$B$4:$B$10003,$E$7))</f>
        <v>4</v>
      </c>
      <c r="G134" s="10">
        <f>IF($E$7="",COUNTIFS(ローデータ!$AM$4:$AM$10003,"&gt;="&amp;$D$8,ローデータ!$AM$4:$AM$10003,"&lt;="&amp;$D$9,ローデータ!AR$4:AR$10003,"1",ローデータ!$AN$4:$AN$10003,"&gt;="&amp;$C134,ローデータ!$AN$4:$AN$10003,"&lt;"&amp;$C135),COUNTIFS(ローデータ!$AM$4:$AM$10003,"&gt;="&amp;$D$8,ローデータ!$AM$4:$AM$10003,"&lt;="&amp;$D$9,ローデータ!AR$4:AR$10003,"1",ローデータ!$AN$4:$AN$10003,"&gt;="&amp;$C134,ローデータ!$AN$4:$AN$10003,"&lt;"&amp;$C135,ローデータ!$B$4:$B$10003,$E$7))</f>
        <v>1</v>
      </c>
      <c r="H134" s="10">
        <f>IF($E$7="",COUNTIFS(ローデータ!$AM$4:$AM$10003,"&gt;="&amp;$D$8,ローデータ!$AM$4:$AM$10003,"&lt;="&amp;$D$9,ローデータ!AS$4:AS$10003,"1",ローデータ!$AN$4:$AN$10003,"&gt;="&amp;$C134,ローデータ!$AN$4:$AN$10003,"&lt;"&amp;$C135),COUNTIFS(ローデータ!$AM$4:$AM$10003,"&gt;="&amp;$D$8,ローデータ!$AM$4:$AM$10003,"&lt;="&amp;$D$9,ローデータ!AS$4:AS$10003,"1",ローデータ!$AN$4:$AN$10003,"&gt;="&amp;$C134,ローデータ!$AN$4:$AN$10003,"&lt;"&amp;$C135,ローデータ!$B$4:$B$10003,$E$7))</f>
        <v>6</v>
      </c>
      <c r="I134" s="10">
        <f>IF($E$7="",COUNTIFS(ローデータ!$AM$4:$AM$10003,"&gt;="&amp;$D$8,ローデータ!$AM$4:$AM$10003,"&lt;="&amp;$D$9,ローデータ!AT$4:AT$10003,"1",ローデータ!$AN$4:$AN$10003,"&gt;="&amp;$C134,ローデータ!$AN$4:$AN$10003,"&lt;"&amp;$C135),COUNTIFS(ローデータ!$AM$4:$AM$10003,"&gt;="&amp;$D$8,ローデータ!$AM$4:$AM$10003,"&lt;="&amp;$D$9,ローデータ!AT$4:AT$10003,"1",ローデータ!$AN$4:$AN$10003,"&gt;="&amp;$C134,ローデータ!$AN$4:$AN$10003,"&lt;"&amp;$C135,ローデータ!$B$4:$B$10003,$E$7))</f>
        <v>0</v>
      </c>
      <c r="J134" s="10">
        <f>IF($E$7="",COUNTIFS(ローデータ!$AM$4:$AM$10003,"&gt;="&amp;$D$8,ローデータ!$AM$4:$AM$10003,"&lt;="&amp;$D$9,ローデータ!AU$4:AU$10003,"1",ローデータ!$AN$4:$AN$10003,"&gt;="&amp;$C134,ローデータ!$AN$4:$AN$10003,"&lt;"&amp;$C135),COUNTIFS(ローデータ!$AM$4:$AM$10003,"&gt;="&amp;$D$8,ローデータ!$AM$4:$AM$10003,"&lt;="&amp;$D$9,ローデータ!AU$4:AU$10003,"1",ローデータ!$AN$4:$AN$10003,"&gt;="&amp;$C134,ローデータ!$AN$4:$AN$10003,"&lt;"&amp;$C135,ローデータ!$B$4:$B$10003,$E$7))</f>
        <v>0</v>
      </c>
      <c r="K134" s="10">
        <f>IF($E$7="",COUNTIFS(ローデータ!$AM$4:$AM$10003,"&gt;="&amp;$D$8,ローデータ!$AM$4:$AM$10003,"&lt;="&amp;$D$9,ローデータ!AV$4:AV$10003,"1",ローデータ!$AN$4:$AN$10003,"&gt;="&amp;$C134,ローデータ!$AN$4:$AN$10003,"&lt;"&amp;$C135),COUNTIFS(ローデータ!$AM$4:$AM$10003,"&gt;="&amp;$D$8,ローデータ!$AM$4:$AM$10003,"&lt;="&amp;$D$9,ローデータ!AV$4:AV$10003,"1",ローデータ!$AN$4:$AN$10003,"&gt;="&amp;$C134,ローデータ!$AN$4:$AN$10003,"&lt;"&amp;$C135,ローデータ!$B$4:$B$10003,$E$7))</f>
        <v>1</v>
      </c>
      <c r="L134" s="10">
        <f>IF($E$7="",COUNTIFS(ローデータ!$AM$4:$AM$10003,"&gt;="&amp;$D$8,ローデータ!$AM$4:$AM$10003,"&lt;="&amp;$D$9,ローデータ!AW$4:AW$10003,"1",ローデータ!$AN$4:$AN$10003,"&gt;="&amp;$C134,ローデータ!$AN$4:$AN$10003,"&lt;"&amp;$C135),COUNTIFS(ローデータ!$AM$4:$AM$10003,"&gt;="&amp;$D$8,ローデータ!$AM$4:$AM$10003,"&lt;="&amp;$D$9,ローデータ!AW$4:AW$10003,"1",ローデータ!$AN$4:$AN$10003,"&gt;="&amp;$C134,ローデータ!$AN$4:$AN$10003,"&lt;"&amp;$C135,ローデータ!$B$4:$B$10003,$E$7))</f>
        <v>0</v>
      </c>
      <c r="M134" s="10">
        <f>IF($E$7="",COUNTIFS(ローデータ!$AM$4:$AM$10003,"&gt;="&amp;$D$8,ローデータ!$AM$4:$AM$10003,"&lt;="&amp;$D$9,ローデータ!AX$4:AX$10003,"1",ローデータ!$AN$4:$AN$10003,"&gt;="&amp;$C134,ローデータ!$AN$4:$AN$10003,"&lt;"&amp;$C135),COUNTIFS(ローデータ!$AM$4:$AM$10003,"&gt;="&amp;$D$8,ローデータ!$AM$4:$AM$10003,"&lt;="&amp;$D$9,ローデータ!AX$4:AX$10003,"1",ローデータ!$AN$4:$AN$10003,"&gt;="&amp;$C134,ローデータ!$AN$4:$AN$10003,"&lt;"&amp;$C135,ローデータ!$B$4:$B$10003,$E$7))</f>
        <v>0</v>
      </c>
      <c r="O134" s="32">
        <v>0.25</v>
      </c>
      <c r="P134" s="12">
        <f t="shared" si="58"/>
        <v>1.5719467956469165E-2</v>
      </c>
      <c r="Q134" s="12">
        <f t="shared" si="59"/>
        <v>1.2091898428053204E-3</v>
      </c>
      <c r="R134" s="12">
        <f t="shared" si="60"/>
        <v>4.8367593712212815E-3</v>
      </c>
      <c r="S134" s="12">
        <f t="shared" si="61"/>
        <v>1.2091898428053204E-3</v>
      </c>
      <c r="T134" s="12">
        <f t="shared" si="62"/>
        <v>7.2551390568319227E-3</v>
      </c>
      <c r="U134" s="12">
        <f t="shared" si="63"/>
        <v>0</v>
      </c>
      <c r="V134" s="12">
        <f t="shared" si="64"/>
        <v>0</v>
      </c>
      <c r="W134" s="12">
        <f t="shared" si="65"/>
        <v>1.2091898428053204E-3</v>
      </c>
      <c r="X134" s="12">
        <f t="shared" si="66"/>
        <v>0</v>
      </c>
      <c r="Y134" s="12">
        <f t="shared" si="67"/>
        <v>0</v>
      </c>
    </row>
    <row r="135" spans="3:25" x14ac:dyDescent="0.25">
      <c r="C135" s="32">
        <v>0.29166666666666702</v>
      </c>
      <c r="D135" s="10">
        <f>IF($E$7="",COUNTIFS(ローデータ!$AM$4:$AM$10003,"&gt;="&amp;$D$8,ローデータ!$AM$4:$AM$10003,"&lt;="&amp;$D$9,ローデータ!AO$4:AO$10003,"1",ローデータ!$AN$4:$AN$10003,"&gt;="&amp;$C135,ローデータ!$AN$4:$AN$10003,"&lt;"&amp;$C136),COUNTIFS(ローデータ!$AM$4:$AM$10003,"&gt;="&amp;$D$8,ローデータ!$AM$4:$AM$10003,"&lt;="&amp;$D$9,ローデータ!AO$4:AO$10003,"1",ローデータ!$AN$4:$AN$10003,"&gt;="&amp;$C135,ローデータ!$AN$4:$AN$10003,"&lt;"&amp;$C136,ローデータ!$B$4:$B$10003,$E$7))</f>
        <v>10</v>
      </c>
      <c r="E135" s="10">
        <f>IF($E$7="",COUNTIFS(ローデータ!$AM$4:$AM$10003,"&gt;="&amp;$D$8,ローデータ!$AM$4:$AM$10003,"&lt;="&amp;$D$9,ローデータ!AP$4:AP$10003,"1",ローデータ!$AN$4:$AN$10003,"&gt;="&amp;$C135,ローデータ!$AN$4:$AN$10003,"&lt;"&amp;$C136),COUNTIFS(ローデータ!$AM$4:$AM$10003,"&gt;="&amp;$D$8,ローデータ!$AM$4:$AM$10003,"&lt;="&amp;$D$9,ローデータ!AP$4:AP$10003,"1",ローデータ!$AN$4:$AN$10003,"&gt;="&amp;$C135,ローデータ!$AN$4:$AN$10003,"&lt;"&amp;$C136,ローデータ!$B$4:$B$10003,$E$7))</f>
        <v>5</v>
      </c>
      <c r="F135" s="10">
        <f>IF($E$7="",COUNTIFS(ローデータ!$AM$4:$AM$10003,"&gt;="&amp;$D$8,ローデータ!$AM$4:$AM$10003,"&lt;="&amp;$D$9,ローデータ!AQ$4:AQ$10003,"1",ローデータ!$AN$4:$AN$10003,"&gt;="&amp;$C135,ローデータ!$AN$4:$AN$10003,"&lt;"&amp;$C136),COUNTIFS(ローデータ!$AM$4:$AM$10003,"&gt;="&amp;$D$8,ローデータ!$AM$4:$AM$10003,"&lt;="&amp;$D$9,ローデータ!AQ$4:AQ$10003,"1",ローデータ!$AN$4:$AN$10003,"&gt;="&amp;$C135,ローデータ!$AN$4:$AN$10003,"&lt;"&amp;$C136,ローデータ!$B$4:$B$10003,$E$7))</f>
        <v>3</v>
      </c>
      <c r="G135" s="10">
        <f>IF($E$7="",COUNTIFS(ローデータ!$AM$4:$AM$10003,"&gt;="&amp;$D$8,ローデータ!$AM$4:$AM$10003,"&lt;="&amp;$D$9,ローデータ!AR$4:AR$10003,"1",ローデータ!$AN$4:$AN$10003,"&gt;="&amp;$C135,ローデータ!$AN$4:$AN$10003,"&lt;"&amp;$C136),COUNTIFS(ローデータ!$AM$4:$AM$10003,"&gt;="&amp;$D$8,ローデータ!$AM$4:$AM$10003,"&lt;="&amp;$D$9,ローデータ!AR$4:AR$10003,"1",ローデータ!$AN$4:$AN$10003,"&gt;="&amp;$C135,ローデータ!$AN$4:$AN$10003,"&lt;"&amp;$C136,ローデータ!$B$4:$B$10003,$E$7))</f>
        <v>0</v>
      </c>
      <c r="H135" s="10">
        <f>IF($E$7="",COUNTIFS(ローデータ!$AM$4:$AM$10003,"&gt;="&amp;$D$8,ローデータ!$AM$4:$AM$10003,"&lt;="&amp;$D$9,ローデータ!AS$4:AS$10003,"1",ローデータ!$AN$4:$AN$10003,"&gt;="&amp;$C135,ローデータ!$AN$4:$AN$10003,"&lt;"&amp;$C136),COUNTIFS(ローデータ!$AM$4:$AM$10003,"&gt;="&amp;$D$8,ローデータ!$AM$4:$AM$10003,"&lt;="&amp;$D$9,ローデータ!AS$4:AS$10003,"1",ローデータ!$AN$4:$AN$10003,"&gt;="&amp;$C135,ローデータ!$AN$4:$AN$10003,"&lt;"&amp;$C136,ローデータ!$B$4:$B$10003,$E$7))</f>
        <v>24</v>
      </c>
      <c r="I135" s="10">
        <f>IF($E$7="",COUNTIFS(ローデータ!$AM$4:$AM$10003,"&gt;="&amp;$D$8,ローデータ!$AM$4:$AM$10003,"&lt;="&amp;$D$9,ローデータ!AT$4:AT$10003,"1",ローデータ!$AN$4:$AN$10003,"&gt;="&amp;$C135,ローデータ!$AN$4:$AN$10003,"&lt;"&amp;$C136),COUNTIFS(ローデータ!$AM$4:$AM$10003,"&gt;="&amp;$D$8,ローデータ!$AM$4:$AM$10003,"&lt;="&amp;$D$9,ローデータ!AT$4:AT$10003,"1",ローデータ!$AN$4:$AN$10003,"&gt;="&amp;$C135,ローデータ!$AN$4:$AN$10003,"&lt;"&amp;$C136,ローデータ!$B$4:$B$10003,$E$7))</f>
        <v>0</v>
      </c>
      <c r="J135" s="10">
        <f>IF($E$7="",COUNTIFS(ローデータ!$AM$4:$AM$10003,"&gt;="&amp;$D$8,ローデータ!$AM$4:$AM$10003,"&lt;="&amp;$D$9,ローデータ!AU$4:AU$10003,"1",ローデータ!$AN$4:$AN$10003,"&gt;="&amp;$C135,ローデータ!$AN$4:$AN$10003,"&lt;"&amp;$C136),COUNTIFS(ローデータ!$AM$4:$AM$10003,"&gt;="&amp;$D$8,ローデータ!$AM$4:$AM$10003,"&lt;="&amp;$D$9,ローデータ!AU$4:AU$10003,"1",ローデータ!$AN$4:$AN$10003,"&gt;="&amp;$C135,ローデータ!$AN$4:$AN$10003,"&lt;"&amp;$C136,ローデータ!$B$4:$B$10003,$E$7))</f>
        <v>0</v>
      </c>
      <c r="K135" s="10">
        <f>IF($E$7="",COUNTIFS(ローデータ!$AM$4:$AM$10003,"&gt;="&amp;$D$8,ローデータ!$AM$4:$AM$10003,"&lt;="&amp;$D$9,ローデータ!AV$4:AV$10003,"1",ローデータ!$AN$4:$AN$10003,"&gt;="&amp;$C135,ローデータ!$AN$4:$AN$10003,"&lt;"&amp;$C136),COUNTIFS(ローデータ!$AM$4:$AM$10003,"&gt;="&amp;$D$8,ローデータ!$AM$4:$AM$10003,"&lt;="&amp;$D$9,ローデータ!AV$4:AV$10003,"1",ローデータ!$AN$4:$AN$10003,"&gt;="&amp;$C135,ローデータ!$AN$4:$AN$10003,"&lt;"&amp;$C136,ローデータ!$B$4:$B$10003,$E$7))</f>
        <v>0</v>
      </c>
      <c r="L135" s="10">
        <f>IF($E$7="",COUNTIFS(ローデータ!$AM$4:$AM$10003,"&gt;="&amp;$D$8,ローデータ!$AM$4:$AM$10003,"&lt;="&amp;$D$9,ローデータ!AW$4:AW$10003,"1",ローデータ!$AN$4:$AN$10003,"&gt;="&amp;$C135,ローデータ!$AN$4:$AN$10003,"&lt;"&amp;$C136),COUNTIFS(ローデータ!$AM$4:$AM$10003,"&gt;="&amp;$D$8,ローデータ!$AM$4:$AM$10003,"&lt;="&amp;$D$9,ローデータ!AW$4:AW$10003,"1",ローデータ!$AN$4:$AN$10003,"&gt;="&amp;$C135,ローデータ!$AN$4:$AN$10003,"&lt;"&amp;$C136,ローデータ!$B$4:$B$10003,$E$7))</f>
        <v>0</v>
      </c>
      <c r="M135" s="10">
        <f>IF($E$7="",COUNTIFS(ローデータ!$AM$4:$AM$10003,"&gt;="&amp;$D$8,ローデータ!$AM$4:$AM$10003,"&lt;="&amp;$D$9,ローデータ!AX$4:AX$10003,"1",ローデータ!$AN$4:$AN$10003,"&gt;="&amp;$C135,ローデータ!$AN$4:$AN$10003,"&lt;"&amp;$C136),COUNTIFS(ローデータ!$AM$4:$AM$10003,"&gt;="&amp;$D$8,ローデータ!$AM$4:$AM$10003,"&lt;="&amp;$D$9,ローデータ!AX$4:AX$10003,"1",ローデータ!$AN$4:$AN$10003,"&gt;="&amp;$C135,ローデータ!$AN$4:$AN$10003,"&lt;"&amp;$C136,ローデータ!$B$4:$B$10003,$E$7))</f>
        <v>2</v>
      </c>
      <c r="O135" s="32">
        <v>0.29166666666666702</v>
      </c>
      <c r="P135" s="12">
        <f t="shared" si="58"/>
        <v>1.2091898428053204E-2</v>
      </c>
      <c r="Q135" s="12">
        <f t="shared" si="59"/>
        <v>6.0459492140266021E-3</v>
      </c>
      <c r="R135" s="12">
        <f t="shared" si="60"/>
        <v>3.6275695284159614E-3</v>
      </c>
      <c r="S135" s="12">
        <f t="shared" si="61"/>
        <v>0</v>
      </c>
      <c r="T135" s="12">
        <f t="shared" si="62"/>
        <v>2.9020556227327691E-2</v>
      </c>
      <c r="U135" s="12">
        <f t="shared" si="63"/>
        <v>0</v>
      </c>
      <c r="V135" s="12">
        <f t="shared" si="64"/>
        <v>0</v>
      </c>
      <c r="W135" s="12">
        <f t="shared" si="65"/>
        <v>0</v>
      </c>
      <c r="X135" s="12">
        <f t="shared" si="66"/>
        <v>0</v>
      </c>
      <c r="Y135" s="12">
        <f t="shared" si="67"/>
        <v>2.4183796856106408E-3</v>
      </c>
    </row>
    <row r="136" spans="3:25" x14ac:dyDescent="0.25">
      <c r="C136" s="32">
        <v>0.33333333333333398</v>
      </c>
      <c r="D136" s="10">
        <f>IF($E$7="",COUNTIFS(ローデータ!$AM$4:$AM$10003,"&gt;="&amp;$D$8,ローデータ!$AM$4:$AM$10003,"&lt;="&amp;$D$9,ローデータ!AO$4:AO$10003,"1",ローデータ!$AN$4:$AN$10003,"&gt;="&amp;$C136,ローデータ!$AN$4:$AN$10003,"&lt;"&amp;$C137),COUNTIFS(ローデータ!$AM$4:$AM$10003,"&gt;="&amp;$D$8,ローデータ!$AM$4:$AM$10003,"&lt;="&amp;$D$9,ローデータ!AO$4:AO$10003,"1",ローデータ!$AN$4:$AN$10003,"&gt;="&amp;$C136,ローデータ!$AN$4:$AN$10003,"&lt;"&amp;$C137,ローデータ!$B$4:$B$10003,$E$7))</f>
        <v>12</v>
      </c>
      <c r="E136" s="10">
        <f>IF($E$7="",COUNTIFS(ローデータ!$AM$4:$AM$10003,"&gt;="&amp;$D$8,ローデータ!$AM$4:$AM$10003,"&lt;="&amp;$D$9,ローデータ!AP$4:AP$10003,"1",ローデータ!$AN$4:$AN$10003,"&gt;="&amp;$C136,ローデータ!$AN$4:$AN$10003,"&lt;"&amp;$C137),COUNTIFS(ローデータ!$AM$4:$AM$10003,"&gt;="&amp;$D$8,ローデータ!$AM$4:$AM$10003,"&lt;="&amp;$D$9,ローデータ!AP$4:AP$10003,"1",ローデータ!$AN$4:$AN$10003,"&gt;="&amp;$C136,ローデータ!$AN$4:$AN$10003,"&lt;"&amp;$C137,ローデータ!$B$4:$B$10003,$E$7))</f>
        <v>8</v>
      </c>
      <c r="F136" s="10">
        <f>IF($E$7="",COUNTIFS(ローデータ!$AM$4:$AM$10003,"&gt;="&amp;$D$8,ローデータ!$AM$4:$AM$10003,"&lt;="&amp;$D$9,ローデータ!AQ$4:AQ$10003,"1",ローデータ!$AN$4:$AN$10003,"&gt;="&amp;$C136,ローデータ!$AN$4:$AN$10003,"&lt;"&amp;$C137),COUNTIFS(ローデータ!$AM$4:$AM$10003,"&gt;="&amp;$D$8,ローデータ!$AM$4:$AM$10003,"&lt;="&amp;$D$9,ローデータ!AQ$4:AQ$10003,"1",ローデータ!$AN$4:$AN$10003,"&gt;="&amp;$C136,ローデータ!$AN$4:$AN$10003,"&lt;"&amp;$C137,ローデータ!$B$4:$B$10003,$E$7))</f>
        <v>0</v>
      </c>
      <c r="G136" s="10">
        <f>IF($E$7="",COUNTIFS(ローデータ!$AM$4:$AM$10003,"&gt;="&amp;$D$8,ローデータ!$AM$4:$AM$10003,"&lt;="&amp;$D$9,ローデータ!AR$4:AR$10003,"1",ローデータ!$AN$4:$AN$10003,"&gt;="&amp;$C136,ローデータ!$AN$4:$AN$10003,"&lt;"&amp;$C137),COUNTIFS(ローデータ!$AM$4:$AM$10003,"&gt;="&amp;$D$8,ローデータ!$AM$4:$AM$10003,"&lt;="&amp;$D$9,ローデータ!AR$4:AR$10003,"1",ローデータ!$AN$4:$AN$10003,"&gt;="&amp;$C136,ローデータ!$AN$4:$AN$10003,"&lt;"&amp;$C137,ローデータ!$B$4:$B$10003,$E$7))</f>
        <v>4</v>
      </c>
      <c r="H136" s="10">
        <f>IF($E$7="",COUNTIFS(ローデータ!$AM$4:$AM$10003,"&gt;="&amp;$D$8,ローデータ!$AM$4:$AM$10003,"&lt;="&amp;$D$9,ローデータ!AS$4:AS$10003,"1",ローデータ!$AN$4:$AN$10003,"&gt;="&amp;$C136,ローデータ!$AN$4:$AN$10003,"&lt;"&amp;$C137),COUNTIFS(ローデータ!$AM$4:$AM$10003,"&gt;="&amp;$D$8,ローデータ!$AM$4:$AM$10003,"&lt;="&amp;$D$9,ローデータ!AS$4:AS$10003,"1",ローデータ!$AN$4:$AN$10003,"&gt;="&amp;$C136,ローデータ!$AN$4:$AN$10003,"&lt;"&amp;$C137,ローデータ!$B$4:$B$10003,$E$7))</f>
        <v>40</v>
      </c>
      <c r="I136" s="10">
        <f>IF($E$7="",COUNTIFS(ローデータ!$AM$4:$AM$10003,"&gt;="&amp;$D$8,ローデータ!$AM$4:$AM$10003,"&lt;="&amp;$D$9,ローデータ!AT$4:AT$10003,"1",ローデータ!$AN$4:$AN$10003,"&gt;="&amp;$C136,ローデータ!$AN$4:$AN$10003,"&lt;"&amp;$C137),COUNTIFS(ローデータ!$AM$4:$AM$10003,"&gt;="&amp;$D$8,ローデータ!$AM$4:$AM$10003,"&lt;="&amp;$D$9,ローデータ!AT$4:AT$10003,"1",ローデータ!$AN$4:$AN$10003,"&gt;="&amp;$C136,ローデータ!$AN$4:$AN$10003,"&lt;"&amp;$C137,ローデータ!$B$4:$B$10003,$E$7))</f>
        <v>1</v>
      </c>
      <c r="J136" s="10">
        <f>IF($E$7="",COUNTIFS(ローデータ!$AM$4:$AM$10003,"&gt;="&amp;$D$8,ローデータ!$AM$4:$AM$10003,"&lt;="&amp;$D$9,ローデータ!AU$4:AU$10003,"1",ローデータ!$AN$4:$AN$10003,"&gt;="&amp;$C136,ローデータ!$AN$4:$AN$10003,"&lt;"&amp;$C137),COUNTIFS(ローデータ!$AM$4:$AM$10003,"&gt;="&amp;$D$8,ローデータ!$AM$4:$AM$10003,"&lt;="&amp;$D$9,ローデータ!AU$4:AU$10003,"1",ローデータ!$AN$4:$AN$10003,"&gt;="&amp;$C136,ローデータ!$AN$4:$AN$10003,"&lt;"&amp;$C137,ローデータ!$B$4:$B$10003,$E$7))</f>
        <v>0</v>
      </c>
      <c r="K136" s="10">
        <f>IF($E$7="",COUNTIFS(ローデータ!$AM$4:$AM$10003,"&gt;="&amp;$D$8,ローデータ!$AM$4:$AM$10003,"&lt;="&amp;$D$9,ローデータ!AV$4:AV$10003,"1",ローデータ!$AN$4:$AN$10003,"&gt;="&amp;$C136,ローデータ!$AN$4:$AN$10003,"&lt;"&amp;$C137),COUNTIFS(ローデータ!$AM$4:$AM$10003,"&gt;="&amp;$D$8,ローデータ!$AM$4:$AM$10003,"&lt;="&amp;$D$9,ローデータ!AV$4:AV$10003,"1",ローデータ!$AN$4:$AN$10003,"&gt;="&amp;$C136,ローデータ!$AN$4:$AN$10003,"&lt;"&amp;$C137,ローデータ!$B$4:$B$10003,$E$7))</f>
        <v>0</v>
      </c>
      <c r="L136" s="10">
        <f>IF($E$7="",COUNTIFS(ローデータ!$AM$4:$AM$10003,"&gt;="&amp;$D$8,ローデータ!$AM$4:$AM$10003,"&lt;="&amp;$D$9,ローデータ!AW$4:AW$10003,"1",ローデータ!$AN$4:$AN$10003,"&gt;="&amp;$C136,ローデータ!$AN$4:$AN$10003,"&lt;"&amp;$C137),COUNTIFS(ローデータ!$AM$4:$AM$10003,"&gt;="&amp;$D$8,ローデータ!$AM$4:$AM$10003,"&lt;="&amp;$D$9,ローデータ!AW$4:AW$10003,"1",ローデータ!$AN$4:$AN$10003,"&gt;="&amp;$C136,ローデータ!$AN$4:$AN$10003,"&lt;"&amp;$C137,ローデータ!$B$4:$B$10003,$E$7))</f>
        <v>0</v>
      </c>
      <c r="M136" s="10">
        <f>IF($E$7="",COUNTIFS(ローデータ!$AM$4:$AM$10003,"&gt;="&amp;$D$8,ローデータ!$AM$4:$AM$10003,"&lt;="&amp;$D$9,ローデータ!AX$4:AX$10003,"1",ローデータ!$AN$4:$AN$10003,"&gt;="&amp;$C136,ローデータ!$AN$4:$AN$10003,"&lt;"&amp;$C137),COUNTIFS(ローデータ!$AM$4:$AM$10003,"&gt;="&amp;$D$8,ローデータ!$AM$4:$AM$10003,"&lt;="&amp;$D$9,ローデータ!AX$4:AX$10003,"1",ローデータ!$AN$4:$AN$10003,"&gt;="&amp;$C136,ローデータ!$AN$4:$AN$10003,"&lt;"&amp;$C137,ローデータ!$B$4:$B$10003,$E$7))</f>
        <v>7</v>
      </c>
      <c r="O136" s="32">
        <v>0.33333333333333398</v>
      </c>
      <c r="P136" s="12">
        <f t="shared" si="58"/>
        <v>1.4510278113663845E-2</v>
      </c>
      <c r="Q136" s="12">
        <f t="shared" si="59"/>
        <v>9.673518742442563E-3</v>
      </c>
      <c r="R136" s="12">
        <f t="shared" si="60"/>
        <v>0</v>
      </c>
      <c r="S136" s="12">
        <f t="shared" si="61"/>
        <v>4.8367593712212815E-3</v>
      </c>
      <c r="T136" s="12">
        <f t="shared" si="62"/>
        <v>4.8367593712212817E-2</v>
      </c>
      <c r="U136" s="12">
        <f t="shared" si="63"/>
        <v>1.2091898428053204E-3</v>
      </c>
      <c r="V136" s="12">
        <f t="shared" si="64"/>
        <v>0</v>
      </c>
      <c r="W136" s="12">
        <f t="shared" si="65"/>
        <v>0</v>
      </c>
      <c r="X136" s="12">
        <f t="shared" si="66"/>
        <v>0</v>
      </c>
      <c r="Y136" s="12">
        <f t="shared" si="67"/>
        <v>8.4643288996372433E-3</v>
      </c>
    </row>
    <row r="137" spans="3:25" x14ac:dyDescent="0.25">
      <c r="C137" s="32">
        <v>0.375</v>
      </c>
      <c r="D137" s="10">
        <f>IF($E$7="",COUNTIFS(ローデータ!$AM$4:$AM$10003,"&gt;="&amp;$D$8,ローデータ!$AM$4:$AM$10003,"&lt;="&amp;$D$9,ローデータ!AO$4:AO$10003,"1",ローデータ!$AN$4:$AN$10003,"&gt;="&amp;$C137,ローデータ!$AN$4:$AN$10003,"&lt;"&amp;$C138),COUNTIFS(ローデータ!$AM$4:$AM$10003,"&gt;="&amp;$D$8,ローデータ!$AM$4:$AM$10003,"&lt;="&amp;$D$9,ローデータ!AO$4:AO$10003,"1",ローデータ!$AN$4:$AN$10003,"&gt;="&amp;$C137,ローデータ!$AN$4:$AN$10003,"&lt;"&amp;$C138,ローデータ!$B$4:$B$10003,$E$7))</f>
        <v>13</v>
      </c>
      <c r="E137" s="10">
        <f>IF($E$7="",COUNTIFS(ローデータ!$AM$4:$AM$10003,"&gt;="&amp;$D$8,ローデータ!$AM$4:$AM$10003,"&lt;="&amp;$D$9,ローデータ!AP$4:AP$10003,"1",ローデータ!$AN$4:$AN$10003,"&gt;="&amp;$C137,ローデータ!$AN$4:$AN$10003,"&lt;"&amp;$C138),COUNTIFS(ローデータ!$AM$4:$AM$10003,"&gt;="&amp;$D$8,ローデータ!$AM$4:$AM$10003,"&lt;="&amp;$D$9,ローデータ!AP$4:AP$10003,"1",ローデータ!$AN$4:$AN$10003,"&gt;="&amp;$C137,ローデータ!$AN$4:$AN$10003,"&lt;"&amp;$C138,ローデータ!$B$4:$B$10003,$E$7))</f>
        <v>9</v>
      </c>
      <c r="F137" s="10">
        <f>IF($E$7="",COUNTIFS(ローデータ!$AM$4:$AM$10003,"&gt;="&amp;$D$8,ローデータ!$AM$4:$AM$10003,"&lt;="&amp;$D$9,ローデータ!AQ$4:AQ$10003,"1",ローデータ!$AN$4:$AN$10003,"&gt;="&amp;$C137,ローデータ!$AN$4:$AN$10003,"&lt;"&amp;$C138),COUNTIFS(ローデータ!$AM$4:$AM$10003,"&gt;="&amp;$D$8,ローデータ!$AM$4:$AM$10003,"&lt;="&amp;$D$9,ローデータ!AQ$4:AQ$10003,"1",ローデータ!$AN$4:$AN$10003,"&gt;="&amp;$C137,ローデータ!$AN$4:$AN$10003,"&lt;"&amp;$C138,ローデータ!$B$4:$B$10003,$E$7))</f>
        <v>3</v>
      </c>
      <c r="G137" s="10">
        <f>IF($E$7="",COUNTIFS(ローデータ!$AM$4:$AM$10003,"&gt;="&amp;$D$8,ローデータ!$AM$4:$AM$10003,"&lt;="&amp;$D$9,ローデータ!AR$4:AR$10003,"1",ローデータ!$AN$4:$AN$10003,"&gt;="&amp;$C137,ローデータ!$AN$4:$AN$10003,"&lt;"&amp;$C138),COUNTIFS(ローデータ!$AM$4:$AM$10003,"&gt;="&amp;$D$8,ローデータ!$AM$4:$AM$10003,"&lt;="&amp;$D$9,ローデータ!AR$4:AR$10003,"1",ローデータ!$AN$4:$AN$10003,"&gt;="&amp;$C137,ローデータ!$AN$4:$AN$10003,"&lt;"&amp;$C138,ローデータ!$B$4:$B$10003,$E$7))</f>
        <v>1</v>
      </c>
      <c r="H137" s="10">
        <f>IF($E$7="",COUNTIFS(ローデータ!$AM$4:$AM$10003,"&gt;="&amp;$D$8,ローデータ!$AM$4:$AM$10003,"&lt;="&amp;$D$9,ローデータ!AS$4:AS$10003,"1",ローデータ!$AN$4:$AN$10003,"&gt;="&amp;$C137,ローデータ!$AN$4:$AN$10003,"&lt;"&amp;$C138),COUNTIFS(ローデータ!$AM$4:$AM$10003,"&gt;="&amp;$D$8,ローデータ!$AM$4:$AM$10003,"&lt;="&amp;$D$9,ローデータ!AS$4:AS$10003,"1",ローデータ!$AN$4:$AN$10003,"&gt;="&amp;$C137,ローデータ!$AN$4:$AN$10003,"&lt;"&amp;$C138,ローデータ!$B$4:$B$10003,$E$7))</f>
        <v>29</v>
      </c>
      <c r="I137" s="10">
        <f>IF($E$7="",COUNTIFS(ローデータ!$AM$4:$AM$10003,"&gt;="&amp;$D$8,ローデータ!$AM$4:$AM$10003,"&lt;="&amp;$D$9,ローデータ!AT$4:AT$10003,"1",ローデータ!$AN$4:$AN$10003,"&gt;="&amp;$C137,ローデータ!$AN$4:$AN$10003,"&lt;"&amp;$C138),COUNTIFS(ローデータ!$AM$4:$AM$10003,"&gt;="&amp;$D$8,ローデータ!$AM$4:$AM$10003,"&lt;="&amp;$D$9,ローデータ!AT$4:AT$10003,"1",ローデータ!$AN$4:$AN$10003,"&gt;="&amp;$C137,ローデータ!$AN$4:$AN$10003,"&lt;"&amp;$C138,ローデータ!$B$4:$B$10003,$E$7))</f>
        <v>4</v>
      </c>
      <c r="J137" s="10">
        <f>IF($E$7="",COUNTIFS(ローデータ!$AM$4:$AM$10003,"&gt;="&amp;$D$8,ローデータ!$AM$4:$AM$10003,"&lt;="&amp;$D$9,ローデータ!AU$4:AU$10003,"1",ローデータ!$AN$4:$AN$10003,"&gt;="&amp;$C137,ローデータ!$AN$4:$AN$10003,"&lt;"&amp;$C138),COUNTIFS(ローデータ!$AM$4:$AM$10003,"&gt;="&amp;$D$8,ローデータ!$AM$4:$AM$10003,"&lt;="&amp;$D$9,ローデータ!AU$4:AU$10003,"1",ローデータ!$AN$4:$AN$10003,"&gt;="&amp;$C137,ローデータ!$AN$4:$AN$10003,"&lt;"&amp;$C138,ローデータ!$B$4:$B$10003,$E$7))</f>
        <v>0</v>
      </c>
      <c r="K137" s="10">
        <f>IF($E$7="",COUNTIFS(ローデータ!$AM$4:$AM$10003,"&gt;="&amp;$D$8,ローデータ!$AM$4:$AM$10003,"&lt;="&amp;$D$9,ローデータ!AV$4:AV$10003,"1",ローデータ!$AN$4:$AN$10003,"&gt;="&amp;$C137,ローデータ!$AN$4:$AN$10003,"&lt;"&amp;$C138),COUNTIFS(ローデータ!$AM$4:$AM$10003,"&gt;="&amp;$D$8,ローデータ!$AM$4:$AM$10003,"&lt;="&amp;$D$9,ローデータ!AV$4:AV$10003,"1",ローデータ!$AN$4:$AN$10003,"&gt;="&amp;$C137,ローデータ!$AN$4:$AN$10003,"&lt;"&amp;$C138,ローデータ!$B$4:$B$10003,$E$7))</f>
        <v>0</v>
      </c>
      <c r="L137" s="10">
        <f>IF($E$7="",COUNTIFS(ローデータ!$AM$4:$AM$10003,"&gt;="&amp;$D$8,ローデータ!$AM$4:$AM$10003,"&lt;="&amp;$D$9,ローデータ!AW$4:AW$10003,"1",ローデータ!$AN$4:$AN$10003,"&gt;="&amp;$C137,ローデータ!$AN$4:$AN$10003,"&lt;"&amp;$C138),COUNTIFS(ローデータ!$AM$4:$AM$10003,"&gt;="&amp;$D$8,ローデータ!$AM$4:$AM$10003,"&lt;="&amp;$D$9,ローデータ!AW$4:AW$10003,"1",ローデータ!$AN$4:$AN$10003,"&gt;="&amp;$C137,ローデータ!$AN$4:$AN$10003,"&lt;"&amp;$C138,ローデータ!$B$4:$B$10003,$E$7))</f>
        <v>0</v>
      </c>
      <c r="M137" s="10">
        <f>IF($E$7="",COUNTIFS(ローデータ!$AM$4:$AM$10003,"&gt;="&amp;$D$8,ローデータ!$AM$4:$AM$10003,"&lt;="&amp;$D$9,ローデータ!AX$4:AX$10003,"1",ローデータ!$AN$4:$AN$10003,"&gt;="&amp;$C137,ローデータ!$AN$4:$AN$10003,"&lt;"&amp;$C138),COUNTIFS(ローデータ!$AM$4:$AM$10003,"&gt;="&amp;$D$8,ローデータ!$AM$4:$AM$10003,"&lt;="&amp;$D$9,ローデータ!AX$4:AX$10003,"1",ローデータ!$AN$4:$AN$10003,"&gt;="&amp;$C137,ローデータ!$AN$4:$AN$10003,"&lt;"&amp;$C138,ローデータ!$B$4:$B$10003,$E$7))</f>
        <v>5</v>
      </c>
      <c r="O137" s="32">
        <v>0.375</v>
      </c>
      <c r="P137" s="12">
        <f t="shared" si="58"/>
        <v>1.5719467956469165E-2</v>
      </c>
      <c r="Q137" s="12">
        <f t="shared" si="59"/>
        <v>1.0882708585247884E-2</v>
      </c>
      <c r="R137" s="12">
        <f t="shared" si="60"/>
        <v>3.6275695284159614E-3</v>
      </c>
      <c r="S137" s="12">
        <f t="shared" si="61"/>
        <v>1.2091898428053204E-3</v>
      </c>
      <c r="T137" s="12">
        <f t="shared" si="62"/>
        <v>3.5066505441354291E-2</v>
      </c>
      <c r="U137" s="12">
        <f t="shared" si="63"/>
        <v>4.8367593712212815E-3</v>
      </c>
      <c r="V137" s="12">
        <f t="shared" si="64"/>
        <v>0</v>
      </c>
      <c r="W137" s="12">
        <f t="shared" si="65"/>
        <v>0</v>
      </c>
      <c r="X137" s="12">
        <f t="shared" si="66"/>
        <v>0</v>
      </c>
      <c r="Y137" s="12">
        <f t="shared" si="67"/>
        <v>6.0459492140266021E-3</v>
      </c>
    </row>
    <row r="138" spans="3:25" x14ac:dyDescent="0.25">
      <c r="C138" s="32">
        <v>0.41666666666666702</v>
      </c>
      <c r="D138" s="10">
        <f>IF($E$7="",COUNTIFS(ローデータ!$AM$4:$AM$10003,"&gt;="&amp;$D$8,ローデータ!$AM$4:$AM$10003,"&lt;="&amp;$D$9,ローデータ!AO$4:AO$10003,"1",ローデータ!$AN$4:$AN$10003,"&gt;="&amp;$C138,ローデータ!$AN$4:$AN$10003,"&lt;"&amp;$C139),COUNTIFS(ローデータ!$AM$4:$AM$10003,"&gt;="&amp;$D$8,ローデータ!$AM$4:$AM$10003,"&lt;="&amp;$D$9,ローデータ!AO$4:AO$10003,"1",ローデータ!$AN$4:$AN$10003,"&gt;="&amp;$C138,ローデータ!$AN$4:$AN$10003,"&lt;"&amp;$C139,ローデータ!$B$4:$B$10003,$E$7))</f>
        <v>11</v>
      </c>
      <c r="E138" s="10">
        <f>IF($E$7="",COUNTIFS(ローデータ!$AM$4:$AM$10003,"&gt;="&amp;$D$8,ローデータ!$AM$4:$AM$10003,"&lt;="&amp;$D$9,ローデータ!AP$4:AP$10003,"1",ローデータ!$AN$4:$AN$10003,"&gt;="&amp;$C138,ローデータ!$AN$4:$AN$10003,"&lt;"&amp;$C139),COUNTIFS(ローデータ!$AM$4:$AM$10003,"&gt;="&amp;$D$8,ローデータ!$AM$4:$AM$10003,"&lt;="&amp;$D$9,ローデータ!AP$4:AP$10003,"1",ローデータ!$AN$4:$AN$10003,"&gt;="&amp;$C138,ローデータ!$AN$4:$AN$10003,"&lt;"&amp;$C139,ローデータ!$B$4:$B$10003,$E$7))</f>
        <v>4</v>
      </c>
      <c r="F138" s="10">
        <f>IF($E$7="",COUNTIFS(ローデータ!$AM$4:$AM$10003,"&gt;="&amp;$D$8,ローデータ!$AM$4:$AM$10003,"&lt;="&amp;$D$9,ローデータ!AQ$4:AQ$10003,"1",ローデータ!$AN$4:$AN$10003,"&gt;="&amp;$C138,ローデータ!$AN$4:$AN$10003,"&lt;"&amp;$C139),COUNTIFS(ローデータ!$AM$4:$AM$10003,"&gt;="&amp;$D$8,ローデータ!$AM$4:$AM$10003,"&lt;="&amp;$D$9,ローデータ!AQ$4:AQ$10003,"1",ローデータ!$AN$4:$AN$10003,"&gt;="&amp;$C138,ローデータ!$AN$4:$AN$10003,"&lt;"&amp;$C139,ローデータ!$B$4:$B$10003,$E$7))</f>
        <v>4</v>
      </c>
      <c r="G138" s="10">
        <f>IF($E$7="",COUNTIFS(ローデータ!$AM$4:$AM$10003,"&gt;="&amp;$D$8,ローデータ!$AM$4:$AM$10003,"&lt;="&amp;$D$9,ローデータ!AR$4:AR$10003,"1",ローデータ!$AN$4:$AN$10003,"&gt;="&amp;$C138,ローデータ!$AN$4:$AN$10003,"&lt;"&amp;$C139),COUNTIFS(ローデータ!$AM$4:$AM$10003,"&gt;="&amp;$D$8,ローデータ!$AM$4:$AM$10003,"&lt;="&amp;$D$9,ローデータ!AR$4:AR$10003,"1",ローデータ!$AN$4:$AN$10003,"&gt;="&amp;$C138,ローデータ!$AN$4:$AN$10003,"&lt;"&amp;$C139,ローデータ!$B$4:$B$10003,$E$7))</f>
        <v>1</v>
      </c>
      <c r="H138" s="10">
        <f>IF($E$7="",COUNTIFS(ローデータ!$AM$4:$AM$10003,"&gt;="&amp;$D$8,ローデータ!$AM$4:$AM$10003,"&lt;="&amp;$D$9,ローデータ!AS$4:AS$10003,"1",ローデータ!$AN$4:$AN$10003,"&gt;="&amp;$C138,ローデータ!$AN$4:$AN$10003,"&lt;"&amp;$C139),COUNTIFS(ローデータ!$AM$4:$AM$10003,"&gt;="&amp;$D$8,ローデータ!$AM$4:$AM$10003,"&lt;="&amp;$D$9,ローデータ!AS$4:AS$10003,"1",ローデータ!$AN$4:$AN$10003,"&gt;="&amp;$C138,ローデータ!$AN$4:$AN$10003,"&lt;"&amp;$C139,ローデータ!$B$4:$B$10003,$E$7))</f>
        <v>30</v>
      </c>
      <c r="I138" s="10">
        <f>IF($E$7="",COUNTIFS(ローデータ!$AM$4:$AM$10003,"&gt;="&amp;$D$8,ローデータ!$AM$4:$AM$10003,"&lt;="&amp;$D$9,ローデータ!AT$4:AT$10003,"1",ローデータ!$AN$4:$AN$10003,"&gt;="&amp;$C138,ローデータ!$AN$4:$AN$10003,"&lt;"&amp;$C139),COUNTIFS(ローデータ!$AM$4:$AM$10003,"&gt;="&amp;$D$8,ローデータ!$AM$4:$AM$10003,"&lt;="&amp;$D$9,ローデータ!AT$4:AT$10003,"1",ローデータ!$AN$4:$AN$10003,"&gt;="&amp;$C138,ローデータ!$AN$4:$AN$10003,"&lt;"&amp;$C139,ローデータ!$B$4:$B$10003,$E$7))</f>
        <v>8</v>
      </c>
      <c r="J138" s="10">
        <f>IF($E$7="",COUNTIFS(ローデータ!$AM$4:$AM$10003,"&gt;="&amp;$D$8,ローデータ!$AM$4:$AM$10003,"&lt;="&amp;$D$9,ローデータ!AU$4:AU$10003,"1",ローデータ!$AN$4:$AN$10003,"&gt;="&amp;$C138,ローデータ!$AN$4:$AN$10003,"&lt;"&amp;$C139),COUNTIFS(ローデータ!$AM$4:$AM$10003,"&gt;="&amp;$D$8,ローデータ!$AM$4:$AM$10003,"&lt;="&amp;$D$9,ローデータ!AU$4:AU$10003,"1",ローデータ!$AN$4:$AN$10003,"&gt;="&amp;$C138,ローデータ!$AN$4:$AN$10003,"&lt;"&amp;$C139,ローデータ!$B$4:$B$10003,$E$7))</f>
        <v>0</v>
      </c>
      <c r="K138" s="10">
        <f>IF($E$7="",COUNTIFS(ローデータ!$AM$4:$AM$10003,"&gt;="&amp;$D$8,ローデータ!$AM$4:$AM$10003,"&lt;="&amp;$D$9,ローデータ!AV$4:AV$10003,"1",ローデータ!$AN$4:$AN$10003,"&gt;="&amp;$C138,ローデータ!$AN$4:$AN$10003,"&lt;"&amp;$C139),COUNTIFS(ローデータ!$AM$4:$AM$10003,"&gt;="&amp;$D$8,ローデータ!$AM$4:$AM$10003,"&lt;="&amp;$D$9,ローデータ!AV$4:AV$10003,"1",ローデータ!$AN$4:$AN$10003,"&gt;="&amp;$C138,ローデータ!$AN$4:$AN$10003,"&lt;"&amp;$C139,ローデータ!$B$4:$B$10003,$E$7))</f>
        <v>1</v>
      </c>
      <c r="L138" s="10">
        <f>IF($E$7="",COUNTIFS(ローデータ!$AM$4:$AM$10003,"&gt;="&amp;$D$8,ローデータ!$AM$4:$AM$10003,"&lt;="&amp;$D$9,ローデータ!AW$4:AW$10003,"1",ローデータ!$AN$4:$AN$10003,"&gt;="&amp;$C138,ローデータ!$AN$4:$AN$10003,"&lt;"&amp;$C139),COUNTIFS(ローデータ!$AM$4:$AM$10003,"&gt;="&amp;$D$8,ローデータ!$AM$4:$AM$10003,"&lt;="&amp;$D$9,ローデータ!AW$4:AW$10003,"1",ローデータ!$AN$4:$AN$10003,"&gt;="&amp;$C138,ローデータ!$AN$4:$AN$10003,"&lt;"&amp;$C139,ローデータ!$B$4:$B$10003,$E$7))</f>
        <v>0</v>
      </c>
      <c r="M138" s="10">
        <f>IF($E$7="",COUNTIFS(ローデータ!$AM$4:$AM$10003,"&gt;="&amp;$D$8,ローデータ!$AM$4:$AM$10003,"&lt;="&amp;$D$9,ローデータ!AX$4:AX$10003,"1",ローデータ!$AN$4:$AN$10003,"&gt;="&amp;$C138,ローデータ!$AN$4:$AN$10003,"&lt;"&amp;$C139),COUNTIFS(ローデータ!$AM$4:$AM$10003,"&gt;="&amp;$D$8,ローデータ!$AM$4:$AM$10003,"&lt;="&amp;$D$9,ローデータ!AX$4:AX$10003,"1",ローデータ!$AN$4:$AN$10003,"&gt;="&amp;$C138,ローデータ!$AN$4:$AN$10003,"&lt;"&amp;$C139,ローデータ!$B$4:$B$10003,$E$7))</f>
        <v>3</v>
      </c>
      <c r="O138" s="32">
        <v>0.41666666666666702</v>
      </c>
      <c r="P138" s="12">
        <f t="shared" si="58"/>
        <v>1.3301088270858524E-2</v>
      </c>
      <c r="Q138" s="12">
        <f t="shared" si="59"/>
        <v>4.8367593712212815E-3</v>
      </c>
      <c r="R138" s="12">
        <f t="shared" si="60"/>
        <v>4.8367593712212815E-3</v>
      </c>
      <c r="S138" s="12">
        <f t="shared" si="61"/>
        <v>1.2091898428053204E-3</v>
      </c>
      <c r="T138" s="12">
        <f t="shared" si="62"/>
        <v>3.6275695284159616E-2</v>
      </c>
      <c r="U138" s="12">
        <f t="shared" si="63"/>
        <v>9.673518742442563E-3</v>
      </c>
      <c r="V138" s="12">
        <f t="shared" si="64"/>
        <v>0</v>
      </c>
      <c r="W138" s="12">
        <f t="shared" si="65"/>
        <v>1.2091898428053204E-3</v>
      </c>
      <c r="X138" s="12">
        <f t="shared" si="66"/>
        <v>0</v>
      </c>
      <c r="Y138" s="12">
        <f t="shared" si="67"/>
        <v>3.6275695284159614E-3</v>
      </c>
    </row>
    <row r="139" spans="3:25" x14ac:dyDescent="0.25">
      <c r="C139" s="32">
        <v>0.45833333333333398</v>
      </c>
      <c r="D139" s="10">
        <f>IF($E$7="",COUNTIFS(ローデータ!$AM$4:$AM$10003,"&gt;="&amp;$D$8,ローデータ!$AM$4:$AM$10003,"&lt;="&amp;$D$9,ローデータ!AO$4:AO$10003,"1",ローデータ!$AN$4:$AN$10003,"&gt;="&amp;$C139,ローデータ!$AN$4:$AN$10003,"&lt;"&amp;$C140),COUNTIFS(ローデータ!$AM$4:$AM$10003,"&gt;="&amp;$D$8,ローデータ!$AM$4:$AM$10003,"&lt;="&amp;$D$9,ローデータ!AO$4:AO$10003,"1",ローデータ!$AN$4:$AN$10003,"&gt;="&amp;$C139,ローデータ!$AN$4:$AN$10003,"&lt;"&amp;$C140,ローデータ!$B$4:$B$10003,$E$7))</f>
        <v>3</v>
      </c>
      <c r="E139" s="10">
        <f>IF($E$7="",COUNTIFS(ローデータ!$AM$4:$AM$10003,"&gt;="&amp;$D$8,ローデータ!$AM$4:$AM$10003,"&lt;="&amp;$D$9,ローデータ!AP$4:AP$10003,"1",ローデータ!$AN$4:$AN$10003,"&gt;="&amp;$C139,ローデータ!$AN$4:$AN$10003,"&lt;"&amp;$C140),COUNTIFS(ローデータ!$AM$4:$AM$10003,"&gt;="&amp;$D$8,ローデータ!$AM$4:$AM$10003,"&lt;="&amp;$D$9,ローデータ!AP$4:AP$10003,"1",ローデータ!$AN$4:$AN$10003,"&gt;="&amp;$C139,ローデータ!$AN$4:$AN$10003,"&lt;"&amp;$C140,ローデータ!$B$4:$B$10003,$E$7))</f>
        <v>14</v>
      </c>
      <c r="F139" s="10">
        <f>IF($E$7="",COUNTIFS(ローデータ!$AM$4:$AM$10003,"&gt;="&amp;$D$8,ローデータ!$AM$4:$AM$10003,"&lt;="&amp;$D$9,ローデータ!AQ$4:AQ$10003,"1",ローデータ!$AN$4:$AN$10003,"&gt;="&amp;$C139,ローデータ!$AN$4:$AN$10003,"&lt;"&amp;$C140),COUNTIFS(ローデータ!$AM$4:$AM$10003,"&gt;="&amp;$D$8,ローデータ!$AM$4:$AM$10003,"&lt;="&amp;$D$9,ローデータ!AQ$4:AQ$10003,"1",ローデータ!$AN$4:$AN$10003,"&gt;="&amp;$C139,ローデータ!$AN$4:$AN$10003,"&lt;"&amp;$C140,ローデータ!$B$4:$B$10003,$E$7))</f>
        <v>1</v>
      </c>
      <c r="G139" s="10">
        <f>IF($E$7="",COUNTIFS(ローデータ!$AM$4:$AM$10003,"&gt;="&amp;$D$8,ローデータ!$AM$4:$AM$10003,"&lt;="&amp;$D$9,ローデータ!AR$4:AR$10003,"1",ローデータ!$AN$4:$AN$10003,"&gt;="&amp;$C139,ローデータ!$AN$4:$AN$10003,"&lt;"&amp;$C140),COUNTIFS(ローデータ!$AM$4:$AM$10003,"&gt;="&amp;$D$8,ローデータ!$AM$4:$AM$10003,"&lt;="&amp;$D$9,ローデータ!AR$4:AR$10003,"1",ローデータ!$AN$4:$AN$10003,"&gt;="&amp;$C139,ローデータ!$AN$4:$AN$10003,"&lt;"&amp;$C140,ローデータ!$B$4:$B$10003,$E$7))</f>
        <v>0</v>
      </c>
      <c r="H139" s="10">
        <f>IF($E$7="",COUNTIFS(ローデータ!$AM$4:$AM$10003,"&gt;="&amp;$D$8,ローデータ!$AM$4:$AM$10003,"&lt;="&amp;$D$9,ローデータ!AS$4:AS$10003,"1",ローデータ!$AN$4:$AN$10003,"&gt;="&amp;$C139,ローデータ!$AN$4:$AN$10003,"&lt;"&amp;$C140),COUNTIFS(ローデータ!$AM$4:$AM$10003,"&gt;="&amp;$D$8,ローデータ!$AM$4:$AM$10003,"&lt;="&amp;$D$9,ローデータ!AS$4:AS$10003,"1",ローデータ!$AN$4:$AN$10003,"&gt;="&amp;$C139,ローデータ!$AN$4:$AN$10003,"&lt;"&amp;$C140,ローデータ!$B$4:$B$10003,$E$7))</f>
        <v>17</v>
      </c>
      <c r="I139" s="10">
        <f>IF($E$7="",COUNTIFS(ローデータ!$AM$4:$AM$10003,"&gt;="&amp;$D$8,ローデータ!$AM$4:$AM$10003,"&lt;="&amp;$D$9,ローデータ!AT$4:AT$10003,"1",ローデータ!$AN$4:$AN$10003,"&gt;="&amp;$C139,ローデータ!$AN$4:$AN$10003,"&lt;"&amp;$C140),COUNTIFS(ローデータ!$AM$4:$AM$10003,"&gt;="&amp;$D$8,ローデータ!$AM$4:$AM$10003,"&lt;="&amp;$D$9,ローデータ!AT$4:AT$10003,"1",ローデータ!$AN$4:$AN$10003,"&gt;="&amp;$C139,ローデータ!$AN$4:$AN$10003,"&lt;"&amp;$C140,ローデータ!$B$4:$B$10003,$E$7))</f>
        <v>3</v>
      </c>
      <c r="J139" s="10">
        <f>IF($E$7="",COUNTIFS(ローデータ!$AM$4:$AM$10003,"&gt;="&amp;$D$8,ローデータ!$AM$4:$AM$10003,"&lt;="&amp;$D$9,ローデータ!AU$4:AU$10003,"1",ローデータ!$AN$4:$AN$10003,"&gt;="&amp;$C139,ローデータ!$AN$4:$AN$10003,"&lt;"&amp;$C140),COUNTIFS(ローデータ!$AM$4:$AM$10003,"&gt;="&amp;$D$8,ローデータ!$AM$4:$AM$10003,"&lt;="&amp;$D$9,ローデータ!AU$4:AU$10003,"1",ローデータ!$AN$4:$AN$10003,"&gt;="&amp;$C139,ローデータ!$AN$4:$AN$10003,"&lt;"&amp;$C140,ローデータ!$B$4:$B$10003,$E$7))</f>
        <v>0</v>
      </c>
      <c r="K139" s="10">
        <f>IF($E$7="",COUNTIFS(ローデータ!$AM$4:$AM$10003,"&gt;="&amp;$D$8,ローデータ!$AM$4:$AM$10003,"&lt;="&amp;$D$9,ローデータ!AV$4:AV$10003,"1",ローデータ!$AN$4:$AN$10003,"&gt;="&amp;$C139,ローデータ!$AN$4:$AN$10003,"&lt;"&amp;$C140),COUNTIFS(ローデータ!$AM$4:$AM$10003,"&gt;="&amp;$D$8,ローデータ!$AM$4:$AM$10003,"&lt;="&amp;$D$9,ローデータ!AV$4:AV$10003,"1",ローデータ!$AN$4:$AN$10003,"&gt;="&amp;$C139,ローデータ!$AN$4:$AN$10003,"&lt;"&amp;$C140,ローデータ!$B$4:$B$10003,$E$7))</f>
        <v>0</v>
      </c>
      <c r="L139" s="10">
        <f>IF($E$7="",COUNTIFS(ローデータ!$AM$4:$AM$10003,"&gt;="&amp;$D$8,ローデータ!$AM$4:$AM$10003,"&lt;="&amp;$D$9,ローデータ!AW$4:AW$10003,"1",ローデータ!$AN$4:$AN$10003,"&gt;="&amp;$C139,ローデータ!$AN$4:$AN$10003,"&lt;"&amp;$C140),COUNTIFS(ローデータ!$AM$4:$AM$10003,"&gt;="&amp;$D$8,ローデータ!$AM$4:$AM$10003,"&lt;="&amp;$D$9,ローデータ!AW$4:AW$10003,"1",ローデータ!$AN$4:$AN$10003,"&gt;="&amp;$C139,ローデータ!$AN$4:$AN$10003,"&lt;"&amp;$C140,ローデータ!$B$4:$B$10003,$E$7))</f>
        <v>0</v>
      </c>
      <c r="M139" s="10">
        <f>IF($E$7="",COUNTIFS(ローデータ!$AM$4:$AM$10003,"&gt;="&amp;$D$8,ローデータ!$AM$4:$AM$10003,"&lt;="&amp;$D$9,ローデータ!AX$4:AX$10003,"1",ローデータ!$AN$4:$AN$10003,"&gt;="&amp;$C139,ローデータ!$AN$4:$AN$10003,"&lt;"&amp;$C140),COUNTIFS(ローデータ!$AM$4:$AM$10003,"&gt;="&amp;$D$8,ローデータ!$AM$4:$AM$10003,"&lt;="&amp;$D$9,ローデータ!AX$4:AX$10003,"1",ローデータ!$AN$4:$AN$10003,"&gt;="&amp;$C139,ローデータ!$AN$4:$AN$10003,"&lt;"&amp;$C140,ローデータ!$B$4:$B$10003,$E$7))</f>
        <v>6</v>
      </c>
      <c r="O139" s="32">
        <v>0.45833333333333398</v>
      </c>
      <c r="P139" s="12">
        <f t="shared" si="58"/>
        <v>3.6275695284159614E-3</v>
      </c>
      <c r="Q139" s="12">
        <f t="shared" si="59"/>
        <v>1.6928657799274487E-2</v>
      </c>
      <c r="R139" s="12">
        <f t="shared" si="60"/>
        <v>1.2091898428053204E-3</v>
      </c>
      <c r="S139" s="12">
        <f t="shared" si="61"/>
        <v>0</v>
      </c>
      <c r="T139" s="12">
        <f t="shared" si="62"/>
        <v>2.0556227327690448E-2</v>
      </c>
      <c r="U139" s="12">
        <f t="shared" si="63"/>
        <v>3.6275695284159614E-3</v>
      </c>
      <c r="V139" s="12">
        <f t="shared" si="64"/>
        <v>0</v>
      </c>
      <c r="W139" s="12">
        <f t="shared" si="65"/>
        <v>0</v>
      </c>
      <c r="X139" s="12">
        <f t="shared" si="66"/>
        <v>0</v>
      </c>
      <c r="Y139" s="12">
        <f t="shared" si="67"/>
        <v>7.2551390568319227E-3</v>
      </c>
    </row>
    <row r="140" spans="3:25" x14ac:dyDescent="0.25">
      <c r="C140" s="32">
        <v>0.5</v>
      </c>
      <c r="D140" s="10">
        <f>IF($E$7="",COUNTIFS(ローデータ!$AM$4:$AM$10003,"&gt;="&amp;$D$8,ローデータ!$AM$4:$AM$10003,"&lt;="&amp;$D$9,ローデータ!AO$4:AO$10003,"1",ローデータ!$AN$4:$AN$10003,"&gt;="&amp;$C140,ローデータ!$AN$4:$AN$10003,"&lt;"&amp;$C141),COUNTIFS(ローデータ!$AM$4:$AM$10003,"&gt;="&amp;$D$8,ローデータ!$AM$4:$AM$10003,"&lt;="&amp;$D$9,ローデータ!AO$4:AO$10003,"1",ローデータ!$AN$4:$AN$10003,"&gt;="&amp;$C140,ローデータ!$AN$4:$AN$10003,"&lt;"&amp;$C141,ローデータ!$B$4:$B$10003,$E$7))</f>
        <v>8</v>
      </c>
      <c r="E140" s="10">
        <f>IF($E$7="",COUNTIFS(ローデータ!$AM$4:$AM$10003,"&gt;="&amp;$D$8,ローデータ!$AM$4:$AM$10003,"&lt;="&amp;$D$9,ローデータ!AP$4:AP$10003,"1",ローデータ!$AN$4:$AN$10003,"&gt;="&amp;$C140,ローデータ!$AN$4:$AN$10003,"&lt;"&amp;$C141),COUNTIFS(ローデータ!$AM$4:$AM$10003,"&gt;="&amp;$D$8,ローデータ!$AM$4:$AM$10003,"&lt;="&amp;$D$9,ローデータ!AP$4:AP$10003,"1",ローデータ!$AN$4:$AN$10003,"&gt;="&amp;$C140,ローデータ!$AN$4:$AN$10003,"&lt;"&amp;$C141,ローデータ!$B$4:$B$10003,$E$7))</f>
        <v>6</v>
      </c>
      <c r="F140" s="10">
        <f>IF($E$7="",COUNTIFS(ローデータ!$AM$4:$AM$10003,"&gt;="&amp;$D$8,ローデータ!$AM$4:$AM$10003,"&lt;="&amp;$D$9,ローデータ!AQ$4:AQ$10003,"1",ローデータ!$AN$4:$AN$10003,"&gt;="&amp;$C140,ローデータ!$AN$4:$AN$10003,"&lt;"&amp;$C141),COUNTIFS(ローデータ!$AM$4:$AM$10003,"&gt;="&amp;$D$8,ローデータ!$AM$4:$AM$10003,"&lt;="&amp;$D$9,ローデータ!AQ$4:AQ$10003,"1",ローデータ!$AN$4:$AN$10003,"&gt;="&amp;$C140,ローデータ!$AN$4:$AN$10003,"&lt;"&amp;$C141,ローデータ!$B$4:$B$10003,$E$7))</f>
        <v>4</v>
      </c>
      <c r="G140" s="10">
        <f>IF($E$7="",COUNTIFS(ローデータ!$AM$4:$AM$10003,"&gt;="&amp;$D$8,ローデータ!$AM$4:$AM$10003,"&lt;="&amp;$D$9,ローデータ!AR$4:AR$10003,"1",ローデータ!$AN$4:$AN$10003,"&gt;="&amp;$C140,ローデータ!$AN$4:$AN$10003,"&lt;"&amp;$C141),COUNTIFS(ローデータ!$AM$4:$AM$10003,"&gt;="&amp;$D$8,ローデータ!$AM$4:$AM$10003,"&lt;="&amp;$D$9,ローデータ!AR$4:AR$10003,"1",ローデータ!$AN$4:$AN$10003,"&gt;="&amp;$C140,ローデータ!$AN$4:$AN$10003,"&lt;"&amp;$C141,ローデータ!$B$4:$B$10003,$E$7))</f>
        <v>0</v>
      </c>
      <c r="H140" s="10">
        <f>IF($E$7="",COUNTIFS(ローデータ!$AM$4:$AM$10003,"&gt;="&amp;$D$8,ローデータ!$AM$4:$AM$10003,"&lt;="&amp;$D$9,ローデータ!AS$4:AS$10003,"1",ローデータ!$AN$4:$AN$10003,"&gt;="&amp;$C140,ローデータ!$AN$4:$AN$10003,"&lt;"&amp;$C141),COUNTIFS(ローデータ!$AM$4:$AM$10003,"&gt;="&amp;$D$8,ローデータ!$AM$4:$AM$10003,"&lt;="&amp;$D$9,ローデータ!AS$4:AS$10003,"1",ローデータ!$AN$4:$AN$10003,"&gt;="&amp;$C140,ローデータ!$AN$4:$AN$10003,"&lt;"&amp;$C141,ローデータ!$B$4:$B$10003,$E$7))</f>
        <v>21</v>
      </c>
      <c r="I140" s="10">
        <f>IF($E$7="",COUNTIFS(ローデータ!$AM$4:$AM$10003,"&gt;="&amp;$D$8,ローデータ!$AM$4:$AM$10003,"&lt;="&amp;$D$9,ローデータ!AT$4:AT$10003,"1",ローデータ!$AN$4:$AN$10003,"&gt;="&amp;$C140,ローデータ!$AN$4:$AN$10003,"&lt;"&amp;$C141),COUNTIFS(ローデータ!$AM$4:$AM$10003,"&gt;="&amp;$D$8,ローデータ!$AM$4:$AM$10003,"&lt;="&amp;$D$9,ローデータ!AT$4:AT$10003,"1",ローデータ!$AN$4:$AN$10003,"&gt;="&amp;$C140,ローデータ!$AN$4:$AN$10003,"&lt;"&amp;$C141,ローデータ!$B$4:$B$10003,$E$7))</f>
        <v>0</v>
      </c>
      <c r="J140" s="10">
        <f>IF($E$7="",COUNTIFS(ローデータ!$AM$4:$AM$10003,"&gt;="&amp;$D$8,ローデータ!$AM$4:$AM$10003,"&lt;="&amp;$D$9,ローデータ!AU$4:AU$10003,"1",ローデータ!$AN$4:$AN$10003,"&gt;="&amp;$C140,ローデータ!$AN$4:$AN$10003,"&lt;"&amp;$C141),COUNTIFS(ローデータ!$AM$4:$AM$10003,"&gt;="&amp;$D$8,ローデータ!$AM$4:$AM$10003,"&lt;="&amp;$D$9,ローデータ!AU$4:AU$10003,"1",ローデータ!$AN$4:$AN$10003,"&gt;="&amp;$C140,ローデータ!$AN$4:$AN$10003,"&lt;"&amp;$C141,ローデータ!$B$4:$B$10003,$E$7))</f>
        <v>0</v>
      </c>
      <c r="K140" s="10">
        <f>IF($E$7="",COUNTIFS(ローデータ!$AM$4:$AM$10003,"&gt;="&amp;$D$8,ローデータ!$AM$4:$AM$10003,"&lt;="&amp;$D$9,ローデータ!AV$4:AV$10003,"1",ローデータ!$AN$4:$AN$10003,"&gt;="&amp;$C140,ローデータ!$AN$4:$AN$10003,"&lt;"&amp;$C141),COUNTIFS(ローデータ!$AM$4:$AM$10003,"&gt;="&amp;$D$8,ローデータ!$AM$4:$AM$10003,"&lt;="&amp;$D$9,ローデータ!AV$4:AV$10003,"1",ローデータ!$AN$4:$AN$10003,"&gt;="&amp;$C140,ローデータ!$AN$4:$AN$10003,"&lt;"&amp;$C141,ローデータ!$B$4:$B$10003,$E$7))</f>
        <v>0</v>
      </c>
      <c r="L140" s="10">
        <f>IF($E$7="",COUNTIFS(ローデータ!$AM$4:$AM$10003,"&gt;="&amp;$D$8,ローデータ!$AM$4:$AM$10003,"&lt;="&amp;$D$9,ローデータ!AW$4:AW$10003,"1",ローデータ!$AN$4:$AN$10003,"&gt;="&amp;$C140,ローデータ!$AN$4:$AN$10003,"&lt;"&amp;$C141),COUNTIFS(ローデータ!$AM$4:$AM$10003,"&gt;="&amp;$D$8,ローデータ!$AM$4:$AM$10003,"&lt;="&amp;$D$9,ローデータ!AW$4:AW$10003,"1",ローデータ!$AN$4:$AN$10003,"&gt;="&amp;$C140,ローデータ!$AN$4:$AN$10003,"&lt;"&amp;$C141,ローデータ!$B$4:$B$10003,$E$7))</f>
        <v>0</v>
      </c>
      <c r="M140" s="10">
        <f>IF($E$7="",COUNTIFS(ローデータ!$AM$4:$AM$10003,"&gt;="&amp;$D$8,ローデータ!$AM$4:$AM$10003,"&lt;="&amp;$D$9,ローデータ!AX$4:AX$10003,"1",ローデータ!$AN$4:$AN$10003,"&gt;="&amp;$C140,ローデータ!$AN$4:$AN$10003,"&lt;"&amp;$C141),COUNTIFS(ローデータ!$AM$4:$AM$10003,"&gt;="&amp;$D$8,ローデータ!$AM$4:$AM$10003,"&lt;="&amp;$D$9,ローデータ!AX$4:AX$10003,"1",ローデータ!$AN$4:$AN$10003,"&gt;="&amp;$C140,ローデータ!$AN$4:$AN$10003,"&lt;"&amp;$C141,ローデータ!$B$4:$B$10003,$E$7))</f>
        <v>2</v>
      </c>
      <c r="O140" s="32">
        <v>0.5</v>
      </c>
      <c r="P140" s="12">
        <f t="shared" si="58"/>
        <v>9.673518742442563E-3</v>
      </c>
      <c r="Q140" s="12">
        <f t="shared" si="59"/>
        <v>7.2551390568319227E-3</v>
      </c>
      <c r="R140" s="12">
        <f t="shared" si="60"/>
        <v>4.8367593712212815E-3</v>
      </c>
      <c r="S140" s="12">
        <f t="shared" si="61"/>
        <v>0</v>
      </c>
      <c r="T140" s="12">
        <f t="shared" si="62"/>
        <v>2.539298669891173E-2</v>
      </c>
      <c r="U140" s="12">
        <f t="shared" si="63"/>
        <v>0</v>
      </c>
      <c r="V140" s="12">
        <f t="shared" si="64"/>
        <v>0</v>
      </c>
      <c r="W140" s="12">
        <f t="shared" si="65"/>
        <v>0</v>
      </c>
      <c r="X140" s="12">
        <f t="shared" si="66"/>
        <v>0</v>
      </c>
      <c r="Y140" s="12">
        <f t="shared" si="67"/>
        <v>2.4183796856106408E-3</v>
      </c>
    </row>
    <row r="141" spans="3:25" x14ac:dyDescent="0.25">
      <c r="C141" s="32">
        <v>0.54166666666666696</v>
      </c>
      <c r="D141" s="10">
        <f>IF($E$7="",COUNTIFS(ローデータ!$AM$4:$AM$10003,"&gt;="&amp;$D$8,ローデータ!$AM$4:$AM$10003,"&lt;="&amp;$D$9,ローデータ!AO$4:AO$10003,"1",ローデータ!$AN$4:$AN$10003,"&gt;="&amp;$C141,ローデータ!$AN$4:$AN$10003,"&lt;"&amp;$C142),COUNTIFS(ローデータ!$AM$4:$AM$10003,"&gt;="&amp;$D$8,ローデータ!$AM$4:$AM$10003,"&lt;="&amp;$D$9,ローデータ!AO$4:AO$10003,"1",ローデータ!$AN$4:$AN$10003,"&gt;="&amp;$C141,ローデータ!$AN$4:$AN$10003,"&lt;"&amp;$C142,ローデータ!$B$4:$B$10003,$E$7))</f>
        <v>13</v>
      </c>
      <c r="E141" s="10">
        <f>IF($E$7="",COUNTIFS(ローデータ!$AM$4:$AM$10003,"&gt;="&amp;$D$8,ローデータ!$AM$4:$AM$10003,"&lt;="&amp;$D$9,ローデータ!AP$4:AP$10003,"1",ローデータ!$AN$4:$AN$10003,"&gt;="&amp;$C141,ローデータ!$AN$4:$AN$10003,"&lt;"&amp;$C142),COUNTIFS(ローデータ!$AM$4:$AM$10003,"&gt;="&amp;$D$8,ローデータ!$AM$4:$AM$10003,"&lt;="&amp;$D$9,ローデータ!AP$4:AP$10003,"1",ローデータ!$AN$4:$AN$10003,"&gt;="&amp;$C141,ローデータ!$AN$4:$AN$10003,"&lt;"&amp;$C142,ローデータ!$B$4:$B$10003,$E$7))</f>
        <v>2</v>
      </c>
      <c r="F141" s="10">
        <f>IF($E$7="",COUNTIFS(ローデータ!$AM$4:$AM$10003,"&gt;="&amp;$D$8,ローデータ!$AM$4:$AM$10003,"&lt;="&amp;$D$9,ローデータ!AQ$4:AQ$10003,"1",ローデータ!$AN$4:$AN$10003,"&gt;="&amp;$C141,ローデータ!$AN$4:$AN$10003,"&lt;"&amp;$C142),COUNTIFS(ローデータ!$AM$4:$AM$10003,"&gt;="&amp;$D$8,ローデータ!$AM$4:$AM$10003,"&lt;="&amp;$D$9,ローデータ!AQ$4:AQ$10003,"1",ローデータ!$AN$4:$AN$10003,"&gt;="&amp;$C141,ローデータ!$AN$4:$AN$10003,"&lt;"&amp;$C142,ローデータ!$B$4:$B$10003,$E$7))</f>
        <v>4</v>
      </c>
      <c r="G141" s="10">
        <f>IF($E$7="",COUNTIFS(ローデータ!$AM$4:$AM$10003,"&gt;="&amp;$D$8,ローデータ!$AM$4:$AM$10003,"&lt;="&amp;$D$9,ローデータ!AR$4:AR$10003,"1",ローデータ!$AN$4:$AN$10003,"&gt;="&amp;$C141,ローデータ!$AN$4:$AN$10003,"&lt;"&amp;$C142),COUNTIFS(ローデータ!$AM$4:$AM$10003,"&gt;="&amp;$D$8,ローデータ!$AM$4:$AM$10003,"&lt;="&amp;$D$9,ローデータ!AR$4:AR$10003,"1",ローデータ!$AN$4:$AN$10003,"&gt;="&amp;$C141,ローデータ!$AN$4:$AN$10003,"&lt;"&amp;$C142,ローデータ!$B$4:$B$10003,$E$7))</f>
        <v>3</v>
      </c>
      <c r="H141" s="10">
        <f>IF($E$7="",COUNTIFS(ローデータ!$AM$4:$AM$10003,"&gt;="&amp;$D$8,ローデータ!$AM$4:$AM$10003,"&lt;="&amp;$D$9,ローデータ!AS$4:AS$10003,"1",ローデータ!$AN$4:$AN$10003,"&gt;="&amp;$C141,ローデータ!$AN$4:$AN$10003,"&lt;"&amp;$C142),COUNTIFS(ローデータ!$AM$4:$AM$10003,"&gt;="&amp;$D$8,ローデータ!$AM$4:$AM$10003,"&lt;="&amp;$D$9,ローデータ!AS$4:AS$10003,"1",ローデータ!$AN$4:$AN$10003,"&gt;="&amp;$C141,ローデータ!$AN$4:$AN$10003,"&lt;"&amp;$C142,ローデータ!$B$4:$B$10003,$E$7))</f>
        <v>16</v>
      </c>
      <c r="I141" s="10">
        <f>IF($E$7="",COUNTIFS(ローデータ!$AM$4:$AM$10003,"&gt;="&amp;$D$8,ローデータ!$AM$4:$AM$10003,"&lt;="&amp;$D$9,ローデータ!AT$4:AT$10003,"1",ローデータ!$AN$4:$AN$10003,"&gt;="&amp;$C141,ローデータ!$AN$4:$AN$10003,"&lt;"&amp;$C142),COUNTIFS(ローデータ!$AM$4:$AM$10003,"&gt;="&amp;$D$8,ローデータ!$AM$4:$AM$10003,"&lt;="&amp;$D$9,ローデータ!AT$4:AT$10003,"1",ローデータ!$AN$4:$AN$10003,"&gt;="&amp;$C141,ローデータ!$AN$4:$AN$10003,"&lt;"&amp;$C142,ローデータ!$B$4:$B$10003,$E$7))</f>
        <v>3</v>
      </c>
      <c r="J141" s="10">
        <f>IF($E$7="",COUNTIFS(ローデータ!$AM$4:$AM$10003,"&gt;="&amp;$D$8,ローデータ!$AM$4:$AM$10003,"&lt;="&amp;$D$9,ローデータ!AU$4:AU$10003,"1",ローデータ!$AN$4:$AN$10003,"&gt;="&amp;$C141,ローデータ!$AN$4:$AN$10003,"&lt;"&amp;$C142),COUNTIFS(ローデータ!$AM$4:$AM$10003,"&gt;="&amp;$D$8,ローデータ!$AM$4:$AM$10003,"&lt;="&amp;$D$9,ローデータ!AU$4:AU$10003,"1",ローデータ!$AN$4:$AN$10003,"&gt;="&amp;$C141,ローデータ!$AN$4:$AN$10003,"&lt;"&amp;$C142,ローデータ!$B$4:$B$10003,$E$7))</f>
        <v>0</v>
      </c>
      <c r="K141" s="10">
        <f>IF($E$7="",COUNTIFS(ローデータ!$AM$4:$AM$10003,"&gt;="&amp;$D$8,ローデータ!$AM$4:$AM$10003,"&lt;="&amp;$D$9,ローデータ!AV$4:AV$10003,"1",ローデータ!$AN$4:$AN$10003,"&gt;="&amp;$C141,ローデータ!$AN$4:$AN$10003,"&lt;"&amp;$C142),COUNTIFS(ローデータ!$AM$4:$AM$10003,"&gt;="&amp;$D$8,ローデータ!$AM$4:$AM$10003,"&lt;="&amp;$D$9,ローデータ!AV$4:AV$10003,"1",ローデータ!$AN$4:$AN$10003,"&gt;="&amp;$C141,ローデータ!$AN$4:$AN$10003,"&lt;"&amp;$C142,ローデータ!$B$4:$B$10003,$E$7))</f>
        <v>0</v>
      </c>
      <c r="L141" s="10">
        <f>IF($E$7="",COUNTIFS(ローデータ!$AM$4:$AM$10003,"&gt;="&amp;$D$8,ローデータ!$AM$4:$AM$10003,"&lt;="&amp;$D$9,ローデータ!AW$4:AW$10003,"1",ローデータ!$AN$4:$AN$10003,"&gt;="&amp;$C141,ローデータ!$AN$4:$AN$10003,"&lt;"&amp;$C142),COUNTIFS(ローデータ!$AM$4:$AM$10003,"&gt;="&amp;$D$8,ローデータ!$AM$4:$AM$10003,"&lt;="&amp;$D$9,ローデータ!AW$4:AW$10003,"1",ローデータ!$AN$4:$AN$10003,"&gt;="&amp;$C141,ローデータ!$AN$4:$AN$10003,"&lt;"&amp;$C142,ローデータ!$B$4:$B$10003,$E$7))</f>
        <v>0</v>
      </c>
      <c r="M141" s="10">
        <f>IF($E$7="",COUNTIFS(ローデータ!$AM$4:$AM$10003,"&gt;="&amp;$D$8,ローデータ!$AM$4:$AM$10003,"&lt;="&amp;$D$9,ローデータ!AX$4:AX$10003,"1",ローデータ!$AN$4:$AN$10003,"&gt;="&amp;$C141,ローデータ!$AN$4:$AN$10003,"&lt;"&amp;$C142),COUNTIFS(ローデータ!$AM$4:$AM$10003,"&gt;="&amp;$D$8,ローデータ!$AM$4:$AM$10003,"&lt;="&amp;$D$9,ローデータ!AX$4:AX$10003,"1",ローデータ!$AN$4:$AN$10003,"&gt;="&amp;$C141,ローデータ!$AN$4:$AN$10003,"&lt;"&amp;$C142,ローデータ!$B$4:$B$10003,$E$7))</f>
        <v>4</v>
      </c>
      <c r="O141" s="32">
        <v>0.54166666666666696</v>
      </c>
      <c r="P141" s="12">
        <f t="shared" si="58"/>
        <v>1.5719467956469165E-2</v>
      </c>
      <c r="Q141" s="12">
        <f t="shared" si="59"/>
        <v>2.4183796856106408E-3</v>
      </c>
      <c r="R141" s="12">
        <f t="shared" si="60"/>
        <v>4.8367593712212815E-3</v>
      </c>
      <c r="S141" s="12">
        <f t="shared" si="61"/>
        <v>3.6275695284159614E-3</v>
      </c>
      <c r="T141" s="12">
        <f t="shared" si="62"/>
        <v>1.9347037484885126E-2</v>
      </c>
      <c r="U141" s="12">
        <f t="shared" si="63"/>
        <v>3.6275695284159614E-3</v>
      </c>
      <c r="V141" s="12">
        <f t="shared" si="64"/>
        <v>0</v>
      </c>
      <c r="W141" s="12">
        <f t="shared" si="65"/>
        <v>0</v>
      </c>
      <c r="X141" s="12">
        <f t="shared" si="66"/>
        <v>0</v>
      </c>
      <c r="Y141" s="12">
        <f t="shared" si="67"/>
        <v>4.8367593712212815E-3</v>
      </c>
    </row>
    <row r="142" spans="3:25" x14ac:dyDescent="0.25">
      <c r="C142" s="32">
        <v>0.58333333333333404</v>
      </c>
      <c r="D142" s="10">
        <f>IF($E$7="",COUNTIFS(ローデータ!$AM$4:$AM$10003,"&gt;="&amp;$D$8,ローデータ!$AM$4:$AM$10003,"&lt;="&amp;$D$9,ローデータ!AO$4:AO$10003,"1",ローデータ!$AN$4:$AN$10003,"&gt;="&amp;$C142,ローデータ!$AN$4:$AN$10003,"&lt;"&amp;$C143),COUNTIFS(ローデータ!$AM$4:$AM$10003,"&gt;="&amp;$D$8,ローデータ!$AM$4:$AM$10003,"&lt;="&amp;$D$9,ローデータ!AO$4:AO$10003,"1",ローデータ!$AN$4:$AN$10003,"&gt;="&amp;$C142,ローデータ!$AN$4:$AN$10003,"&lt;"&amp;$C143,ローデータ!$B$4:$B$10003,$E$7))</f>
        <v>9</v>
      </c>
      <c r="E142" s="10">
        <f>IF($E$7="",COUNTIFS(ローデータ!$AM$4:$AM$10003,"&gt;="&amp;$D$8,ローデータ!$AM$4:$AM$10003,"&lt;="&amp;$D$9,ローデータ!AP$4:AP$10003,"1",ローデータ!$AN$4:$AN$10003,"&gt;="&amp;$C142,ローデータ!$AN$4:$AN$10003,"&lt;"&amp;$C143),COUNTIFS(ローデータ!$AM$4:$AM$10003,"&gt;="&amp;$D$8,ローデータ!$AM$4:$AM$10003,"&lt;="&amp;$D$9,ローデータ!AP$4:AP$10003,"1",ローデータ!$AN$4:$AN$10003,"&gt;="&amp;$C142,ローデータ!$AN$4:$AN$10003,"&lt;"&amp;$C143,ローデータ!$B$4:$B$10003,$E$7))</f>
        <v>5</v>
      </c>
      <c r="F142" s="10">
        <f>IF($E$7="",COUNTIFS(ローデータ!$AM$4:$AM$10003,"&gt;="&amp;$D$8,ローデータ!$AM$4:$AM$10003,"&lt;="&amp;$D$9,ローデータ!AQ$4:AQ$10003,"1",ローデータ!$AN$4:$AN$10003,"&gt;="&amp;$C142,ローデータ!$AN$4:$AN$10003,"&lt;"&amp;$C143),COUNTIFS(ローデータ!$AM$4:$AM$10003,"&gt;="&amp;$D$8,ローデータ!$AM$4:$AM$10003,"&lt;="&amp;$D$9,ローデータ!AQ$4:AQ$10003,"1",ローデータ!$AN$4:$AN$10003,"&gt;="&amp;$C142,ローデータ!$AN$4:$AN$10003,"&lt;"&amp;$C143,ローデータ!$B$4:$B$10003,$E$7))</f>
        <v>2</v>
      </c>
      <c r="G142" s="10">
        <f>IF($E$7="",COUNTIFS(ローデータ!$AM$4:$AM$10003,"&gt;="&amp;$D$8,ローデータ!$AM$4:$AM$10003,"&lt;="&amp;$D$9,ローデータ!AR$4:AR$10003,"1",ローデータ!$AN$4:$AN$10003,"&gt;="&amp;$C142,ローデータ!$AN$4:$AN$10003,"&lt;"&amp;$C143),COUNTIFS(ローデータ!$AM$4:$AM$10003,"&gt;="&amp;$D$8,ローデータ!$AM$4:$AM$10003,"&lt;="&amp;$D$9,ローデータ!AR$4:AR$10003,"1",ローデータ!$AN$4:$AN$10003,"&gt;="&amp;$C142,ローデータ!$AN$4:$AN$10003,"&lt;"&amp;$C143,ローデータ!$B$4:$B$10003,$E$7))</f>
        <v>3</v>
      </c>
      <c r="H142" s="10">
        <f>IF($E$7="",COUNTIFS(ローデータ!$AM$4:$AM$10003,"&gt;="&amp;$D$8,ローデータ!$AM$4:$AM$10003,"&lt;="&amp;$D$9,ローデータ!AS$4:AS$10003,"1",ローデータ!$AN$4:$AN$10003,"&gt;="&amp;$C142,ローデータ!$AN$4:$AN$10003,"&lt;"&amp;$C143),COUNTIFS(ローデータ!$AM$4:$AM$10003,"&gt;="&amp;$D$8,ローデータ!$AM$4:$AM$10003,"&lt;="&amp;$D$9,ローデータ!AS$4:AS$10003,"1",ローデータ!$AN$4:$AN$10003,"&gt;="&amp;$C142,ローデータ!$AN$4:$AN$10003,"&lt;"&amp;$C143,ローデータ!$B$4:$B$10003,$E$7))</f>
        <v>17</v>
      </c>
      <c r="I142" s="10">
        <f>IF($E$7="",COUNTIFS(ローデータ!$AM$4:$AM$10003,"&gt;="&amp;$D$8,ローデータ!$AM$4:$AM$10003,"&lt;="&amp;$D$9,ローデータ!AT$4:AT$10003,"1",ローデータ!$AN$4:$AN$10003,"&gt;="&amp;$C142,ローデータ!$AN$4:$AN$10003,"&lt;"&amp;$C143),COUNTIFS(ローデータ!$AM$4:$AM$10003,"&gt;="&amp;$D$8,ローデータ!$AM$4:$AM$10003,"&lt;="&amp;$D$9,ローデータ!AT$4:AT$10003,"1",ローデータ!$AN$4:$AN$10003,"&gt;="&amp;$C142,ローデータ!$AN$4:$AN$10003,"&lt;"&amp;$C143,ローデータ!$B$4:$B$10003,$E$7))</f>
        <v>11</v>
      </c>
      <c r="J142" s="10">
        <f>IF($E$7="",COUNTIFS(ローデータ!$AM$4:$AM$10003,"&gt;="&amp;$D$8,ローデータ!$AM$4:$AM$10003,"&lt;="&amp;$D$9,ローデータ!AU$4:AU$10003,"1",ローデータ!$AN$4:$AN$10003,"&gt;="&amp;$C142,ローデータ!$AN$4:$AN$10003,"&lt;"&amp;$C143),COUNTIFS(ローデータ!$AM$4:$AM$10003,"&gt;="&amp;$D$8,ローデータ!$AM$4:$AM$10003,"&lt;="&amp;$D$9,ローデータ!AU$4:AU$10003,"1",ローデータ!$AN$4:$AN$10003,"&gt;="&amp;$C142,ローデータ!$AN$4:$AN$10003,"&lt;"&amp;$C143,ローデータ!$B$4:$B$10003,$E$7))</f>
        <v>0</v>
      </c>
      <c r="K142" s="10">
        <f>IF($E$7="",COUNTIFS(ローデータ!$AM$4:$AM$10003,"&gt;="&amp;$D$8,ローデータ!$AM$4:$AM$10003,"&lt;="&amp;$D$9,ローデータ!AV$4:AV$10003,"1",ローデータ!$AN$4:$AN$10003,"&gt;="&amp;$C142,ローデータ!$AN$4:$AN$10003,"&lt;"&amp;$C143),COUNTIFS(ローデータ!$AM$4:$AM$10003,"&gt;="&amp;$D$8,ローデータ!$AM$4:$AM$10003,"&lt;="&amp;$D$9,ローデータ!AV$4:AV$10003,"1",ローデータ!$AN$4:$AN$10003,"&gt;="&amp;$C142,ローデータ!$AN$4:$AN$10003,"&lt;"&amp;$C143,ローデータ!$B$4:$B$10003,$E$7))</f>
        <v>0</v>
      </c>
      <c r="L142" s="10">
        <f>IF($E$7="",COUNTIFS(ローデータ!$AM$4:$AM$10003,"&gt;="&amp;$D$8,ローデータ!$AM$4:$AM$10003,"&lt;="&amp;$D$9,ローデータ!AW$4:AW$10003,"1",ローデータ!$AN$4:$AN$10003,"&gt;="&amp;$C142,ローデータ!$AN$4:$AN$10003,"&lt;"&amp;$C143),COUNTIFS(ローデータ!$AM$4:$AM$10003,"&gt;="&amp;$D$8,ローデータ!$AM$4:$AM$10003,"&lt;="&amp;$D$9,ローデータ!AW$4:AW$10003,"1",ローデータ!$AN$4:$AN$10003,"&gt;="&amp;$C142,ローデータ!$AN$4:$AN$10003,"&lt;"&amp;$C143,ローデータ!$B$4:$B$10003,$E$7))</f>
        <v>0</v>
      </c>
      <c r="M142" s="10">
        <f>IF($E$7="",COUNTIFS(ローデータ!$AM$4:$AM$10003,"&gt;="&amp;$D$8,ローデータ!$AM$4:$AM$10003,"&lt;="&amp;$D$9,ローデータ!AX$4:AX$10003,"1",ローデータ!$AN$4:$AN$10003,"&gt;="&amp;$C142,ローデータ!$AN$4:$AN$10003,"&lt;"&amp;$C143),COUNTIFS(ローデータ!$AM$4:$AM$10003,"&gt;="&amp;$D$8,ローデータ!$AM$4:$AM$10003,"&lt;="&amp;$D$9,ローデータ!AX$4:AX$10003,"1",ローデータ!$AN$4:$AN$10003,"&gt;="&amp;$C142,ローデータ!$AN$4:$AN$10003,"&lt;"&amp;$C143,ローデータ!$B$4:$B$10003,$E$7))</f>
        <v>8</v>
      </c>
      <c r="O142" s="32">
        <v>0.58333333333333404</v>
      </c>
      <c r="P142" s="12">
        <f t="shared" si="58"/>
        <v>1.0882708585247884E-2</v>
      </c>
      <c r="Q142" s="12">
        <f t="shared" si="59"/>
        <v>6.0459492140266021E-3</v>
      </c>
      <c r="R142" s="12">
        <f t="shared" si="60"/>
        <v>2.4183796856106408E-3</v>
      </c>
      <c r="S142" s="12">
        <f t="shared" si="61"/>
        <v>3.6275695284159614E-3</v>
      </c>
      <c r="T142" s="12">
        <f t="shared" si="62"/>
        <v>2.0556227327690448E-2</v>
      </c>
      <c r="U142" s="12">
        <f t="shared" si="63"/>
        <v>1.3301088270858524E-2</v>
      </c>
      <c r="V142" s="12">
        <f t="shared" si="64"/>
        <v>0</v>
      </c>
      <c r="W142" s="12">
        <f t="shared" si="65"/>
        <v>0</v>
      </c>
      <c r="X142" s="12">
        <f t="shared" si="66"/>
        <v>0</v>
      </c>
      <c r="Y142" s="12">
        <f t="shared" si="67"/>
        <v>9.673518742442563E-3</v>
      </c>
    </row>
    <row r="143" spans="3:25" x14ac:dyDescent="0.25">
      <c r="C143" s="32">
        <v>0.625</v>
      </c>
      <c r="D143" s="10">
        <f>IF($E$7="",COUNTIFS(ローデータ!$AM$4:$AM$10003,"&gt;="&amp;$D$8,ローデータ!$AM$4:$AM$10003,"&lt;="&amp;$D$9,ローデータ!AO$4:AO$10003,"1",ローデータ!$AN$4:$AN$10003,"&gt;="&amp;$C143,ローデータ!$AN$4:$AN$10003,"&lt;"&amp;$C144),COUNTIFS(ローデータ!$AM$4:$AM$10003,"&gt;="&amp;$D$8,ローデータ!$AM$4:$AM$10003,"&lt;="&amp;$D$9,ローデータ!AO$4:AO$10003,"1",ローデータ!$AN$4:$AN$10003,"&gt;="&amp;$C143,ローデータ!$AN$4:$AN$10003,"&lt;"&amp;$C144,ローデータ!$B$4:$B$10003,$E$7))</f>
        <v>12</v>
      </c>
      <c r="E143" s="10">
        <f>IF($E$7="",COUNTIFS(ローデータ!$AM$4:$AM$10003,"&gt;="&amp;$D$8,ローデータ!$AM$4:$AM$10003,"&lt;="&amp;$D$9,ローデータ!AP$4:AP$10003,"1",ローデータ!$AN$4:$AN$10003,"&gt;="&amp;$C143,ローデータ!$AN$4:$AN$10003,"&lt;"&amp;$C144),COUNTIFS(ローデータ!$AM$4:$AM$10003,"&gt;="&amp;$D$8,ローデータ!$AM$4:$AM$10003,"&lt;="&amp;$D$9,ローデータ!AP$4:AP$10003,"1",ローデータ!$AN$4:$AN$10003,"&gt;="&amp;$C143,ローデータ!$AN$4:$AN$10003,"&lt;"&amp;$C144,ローデータ!$B$4:$B$10003,$E$7))</f>
        <v>2</v>
      </c>
      <c r="F143" s="10">
        <f>IF($E$7="",COUNTIFS(ローデータ!$AM$4:$AM$10003,"&gt;="&amp;$D$8,ローデータ!$AM$4:$AM$10003,"&lt;="&amp;$D$9,ローデータ!AQ$4:AQ$10003,"1",ローデータ!$AN$4:$AN$10003,"&gt;="&amp;$C143,ローデータ!$AN$4:$AN$10003,"&lt;"&amp;$C144),COUNTIFS(ローデータ!$AM$4:$AM$10003,"&gt;="&amp;$D$8,ローデータ!$AM$4:$AM$10003,"&lt;="&amp;$D$9,ローデータ!AQ$4:AQ$10003,"1",ローデータ!$AN$4:$AN$10003,"&gt;="&amp;$C143,ローデータ!$AN$4:$AN$10003,"&lt;"&amp;$C144,ローデータ!$B$4:$B$10003,$E$7))</f>
        <v>2</v>
      </c>
      <c r="G143" s="10">
        <f>IF($E$7="",COUNTIFS(ローデータ!$AM$4:$AM$10003,"&gt;="&amp;$D$8,ローデータ!$AM$4:$AM$10003,"&lt;="&amp;$D$9,ローデータ!AR$4:AR$10003,"1",ローデータ!$AN$4:$AN$10003,"&gt;="&amp;$C143,ローデータ!$AN$4:$AN$10003,"&lt;"&amp;$C144),COUNTIFS(ローデータ!$AM$4:$AM$10003,"&gt;="&amp;$D$8,ローデータ!$AM$4:$AM$10003,"&lt;="&amp;$D$9,ローデータ!AR$4:AR$10003,"1",ローデータ!$AN$4:$AN$10003,"&gt;="&amp;$C143,ローデータ!$AN$4:$AN$10003,"&lt;"&amp;$C144,ローデータ!$B$4:$B$10003,$E$7))</f>
        <v>4</v>
      </c>
      <c r="H143" s="10">
        <f>IF($E$7="",COUNTIFS(ローデータ!$AM$4:$AM$10003,"&gt;="&amp;$D$8,ローデータ!$AM$4:$AM$10003,"&lt;="&amp;$D$9,ローデータ!AS$4:AS$10003,"1",ローデータ!$AN$4:$AN$10003,"&gt;="&amp;$C143,ローデータ!$AN$4:$AN$10003,"&lt;"&amp;$C144),COUNTIFS(ローデータ!$AM$4:$AM$10003,"&gt;="&amp;$D$8,ローデータ!$AM$4:$AM$10003,"&lt;="&amp;$D$9,ローデータ!AS$4:AS$10003,"1",ローデータ!$AN$4:$AN$10003,"&gt;="&amp;$C143,ローデータ!$AN$4:$AN$10003,"&lt;"&amp;$C144,ローデータ!$B$4:$B$10003,$E$7))</f>
        <v>10</v>
      </c>
      <c r="I143" s="10">
        <f>IF($E$7="",COUNTIFS(ローデータ!$AM$4:$AM$10003,"&gt;="&amp;$D$8,ローデータ!$AM$4:$AM$10003,"&lt;="&amp;$D$9,ローデータ!AT$4:AT$10003,"1",ローデータ!$AN$4:$AN$10003,"&gt;="&amp;$C143,ローデータ!$AN$4:$AN$10003,"&lt;"&amp;$C144),COUNTIFS(ローデータ!$AM$4:$AM$10003,"&gt;="&amp;$D$8,ローデータ!$AM$4:$AM$10003,"&lt;="&amp;$D$9,ローデータ!AT$4:AT$10003,"1",ローデータ!$AN$4:$AN$10003,"&gt;="&amp;$C143,ローデータ!$AN$4:$AN$10003,"&lt;"&amp;$C144,ローデータ!$B$4:$B$10003,$E$7))</f>
        <v>2</v>
      </c>
      <c r="J143" s="10">
        <f>IF($E$7="",COUNTIFS(ローデータ!$AM$4:$AM$10003,"&gt;="&amp;$D$8,ローデータ!$AM$4:$AM$10003,"&lt;="&amp;$D$9,ローデータ!AU$4:AU$10003,"1",ローデータ!$AN$4:$AN$10003,"&gt;="&amp;$C143,ローデータ!$AN$4:$AN$10003,"&lt;"&amp;$C144),COUNTIFS(ローデータ!$AM$4:$AM$10003,"&gt;="&amp;$D$8,ローデータ!$AM$4:$AM$10003,"&lt;="&amp;$D$9,ローデータ!AU$4:AU$10003,"1",ローデータ!$AN$4:$AN$10003,"&gt;="&amp;$C143,ローデータ!$AN$4:$AN$10003,"&lt;"&amp;$C144,ローデータ!$B$4:$B$10003,$E$7))</f>
        <v>0</v>
      </c>
      <c r="K143" s="10">
        <f>IF($E$7="",COUNTIFS(ローデータ!$AM$4:$AM$10003,"&gt;="&amp;$D$8,ローデータ!$AM$4:$AM$10003,"&lt;="&amp;$D$9,ローデータ!AV$4:AV$10003,"1",ローデータ!$AN$4:$AN$10003,"&gt;="&amp;$C143,ローデータ!$AN$4:$AN$10003,"&lt;"&amp;$C144),COUNTIFS(ローデータ!$AM$4:$AM$10003,"&gt;="&amp;$D$8,ローデータ!$AM$4:$AM$10003,"&lt;="&amp;$D$9,ローデータ!AV$4:AV$10003,"1",ローデータ!$AN$4:$AN$10003,"&gt;="&amp;$C143,ローデータ!$AN$4:$AN$10003,"&lt;"&amp;$C144,ローデータ!$B$4:$B$10003,$E$7))</f>
        <v>2</v>
      </c>
      <c r="L143" s="10">
        <f>IF($E$7="",COUNTIFS(ローデータ!$AM$4:$AM$10003,"&gt;="&amp;$D$8,ローデータ!$AM$4:$AM$10003,"&lt;="&amp;$D$9,ローデータ!AW$4:AW$10003,"1",ローデータ!$AN$4:$AN$10003,"&gt;="&amp;$C143,ローデータ!$AN$4:$AN$10003,"&lt;"&amp;$C144),COUNTIFS(ローデータ!$AM$4:$AM$10003,"&gt;="&amp;$D$8,ローデータ!$AM$4:$AM$10003,"&lt;="&amp;$D$9,ローデータ!AW$4:AW$10003,"1",ローデータ!$AN$4:$AN$10003,"&gt;="&amp;$C143,ローデータ!$AN$4:$AN$10003,"&lt;"&amp;$C144,ローデータ!$B$4:$B$10003,$E$7))</f>
        <v>0</v>
      </c>
      <c r="M143" s="10">
        <f>IF($E$7="",COUNTIFS(ローデータ!$AM$4:$AM$10003,"&gt;="&amp;$D$8,ローデータ!$AM$4:$AM$10003,"&lt;="&amp;$D$9,ローデータ!AX$4:AX$10003,"1",ローデータ!$AN$4:$AN$10003,"&gt;="&amp;$C143,ローデータ!$AN$4:$AN$10003,"&lt;"&amp;$C144),COUNTIFS(ローデータ!$AM$4:$AM$10003,"&gt;="&amp;$D$8,ローデータ!$AM$4:$AM$10003,"&lt;="&amp;$D$9,ローデータ!AX$4:AX$10003,"1",ローデータ!$AN$4:$AN$10003,"&gt;="&amp;$C143,ローデータ!$AN$4:$AN$10003,"&lt;"&amp;$C144,ローデータ!$B$4:$B$10003,$E$7))</f>
        <v>5</v>
      </c>
      <c r="O143" s="32">
        <v>0.625</v>
      </c>
      <c r="P143" s="12">
        <f t="shared" si="58"/>
        <v>1.4510278113663845E-2</v>
      </c>
      <c r="Q143" s="12">
        <f t="shared" si="59"/>
        <v>2.4183796856106408E-3</v>
      </c>
      <c r="R143" s="12">
        <f t="shared" si="60"/>
        <v>2.4183796856106408E-3</v>
      </c>
      <c r="S143" s="12">
        <f t="shared" si="61"/>
        <v>4.8367593712212815E-3</v>
      </c>
      <c r="T143" s="12">
        <f t="shared" si="62"/>
        <v>1.2091898428053204E-2</v>
      </c>
      <c r="U143" s="12">
        <f t="shared" si="63"/>
        <v>2.4183796856106408E-3</v>
      </c>
      <c r="V143" s="12">
        <f t="shared" si="64"/>
        <v>0</v>
      </c>
      <c r="W143" s="12">
        <f t="shared" si="65"/>
        <v>2.4183796856106408E-3</v>
      </c>
      <c r="X143" s="12">
        <f t="shared" si="66"/>
        <v>0</v>
      </c>
      <c r="Y143" s="12">
        <f t="shared" si="67"/>
        <v>6.0459492140266021E-3</v>
      </c>
    </row>
    <row r="144" spans="3:25" x14ac:dyDescent="0.25">
      <c r="C144" s="32">
        <v>0.66666666666666696</v>
      </c>
      <c r="D144" s="10">
        <f>IF($E$7="",COUNTIFS(ローデータ!$AM$4:$AM$10003,"&gt;="&amp;$D$8,ローデータ!$AM$4:$AM$10003,"&lt;="&amp;$D$9,ローデータ!AO$4:AO$10003,"1",ローデータ!$AN$4:$AN$10003,"&gt;="&amp;$C144,ローデータ!$AN$4:$AN$10003,"&lt;"&amp;$C145),COUNTIFS(ローデータ!$AM$4:$AM$10003,"&gt;="&amp;$D$8,ローデータ!$AM$4:$AM$10003,"&lt;="&amp;$D$9,ローデータ!AO$4:AO$10003,"1",ローデータ!$AN$4:$AN$10003,"&gt;="&amp;$C144,ローデータ!$AN$4:$AN$10003,"&lt;"&amp;$C145,ローデータ!$B$4:$B$10003,$E$7))</f>
        <v>7</v>
      </c>
      <c r="E144" s="10">
        <f>IF($E$7="",COUNTIFS(ローデータ!$AM$4:$AM$10003,"&gt;="&amp;$D$8,ローデータ!$AM$4:$AM$10003,"&lt;="&amp;$D$9,ローデータ!AP$4:AP$10003,"1",ローデータ!$AN$4:$AN$10003,"&gt;="&amp;$C144,ローデータ!$AN$4:$AN$10003,"&lt;"&amp;$C145),COUNTIFS(ローデータ!$AM$4:$AM$10003,"&gt;="&amp;$D$8,ローデータ!$AM$4:$AM$10003,"&lt;="&amp;$D$9,ローデータ!AP$4:AP$10003,"1",ローデータ!$AN$4:$AN$10003,"&gt;="&amp;$C144,ローデータ!$AN$4:$AN$10003,"&lt;"&amp;$C145,ローデータ!$B$4:$B$10003,$E$7))</f>
        <v>5</v>
      </c>
      <c r="F144" s="10">
        <f>IF($E$7="",COUNTIFS(ローデータ!$AM$4:$AM$10003,"&gt;="&amp;$D$8,ローデータ!$AM$4:$AM$10003,"&lt;="&amp;$D$9,ローデータ!AQ$4:AQ$10003,"1",ローデータ!$AN$4:$AN$10003,"&gt;="&amp;$C144,ローデータ!$AN$4:$AN$10003,"&lt;"&amp;$C145),COUNTIFS(ローデータ!$AM$4:$AM$10003,"&gt;="&amp;$D$8,ローデータ!$AM$4:$AM$10003,"&lt;="&amp;$D$9,ローデータ!AQ$4:AQ$10003,"1",ローデータ!$AN$4:$AN$10003,"&gt;="&amp;$C144,ローデータ!$AN$4:$AN$10003,"&lt;"&amp;$C145,ローデータ!$B$4:$B$10003,$E$7))</f>
        <v>3</v>
      </c>
      <c r="G144" s="10">
        <f>IF($E$7="",COUNTIFS(ローデータ!$AM$4:$AM$10003,"&gt;="&amp;$D$8,ローデータ!$AM$4:$AM$10003,"&lt;="&amp;$D$9,ローデータ!AR$4:AR$10003,"1",ローデータ!$AN$4:$AN$10003,"&gt;="&amp;$C144,ローデータ!$AN$4:$AN$10003,"&lt;"&amp;$C145),COUNTIFS(ローデータ!$AM$4:$AM$10003,"&gt;="&amp;$D$8,ローデータ!$AM$4:$AM$10003,"&lt;="&amp;$D$9,ローデータ!AR$4:AR$10003,"1",ローデータ!$AN$4:$AN$10003,"&gt;="&amp;$C144,ローデータ!$AN$4:$AN$10003,"&lt;"&amp;$C145,ローデータ!$B$4:$B$10003,$E$7))</f>
        <v>4</v>
      </c>
      <c r="H144" s="10">
        <f>IF($E$7="",COUNTIFS(ローデータ!$AM$4:$AM$10003,"&gt;="&amp;$D$8,ローデータ!$AM$4:$AM$10003,"&lt;="&amp;$D$9,ローデータ!AS$4:AS$10003,"1",ローデータ!$AN$4:$AN$10003,"&gt;="&amp;$C144,ローデータ!$AN$4:$AN$10003,"&lt;"&amp;$C145),COUNTIFS(ローデータ!$AM$4:$AM$10003,"&gt;="&amp;$D$8,ローデータ!$AM$4:$AM$10003,"&lt;="&amp;$D$9,ローデータ!AS$4:AS$10003,"1",ローデータ!$AN$4:$AN$10003,"&gt;="&amp;$C144,ローデータ!$AN$4:$AN$10003,"&lt;"&amp;$C145,ローデータ!$B$4:$B$10003,$E$7))</f>
        <v>14</v>
      </c>
      <c r="I144" s="10">
        <f>IF($E$7="",COUNTIFS(ローデータ!$AM$4:$AM$10003,"&gt;="&amp;$D$8,ローデータ!$AM$4:$AM$10003,"&lt;="&amp;$D$9,ローデータ!AT$4:AT$10003,"1",ローデータ!$AN$4:$AN$10003,"&gt;="&amp;$C144,ローデータ!$AN$4:$AN$10003,"&lt;"&amp;$C145),COUNTIFS(ローデータ!$AM$4:$AM$10003,"&gt;="&amp;$D$8,ローデータ!$AM$4:$AM$10003,"&lt;="&amp;$D$9,ローデータ!AT$4:AT$10003,"1",ローデータ!$AN$4:$AN$10003,"&gt;="&amp;$C144,ローデータ!$AN$4:$AN$10003,"&lt;"&amp;$C145,ローデータ!$B$4:$B$10003,$E$7))</f>
        <v>0</v>
      </c>
      <c r="J144" s="10">
        <f>IF($E$7="",COUNTIFS(ローデータ!$AM$4:$AM$10003,"&gt;="&amp;$D$8,ローデータ!$AM$4:$AM$10003,"&lt;="&amp;$D$9,ローデータ!AU$4:AU$10003,"1",ローデータ!$AN$4:$AN$10003,"&gt;="&amp;$C144,ローデータ!$AN$4:$AN$10003,"&lt;"&amp;$C145),COUNTIFS(ローデータ!$AM$4:$AM$10003,"&gt;="&amp;$D$8,ローデータ!$AM$4:$AM$10003,"&lt;="&amp;$D$9,ローデータ!AU$4:AU$10003,"1",ローデータ!$AN$4:$AN$10003,"&gt;="&amp;$C144,ローデータ!$AN$4:$AN$10003,"&lt;"&amp;$C145,ローデータ!$B$4:$B$10003,$E$7))</f>
        <v>0</v>
      </c>
      <c r="K144" s="10">
        <f>IF($E$7="",COUNTIFS(ローデータ!$AM$4:$AM$10003,"&gt;="&amp;$D$8,ローデータ!$AM$4:$AM$10003,"&lt;="&amp;$D$9,ローデータ!AV$4:AV$10003,"1",ローデータ!$AN$4:$AN$10003,"&gt;="&amp;$C144,ローデータ!$AN$4:$AN$10003,"&lt;"&amp;$C145),COUNTIFS(ローデータ!$AM$4:$AM$10003,"&gt;="&amp;$D$8,ローデータ!$AM$4:$AM$10003,"&lt;="&amp;$D$9,ローデータ!AV$4:AV$10003,"1",ローデータ!$AN$4:$AN$10003,"&gt;="&amp;$C144,ローデータ!$AN$4:$AN$10003,"&lt;"&amp;$C145,ローデータ!$B$4:$B$10003,$E$7))</f>
        <v>1</v>
      </c>
      <c r="L144" s="10">
        <f>IF($E$7="",COUNTIFS(ローデータ!$AM$4:$AM$10003,"&gt;="&amp;$D$8,ローデータ!$AM$4:$AM$10003,"&lt;="&amp;$D$9,ローデータ!AW$4:AW$10003,"1",ローデータ!$AN$4:$AN$10003,"&gt;="&amp;$C144,ローデータ!$AN$4:$AN$10003,"&lt;"&amp;$C145),COUNTIFS(ローデータ!$AM$4:$AM$10003,"&gt;="&amp;$D$8,ローデータ!$AM$4:$AM$10003,"&lt;="&amp;$D$9,ローデータ!AW$4:AW$10003,"1",ローデータ!$AN$4:$AN$10003,"&gt;="&amp;$C144,ローデータ!$AN$4:$AN$10003,"&lt;"&amp;$C145,ローデータ!$B$4:$B$10003,$E$7))</f>
        <v>0</v>
      </c>
      <c r="M144" s="10">
        <f>IF($E$7="",COUNTIFS(ローデータ!$AM$4:$AM$10003,"&gt;="&amp;$D$8,ローデータ!$AM$4:$AM$10003,"&lt;="&amp;$D$9,ローデータ!AX$4:AX$10003,"1",ローデータ!$AN$4:$AN$10003,"&gt;="&amp;$C144,ローデータ!$AN$4:$AN$10003,"&lt;"&amp;$C145),COUNTIFS(ローデータ!$AM$4:$AM$10003,"&gt;="&amp;$D$8,ローデータ!$AM$4:$AM$10003,"&lt;="&amp;$D$9,ローデータ!AX$4:AX$10003,"1",ローデータ!$AN$4:$AN$10003,"&gt;="&amp;$C144,ローデータ!$AN$4:$AN$10003,"&lt;"&amp;$C145,ローデータ!$B$4:$B$10003,$E$7))</f>
        <v>4</v>
      </c>
      <c r="O144" s="32">
        <v>0.66666666666666696</v>
      </c>
      <c r="P144" s="12">
        <f t="shared" si="58"/>
        <v>8.4643288996372433E-3</v>
      </c>
      <c r="Q144" s="12">
        <f t="shared" si="59"/>
        <v>6.0459492140266021E-3</v>
      </c>
      <c r="R144" s="12">
        <f t="shared" si="60"/>
        <v>3.6275695284159614E-3</v>
      </c>
      <c r="S144" s="12">
        <f t="shared" si="61"/>
        <v>4.8367593712212815E-3</v>
      </c>
      <c r="T144" s="12">
        <f t="shared" si="62"/>
        <v>1.6928657799274487E-2</v>
      </c>
      <c r="U144" s="12">
        <f t="shared" si="63"/>
        <v>0</v>
      </c>
      <c r="V144" s="12">
        <f t="shared" si="64"/>
        <v>0</v>
      </c>
      <c r="W144" s="12">
        <f t="shared" si="65"/>
        <v>1.2091898428053204E-3</v>
      </c>
      <c r="X144" s="12">
        <f t="shared" si="66"/>
        <v>0</v>
      </c>
      <c r="Y144" s="12">
        <f t="shared" si="67"/>
        <v>4.8367593712212815E-3</v>
      </c>
    </row>
    <row r="145" spans="3:25" x14ac:dyDescent="0.25">
      <c r="C145" s="32">
        <v>0.70833333333333404</v>
      </c>
      <c r="D145" s="10">
        <f>IF($E$7="",COUNTIFS(ローデータ!$AM$4:$AM$10003,"&gt;="&amp;$D$8,ローデータ!$AM$4:$AM$10003,"&lt;="&amp;$D$9,ローデータ!AO$4:AO$10003,"1",ローデータ!$AN$4:$AN$10003,"&gt;="&amp;$C145,ローデータ!$AN$4:$AN$10003,"&lt;"&amp;$C146),COUNTIFS(ローデータ!$AM$4:$AM$10003,"&gt;="&amp;$D$8,ローデータ!$AM$4:$AM$10003,"&lt;="&amp;$D$9,ローデータ!AO$4:AO$10003,"1",ローデータ!$AN$4:$AN$10003,"&gt;="&amp;$C145,ローデータ!$AN$4:$AN$10003,"&lt;"&amp;$C146,ローデータ!$B$4:$B$10003,$E$7))</f>
        <v>4</v>
      </c>
      <c r="E145" s="10">
        <f>IF($E$7="",COUNTIFS(ローデータ!$AM$4:$AM$10003,"&gt;="&amp;$D$8,ローデータ!$AM$4:$AM$10003,"&lt;="&amp;$D$9,ローデータ!AP$4:AP$10003,"1",ローデータ!$AN$4:$AN$10003,"&gt;="&amp;$C145,ローデータ!$AN$4:$AN$10003,"&lt;"&amp;$C146),COUNTIFS(ローデータ!$AM$4:$AM$10003,"&gt;="&amp;$D$8,ローデータ!$AM$4:$AM$10003,"&lt;="&amp;$D$9,ローデータ!AP$4:AP$10003,"1",ローデータ!$AN$4:$AN$10003,"&gt;="&amp;$C145,ローデータ!$AN$4:$AN$10003,"&lt;"&amp;$C146,ローデータ!$B$4:$B$10003,$E$7))</f>
        <v>5</v>
      </c>
      <c r="F145" s="10">
        <f>IF($E$7="",COUNTIFS(ローデータ!$AM$4:$AM$10003,"&gt;="&amp;$D$8,ローデータ!$AM$4:$AM$10003,"&lt;="&amp;$D$9,ローデータ!AQ$4:AQ$10003,"1",ローデータ!$AN$4:$AN$10003,"&gt;="&amp;$C145,ローデータ!$AN$4:$AN$10003,"&lt;"&amp;$C146),COUNTIFS(ローデータ!$AM$4:$AM$10003,"&gt;="&amp;$D$8,ローデータ!$AM$4:$AM$10003,"&lt;="&amp;$D$9,ローデータ!AQ$4:AQ$10003,"1",ローデータ!$AN$4:$AN$10003,"&gt;="&amp;$C145,ローデータ!$AN$4:$AN$10003,"&lt;"&amp;$C146,ローデータ!$B$4:$B$10003,$E$7))</f>
        <v>3</v>
      </c>
      <c r="G145" s="10">
        <f>IF($E$7="",COUNTIFS(ローデータ!$AM$4:$AM$10003,"&gt;="&amp;$D$8,ローデータ!$AM$4:$AM$10003,"&lt;="&amp;$D$9,ローデータ!AR$4:AR$10003,"1",ローデータ!$AN$4:$AN$10003,"&gt;="&amp;$C145,ローデータ!$AN$4:$AN$10003,"&lt;"&amp;$C146),COUNTIFS(ローデータ!$AM$4:$AM$10003,"&gt;="&amp;$D$8,ローデータ!$AM$4:$AM$10003,"&lt;="&amp;$D$9,ローデータ!AR$4:AR$10003,"1",ローデータ!$AN$4:$AN$10003,"&gt;="&amp;$C145,ローデータ!$AN$4:$AN$10003,"&lt;"&amp;$C146,ローデータ!$B$4:$B$10003,$E$7))</f>
        <v>1</v>
      </c>
      <c r="H145" s="10">
        <f>IF($E$7="",COUNTIFS(ローデータ!$AM$4:$AM$10003,"&gt;="&amp;$D$8,ローデータ!$AM$4:$AM$10003,"&lt;="&amp;$D$9,ローデータ!AS$4:AS$10003,"1",ローデータ!$AN$4:$AN$10003,"&gt;="&amp;$C145,ローデータ!$AN$4:$AN$10003,"&lt;"&amp;$C146),COUNTIFS(ローデータ!$AM$4:$AM$10003,"&gt;="&amp;$D$8,ローデータ!$AM$4:$AM$10003,"&lt;="&amp;$D$9,ローデータ!AS$4:AS$10003,"1",ローデータ!$AN$4:$AN$10003,"&gt;="&amp;$C145,ローデータ!$AN$4:$AN$10003,"&lt;"&amp;$C146,ローデータ!$B$4:$B$10003,$E$7))</f>
        <v>21</v>
      </c>
      <c r="I145" s="10">
        <f>IF($E$7="",COUNTIFS(ローデータ!$AM$4:$AM$10003,"&gt;="&amp;$D$8,ローデータ!$AM$4:$AM$10003,"&lt;="&amp;$D$9,ローデータ!AT$4:AT$10003,"1",ローデータ!$AN$4:$AN$10003,"&gt;="&amp;$C145,ローデータ!$AN$4:$AN$10003,"&lt;"&amp;$C146),COUNTIFS(ローデータ!$AM$4:$AM$10003,"&gt;="&amp;$D$8,ローデータ!$AM$4:$AM$10003,"&lt;="&amp;$D$9,ローデータ!AT$4:AT$10003,"1",ローデータ!$AN$4:$AN$10003,"&gt;="&amp;$C145,ローデータ!$AN$4:$AN$10003,"&lt;"&amp;$C146,ローデータ!$B$4:$B$10003,$E$7))</f>
        <v>0</v>
      </c>
      <c r="J145" s="10">
        <f>IF($E$7="",COUNTIFS(ローデータ!$AM$4:$AM$10003,"&gt;="&amp;$D$8,ローデータ!$AM$4:$AM$10003,"&lt;="&amp;$D$9,ローデータ!AU$4:AU$10003,"1",ローデータ!$AN$4:$AN$10003,"&gt;="&amp;$C145,ローデータ!$AN$4:$AN$10003,"&lt;"&amp;$C146),COUNTIFS(ローデータ!$AM$4:$AM$10003,"&gt;="&amp;$D$8,ローデータ!$AM$4:$AM$10003,"&lt;="&amp;$D$9,ローデータ!AU$4:AU$10003,"1",ローデータ!$AN$4:$AN$10003,"&gt;="&amp;$C145,ローデータ!$AN$4:$AN$10003,"&lt;"&amp;$C146,ローデータ!$B$4:$B$10003,$E$7))</f>
        <v>0</v>
      </c>
      <c r="K145" s="10">
        <f>IF($E$7="",COUNTIFS(ローデータ!$AM$4:$AM$10003,"&gt;="&amp;$D$8,ローデータ!$AM$4:$AM$10003,"&lt;="&amp;$D$9,ローデータ!AV$4:AV$10003,"1",ローデータ!$AN$4:$AN$10003,"&gt;="&amp;$C145,ローデータ!$AN$4:$AN$10003,"&lt;"&amp;$C146),COUNTIFS(ローデータ!$AM$4:$AM$10003,"&gt;="&amp;$D$8,ローデータ!$AM$4:$AM$10003,"&lt;="&amp;$D$9,ローデータ!AV$4:AV$10003,"1",ローデータ!$AN$4:$AN$10003,"&gt;="&amp;$C145,ローデータ!$AN$4:$AN$10003,"&lt;"&amp;$C146,ローデータ!$B$4:$B$10003,$E$7))</f>
        <v>0</v>
      </c>
      <c r="L145" s="10">
        <f>IF($E$7="",COUNTIFS(ローデータ!$AM$4:$AM$10003,"&gt;="&amp;$D$8,ローデータ!$AM$4:$AM$10003,"&lt;="&amp;$D$9,ローデータ!AW$4:AW$10003,"1",ローデータ!$AN$4:$AN$10003,"&gt;="&amp;$C145,ローデータ!$AN$4:$AN$10003,"&lt;"&amp;$C146),COUNTIFS(ローデータ!$AM$4:$AM$10003,"&gt;="&amp;$D$8,ローデータ!$AM$4:$AM$10003,"&lt;="&amp;$D$9,ローデータ!AW$4:AW$10003,"1",ローデータ!$AN$4:$AN$10003,"&gt;="&amp;$C145,ローデータ!$AN$4:$AN$10003,"&lt;"&amp;$C146,ローデータ!$B$4:$B$10003,$E$7))</f>
        <v>0</v>
      </c>
      <c r="M145" s="10">
        <f>IF($E$7="",COUNTIFS(ローデータ!$AM$4:$AM$10003,"&gt;="&amp;$D$8,ローデータ!$AM$4:$AM$10003,"&lt;="&amp;$D$9,ローデータ!AX$4:AX$10003,"1",ローデータ!$AN$4:$AN$10003,"&gt;="&amp;$C145,ローデータ!$AN$4:$AN$10003,"&lt;"&amp;$C146),COUNTIFS(ローデータ!$AM$4:$AM$10003,"&gt;="&amp;$D$8,ローデータ!$AM$4:$AM$10003,"&lt;="&amp;$D$9,ローデータ!AX$4:AX$10003,"1",ローデータ!$AN$4:$AN$10003,"&gt;="&amp;$C145,ローデータ!$AN$4:$AN$10003,"&lt;"&amp;$C146,ローデータ!$B$4:$B$10003,$E$7))</f>
        <v>2</v>
      </c>
      <c r="O145" s="32">
        <v>0.70833333333333404</v>
      </c>
      <c r="P145" s="12">
        <f t="shared" si="58"/>
        <v>4.8367593712212815E-3</v>
      </c>
      <c r="Q145" s="12">
        <f t="shared" si="59"/>
        <v>6.0459492140266021E-3</v>
      </c>
      <c r="R145" s="12">
        <f t="shared" si="60"/>
        <v>3.6275695284159614E-3</v>
      </c>
      <c r="S145" s="12">
        <f t="shared" si="61"/>
        <v>1.2091898428053204E-3</v>
      </c>
      <c r="T145" s="12">
        <f t="shared" si="62"/>
        <v>2.539298669891173E-2</v>
      </c>
      <c r="U145" s="12">
        <f t="shared" si="63"/>
        <v>0</v>
      </c>
      <c r="V145" s="12">
        <f t="shared" si="64"/>
        <v>0</v>
      </c>
      <c r="W145" s="12">
        <f t="shared" si="65"/>
        <v>0</v>
      </c>
      <c r="X145" s="12">
        <f t="shared" si="66"/>
        <v>0</v>
      </c>
      <c r="Y145" s="12">
        <f t="shared" si="67"/>
        <v>2.4183796856106408E-3</v>
      </c>
    </row>
    <row r="146" spans="3:25" x14ac:dyDescent="0.25">
      <c r="C146" s="32">
        <v>0.750000000000001</v>
      </c>
      <c r="D146" s="10">
        <f>IF($E$7="",COUNTIFS(ローデータ!$AM$4:$AM$10003,"&gt;="&amp;$D$8,ローデータ!$AM$4:$AM$10003,"&lt;="&amp;$D$9,ローデータ!AO$4:AO$10003,"1",ローデータ!$AN$4:$AN$10003,"&gt;="&amp;$C146,ローデータ!$AN$4:$AN$10003,"&lt;"&amp;$C147),COUNTIFS(ローデータ!$AM$4:$AM$10003,"&gt;="&amp;$D$8,ローデータ!$AM$4:$AM$10003,"&lt;="&amp;$D$9,ローデータ!AO$4:AO$10003,"1",ローデータ!$AN$4:$AN$10003,"&gt;="&amp;$C146,ローデータ!$AN$4:$AN$10003,"&lt;"&amp;$C147,ローデータ!$B$4:$B$10003,$E$7))</f>
        <v>13</v>
      </c>
      <c r="E146" s="10">
        <f>IF($E$7="",COUNTIFS(ローデータ!$AM$4:$AM$10003,"&gt;="&amp;$D$8,ローデータ!$AM$4:$AM$10003,"&lt;="&amp;$D$9,ローデータ!AP$4:AP$10003,"1",ローデータ!$AN$4:$AN$10003,"&gt;="&amp;$C146,ローデータ!$AN$4:$AN$10003,"&lt;"&amp;$C147),COUNTIFS(ローデータ!$AM$4:$AM$10003,"&gt;="&amp;$D$8,ローデータ!$AM$4:$AM$10003,"&lt;="&amp;$D$9,ローデータ!AP$4:AP$10003,"1",ローデータ!$AN$4:$AN$10003,"&gt;="&amp;$C146,ローデータ!$AN$4:$AN$10003,"&lt;"&amp;$C147,ローデータ!$B$4:$B$10003,$E$7))</f>
        <v>9</v>
      </c>
      <c r="F146" s="10">
        <f>IF($E$7="",COUNTIFS(ローデータ!$AM$4:$AM$10003,"&gt;="&amp;$D$8,ローデータ!$AM$4:$AM$10003,"&lt;="&amp;$D$9,ローデータ!AQ$4:AQ$10003,"1",ローデータ!$AN$4:$AN$10003,"&gt;="&amp;$C146,ローデータ!$AN$4:$AN$10003,"&lt;"&amp;$C147),COUNTIFS(ローデータ!$AM$4:$AM$10003,"&gt;="&amp;$D$8,ローデータ!$AM$4:$AM$10003,"&lt;="&amp;$D$9,ローデータ!AQ$4:AQ$10003,"1",ローデータ!$AN$4:$AN$10003,"&gt;="&amp;$C146,ローデータ!$AN$4:$AN$10003,"&lt;"&amp;$C147,ローデータ!$B$4:$B$10003,$E$7))</f>
        <v>1</v>
      </c>
      <c r="G146" s="10">
        <f>IF($E$7="",COUNTIFS(ローデータ!$AM$4:$AM$10003,"&gt;="&amp;$D$8,ローデータ!$AM$4:$AM$10003,"&lt;="&amp;$D$9,ローデータ!AR$4:AR$10003,"1",ローデータ!$AN$4:$AN$10003,"&gt;="&amp;$C146,ローデータ!$AN$4:$AN$10003,"&lt;"&amp;$C147),COUNTIFS(ローデータ!$AM$4:$AM$10003,"&gt;="&amp;$D$8,ローデータ!$AM$4:$AM$10003,"&lt;="&amp;$D$9,ローデータ!AR$4:AR$10003,"1",ローデータ!$AN$4:$AN$10003,"&gt;="&amp;$C146,ローデータ!$AN$4:$AN$10003,"&lt;"&amp;$C147,ローデータ!$B$4:$B$10003,$E$7))</f>
        <v>3</v>
      </c>
      <c r="H146" s="10">
        <f>IF($E$7="",COUNTIFS(ローデータ!$AM$4:$AM$10003,"&gt;="&amp;$D$8,ローデータ!$AM$4:$AM$10003,"&lt;="&amp;$D$9,ローデータ!AS$4:AS$10003,"1",ローデータ!$AN$4:$AN$10003,"&gt;="&amp;$C146,ローデータ!$AN$4:$AN$10003,"&lt;"&amp;$C147),COUNTIFS(ローデータ!$AM$4:$AM$10003,"&gt;="&amp;$D$8,ローデータ!$AM$4:$AM$10003,"&lt;="&amp;$D$9,ローデータ!AS$4:AS$10003,"1",ローデータ!$AN$4:$AN$10003,"&gt;="&amp;$C146,ローデータ!$AN$4:$AN$10003,"&lt;"&amp;$C147,ローデータ!$B$4:$B$10003,$E$7))</f>
        <v>32</v>
      </c>
      <c r="I146" s="10">
        <f>IF($E$7="",COUNTIFS(ローデータ!$AM$4:$AM$10003,"&gt;="&amp;$D$8,ローデータ!$AM$4:$AM$10003,"&lt;="&amp;$D$9,ローデータ!AT$4:AT$10003,"1",ローデータ!$AN$4:$AN$10003,"&gt;="&amp;$C146,ローデータ!$AN$4:$AN$10003,"&lt;"&amp;$C147),COUNTIFS(ローデータ!$AM$4:$AM$10003,"&gt;="&amp;$D$8,ローデータ!$AM$4:$AM$10003,"&lt;="&amp;$D$9,ローデータ!AT$4:AT$10003,"1",ローデータ!$AN$4:$AN$10003,"&gt;="&amp;$C146,ローデータ!$AN$4:$AN$10003,"&lt;"&amp;$C147,ローデータ!$B$4:$B$10003,$E$7))</f>
        <v>0</v>
      </c>
      <c r="J146" s="10">
        <f>IF($E$7="",COUNTIFS(ローデータ!$AM$4:$AM$10003,"&gt;="&amp;$D$8,ローデータ!$AM$4:$AM$10003,"&lt;="&amp;$D$9,ローデータ!AU$4:AU$10003,"1",ローデータ!$AN$4:$AN$10003,"&gt;="&amp;$C146,ローデータ!$AN$4:$AN$10003,"&lt;"&amp;$C147),COUNTIFS(ローデータ!$AM$4:$AM$10003,"&gt;="&amp;$D$8,ローデータ!$AM$4:$AM$10003,"&lt;="&amp;$D$9,ローデータ!AU$4:AU$10003,"1",ローデータ!$AN$4:$AN$10003,"&gt;="&amp;$C146,ローデータ!$AN$4:$AN$10003,"&lt;"&amp;$C147,ローデータ!$B$4:$B$10003,$E$7))</f>
        <v>0</v>
      </c>
      <c r="K146" s="10">
        <f>IF($E$7="",COUNTIFS(ローデータ!$AM$4:$AM$10003,"&gt;="&amp;$D$8,ローデータ!$AM$4:$AM$10003,"&lt;="&amp;$D$9,ローデータ!AV$4:AV$10003,"1",ローデータ!$AN$4:$AN$10003,"&gt;="&amp;$C146,ローデータ!$AN$4:$AN$10003,"&lt;"&amp;$C147),COUNTIFS(ローデータ!$AM$4:$AM$10003,"&gt;="&amp;$D$8,ローデータ!$AM$4:$AM$10003,"&lt;="&amp;$D$9,ローデータ!AV$4:AV$10003,"1",ローデータ!$AN$4:$AN$10003,"&gt;="&amp;$C146,ローデータ!$AN$4:$AN$10003,"&lt;"&amp;$C147,ローデータ!$B$4:$B$10003,$E$7))</f>
        <v>0</v>
      </c>
      <c r="L146" s="10">
        <f>IF($E$7="",COUNTIFS(ローデータ!$AM$4:$AM$10003,"&gt;="&amp;$D$8,ローデータ!$AM$4:$AM$10003,"&lt;="&amp;$D$9,ローデータ!AW$4:AW$10003,"1",ローデータ!$AN$4:$AN$10003,"&gt;="&amp;$C146,ローデータ!$AN$4:$AN$10003,"&lt;"&amp;$C147),COUNTIFS(ローデータ!$AM$4:$AM$10003,"&gt;="&amp;$D$8,ローデータ!$AM$4:$AM$10003,"&lt;="&amp;$D$9,ローデータ!AW$4:AW$10003,"1",ローデータ!$AN$4:$AN$10003,"&gt;="&amp;$C146,ローデータ!$AN$4:$AN$10003,"&lt;"&amp;$C147,ローデータ!$B$4:$B$10003,$E$7))</f>
        <v>0</v>
      </c>
      <c r="M146" s="10">
        <f>IF($E$7="",COUNTIFS(ローデータ!$AM$4:$AM$10003,"&gt;="&amp;$D$8,ローデータ!$AM$4:$AM$10003,"&lt;="&amp;$D$9,ローデータ!AX$4:AX$10003,"1",ローデータ!$AN$4:$AN$10003,"&gt;="&amp;$C146,ローデータ!$AN$4:$AN$10003,"&lt;"&amp;$C147),COUNTIFS(ローデータ!$AM$4:$AM$10003,"&gt;="&amp;$D$8,ローデータ!$AM$4:$AM$10003,"&lt;="&amp;$D$9,ローデータ!AX$4:AX$10003,"1",ローデータ!$AN$4:$AN$10003,"&gt;="&amp;$C146,ローデータ!$AN$4:$AN$10003,"&lt;"&amp;$C147,ローデータ!$B$4:$B$10003,$E$7))</f>
        <v>5</v>
      </c>
      <c r="O146" s="32">
        <v>0.750000000000001</v>
      </c>
      <c r="P146" s="12">
        <f t="shared" si="58"/>
        <v>1.5719467956469165E-2</v>
      </c>
      <c r="Q146" s="12">
        <f t="shared" si="59"/>
        <v>1.0882708585247884E-2</v>
      </c>
      <c r="R146" s="12">
        <f t="shared" si="60"/>
        <v>1.2091898428053204E-3</v>
      </c>
      <c r="S146" s="12">
        <f t="shared" si="61"/>
        <v>3.6275695284159614E-3</v>
      </c>
      <c r="T146" s="12">
        <f t="shared" si="62"/>
        <v>3.8694074969770252E-2</v>
      </c>
      <c r="U146" s="12">
        <f t="shared" si="63"/>
        <v>0</v>
      </c>
      <c r="V146" s="12">
        <f t="shared" si="64"/>
        <v>0</v>
      </c>
      <c r="W146" s="12">
        <f t="shared" si="65"/>
        <v>0</v>
      </c>
      <c r="X146" s="12">
        <f t="shared" si="66"/>
        <v>0</v>
      </c>
      <c r="Y146" s="12">
        <f t="shared" si="67"/>
        <v>6.0459492140266021E-3</v>
      </c>
    </row>
    <row r="147" spans="3:25" x14ac:dyDescent="0.25">
      <c r="C147" s="32">
        <v>0.79166666666666696</v>
      </c>
      <c r="D147" s="10">
        <f>IF($E$7="",COUNTIFS(ローデータ!$AM$4:$AM$10003,"&gt;="&amp;$D$8,ローデータ!$AM$4:$AM$10003,"&lt;="&amp;$D$9,ローデータ!AO$4:AO$10003,"1",ローデータ!$AN$4:$AN$10003,"&gt;="&amp;$C147,ローデータ!$AN$4:$AN$10003,"&lt;"&amp;$C148),COUNTIFS(ローデータ!$AM$4:$AM$10003,"&gt;="&amp;$D$8,ローデータ!$AM$4:$AM$10003,"&lt;="&amp;$D$9,ローデータ!AO$4:AO$10003,"1",ローデータ!$AN$4:$AN$10003,"&gt;="&amp;$C147,ローデータ!$AN$4:$AN$10003,"&lt;"&amp;$C148,ローデータ!$B$4:$B$10003,$E$7))</f>
        <v>13</v>
      </c>
      <c r="E147" s="10">
        <f>IF($E$7="",COUNTIFS(ローデータ!$AM$4:$AM$10003,"&gt;="&amp;$D$8,ローデータ!$AM$4:$AM$10003,"&lt;="&amp;$D$9,ローデータ!AP$4:AP$10003,"1",ローデータ!$AN$4:$AN$10003,"&gt;="&amp;$C147,ローデータ!$AN$4:$AN$10003,"&lt;"&amp;$C148),COUNTIFS(ローデータ!$AM$4:$AM$10003,"&gt;="&amp;$D$8,ローデータ!$AM$4:$AM$10003,"&lt;="&amp;$D$9,ローデータ!AP$4:AP$10003,"1",ローデータ!$AN$4:$AN$10003,"&gt;="&amp;$C147,ローデータ!$AN$4:$AN$10003,"&lt;"&amp;$C148,ローデータ!$B$4:$B$10003,$E$7))</f>
        <v>3</v>
      </c>
      <c r="F147" s="10">
        <f>IF($E$7="",COUNTIFS(ローデータ!$AM$4:$AM$10003,"&gt;="&amp;$D$8,ローデータ!$AM$4:$AM$10003,"&lt;="&amp;$D$9,ローデータ!AQ$4:AQ$10003,"1",ローデータ!$AN$4:$AN$10003,"&gt;="&amp;$C147,ローデータ!$AN$4:$AN$10003,"&lt;"&amp;$C148),COUNTIFS(ローデータ!$AM$4:$AM$10003,"&gt;="&amp;$D$8,ローデータ!$AM$4:$AM$10003,"&lt;="&amp;$D$9,ローデータ!AQ$4:AQ$10003,"1",ローデータ!$AN$4:$AN$10003,"&gt;="&amp;$C147,ローデータ!$AN$4:$AN$10003,"&lt;"&amp;$C148,ローデータ!$B$4:$B$10003,$E$7))</f>
        <v>1</v>
      </c>
      <c r="G147" s="10">
        <f>IF($E$7="",COUNTIFS(ローデータ!$AM$4:$AM$10003,"&gt;="&amp;$D$8,ローデータ!$AM$4:$AM$10003,"&lt;="&amp;$D$9,ローデータ!AR$4:AR$10003,"1",ローデータ!$AN$4:$AN$10003,"&gt;="&amp;$C147,ローデータ!$AN$4:$AN$10003,"&lt;"&amp;$C148),COUNTIFS(ローデータ!$AM$4:$AM$10003,"&gt;="&amp;$D$8,ローデータ!$AM$4:$AM$10003,"&lt;="&amp;$D$9,ローデータ!AR$4:AR$10003,"1",ローデータ!$AN$4:$AN$10003,"&gt;="&amp;$C147,ローデータ!$AN$4:$AN$10003,"&lt;"&amp;$C148,ローデータ!$B$4:$B$10003,$E$7))</f>
        <v>0</v>
      </c>
      <c r="H147" s="10">
        <f>IF($E$7="",COUNTIFS(ローデータ!$AM$4:$AM$10003,"&gt;="&amp;$D$8,ローデータ!$AM$4:$AM$10003,"&lt;="&amp;$D$9,ローデータ!AS$4:AS$10003,"1",ローデータ!$AN$4:$AN$10003,"&gt;="&amp;$C147,ローデータ!$AN$4:$AN$10003,"&lt;"&amp;$C148),COUNTIFS(ローデータ!$AM$4:$AM$10003,"&gt;="&amp;$D$8,ローデータ!$AM$4:$AM$10003,"&lt;="&amp;$D$9,ローデータ!AS$4:AS$10003,"1",ローデータ!$AN$4:$AN$10003,"&gt;="&amp;$C147,ローデータ!$AN$4:$AN$10003,"&lt;"&amp;$C148,ローデータ!$B$4:$B$10003,$E$7))</f>
        <v>11</v>
      </c>
      <c r="I147" s="10">
        <f>IF($E$7="",COUNTIFS(ローデータ!$AM$4:$AM$10003,"&gt;="&amp;$D$8,ローデータ!$AM$4:$AM$10003,"&lt;="&amp;$D$9,ローデータ!AT$4:AT$10003,"1",ローデータ!$AN$4:$AN$10003,"&gt;="&amp;$C147,ローデータ!$AN$4:$AN$10003,"&lt;"&amp;$C148),COUNTIFS(ローデータ!$AM$4:$AM$10003,"&gt;="&amp;$D$8,ローデータ!$AM$4:$AM$10003,"&lt;="&amp;$D$9,ローデータ!AT$4:AT$10003,"1",ローデータ!$AN$4:$AN$10003,"&gt;="&amp;$C147,ローデータ!$AN$4:$AN$10003,"&lt;"&amp;$C148,ローデータ!$B$4:$B$10003,$E$7))</f>
        <v>0</v>
      </c>
      <c r="J147" s="10">
        <f>IF($E$7="",COUNTIFS(ローデータ!$AM$4:$AM$10003,"&gt;="&amp;$D$8,ローデータ!$AM$4:$AM$10003,"&lt;="&amp;$D$9,ローデータ!AU$4:AU$10003,"1",ローデータ!$AN$4:$AN$10003,"&gt;="&amp;$C147,ローデータ!$AN$4:$AN$10003,"&lt;"&amp;$C148),COUNTIFS(ローデータ!$AM$4:$AM$10003,"&gt;="&amp;$D$8,ローデータ!$AM$4:$AM$10003,"&lt;="&amp;$D$9,ローデータ!AU$4:AU$10003,"1",ローデータ!$AN$4:$AN$10003,"&gt;="&amp;$C147,ローデータ!$AN$4:$AN$10003,"&lt;"&amp;$C148,ローデータ!$B$4:$B$10003,$E$7))</f>
        <v>0</v>
      </c>
      <c r="K147" s="10">
        <f>IF($E$7="",COUNTIFS(ローデータ!$AM$4:$AM$10003,"&gt;="&amp;$D$8,ローデータ!$AM$4:$AM$10003,"&lt;="&amp;$D$9,ローデータ!AV$4:AV$10003,"1",ローデータ!$AN$4:$AN$10003,"&gt;="&amp;$C147,ローデータ!$AN$4:$AN$10003,"&lt;"&amp;$C148),COUNTIFS(ローデータ!$AM$4:$AM$10003,"&gt;="&amp;$D$8,ローデータ!$AM$4:$AM$10003,"&lt;="&amp;$D$9,ローデータ!AV$4:AV$10003,"1",ローデータ!$AN$4:$AN$10003,"&gt;="&amp;$C147,ローデータ!$AN$4:$AN$10003,"&lt;"&amp;$C148,ローデータ!$B$4:$B$10003,$E$7))</f>
        <v>0</v>
      </c>
      <c r="L147" s="10">
        <f>IF($E$7="",COUNTIFS(ローデータ!$AM$4:$AM$10003,"&gt;="&amp;$D$8,ローデータ!$AM$4:$AM$10003,"&lt;="&amp;$D$9,ローデータ!AW$4:AW$10003,"1",ローデータ!$AN$4:$AN$10003,"&gt;="&amp;$C147,ローデータ!$AN$4:$AN$10003,"&lt;"&amp;$C148),COUNTIFS(ローデータ!$AM$4:$AM$10003,"&gt;="&amp;$D$8,ローデータ!$AM$4:$AM$10003,"&lt;="&amp;$D$9,ローデータ!AW$4:AW$10003,"1",ローデータ!$AN$4:$AN$10003,"&gt;="&amp;$C147,ローデータ!$AN$4:$AN$10003,"&lt;"&amp;$C148,ローデータ!$B$4:$B$10003,$E$7))</f>
        <v>0</v>
      </c>
      <c r="M147" s="10">
        <f>IF($E$7="",COUNTIFS(ローデータ!$AM$4:$AM$10003,"&gt;="&amp;$D$8,ローデータ!$AM$4:$AM$10003,"&lt;="&amp;$D$9,ローデータ!AX$4:AX$10003,"1",ローデータ!$AN$4:$AN$10003,"&gt;="&amp;$C147,ローデータ!$AN$4:$AN$10003,"&lt;"&amp;$C148),COUNTIFS(ローデータ!$AM$4:$AM$10003,"&gt;="&amp;$D$8,ローデータ!$AM$4:$AM$10003,"&lt;="&amp;$D$9,ローデータ!AX$4:AX$10003,"1",ローデータ!$AN$4:$AN$10003,"&gt;="&amp;$C147,ローデータ!$AN$4:$AN$10003,"&lt;"&amp;$C148,ローデータ!$B$4:$B$10003,$E$7))</f>
        <v>1</v>
      </c>
      <c r="O147" s="32">
        <v>0.79166666666666696</v>
      </c>
      <c r="P147" s="12">
        <f t="shared" si="58"/>
        <v>1.5719467956469165E-2</v>
      </c>
      <c r="Q147" s="12">
        <f t="shared" si="59"/>
        <v>3.6275695284159614E-3</v>
      </c>
      <c r="R147" s="12">
        <f t="shared" si="60"/>
        <v>1.2091898428053204E-3</v>
      </c>
      <c r="S147" s="12">
        <f t="shared" si="61"/>
        <v>0</v>
      </c>
      <c r="T147" s="12">
        <f t="shared" si="62"/>
        <v>1.3301088270858524E-2</v>
      </c>
      <c r="U147" s="12">
        <f t="shared" si="63"/>
        <v>0</v>
      </c>
      <c r="V147" s="12">
        <f t="shared" si="64"/>
        <v>0</v>
      </c>
      <c r="W147" s="12">
        <f t="shared" si="65"/>
        <v>0</v>
      </c>
      <c r="X147" s="12">
        <f t="shared" si="66"/>
        <v>0</v>
      </c>
      <c r="Y147" s="12">
        <f t="shared" si="67"/>
        <v>1.2091898428053204E-3</v>
      </c>
    </row>
    <row r="148" spans="3:25" x14ac:dyDescent="0.25">
      <c r="C148" s="32">
        <v>0.83333333333333404</v>
      </c>
      <c r="D148" s="10">
        <f>IF($E$7="",COUNTIFS(ローデータ!$AM$4:$AM$10003,"&gt;="&amp;$D$8,ローデータ!$AM$4:$AM$10003,"&lt;="&amp;$D$9,ローデータ!AO$4:AO$10003,"1",ローデータ!$AN$4:$AN$10003,"&gt;="&amp;$C148,ローデータ!$AN$4:$AN$10003,"&lt;"&amp;$C149),COUNTIFS(ローデータ!$AM$4:$AM$10003,"&gt;="&amp;$D$8,ローデータ!$AM$4:$AM$10003,"&lt;="&amp;$D$9,ローデータ!AO$4:AO$10003,"1",ローデータ!$AN$4:$AN$10003,"&gt;="&amp;$C148,ローデータ!$AN$4:$AN$10003,"&lt;"&amp;$C149,ローデータ!$B$4:$B$10003,$E$7))</f>
        <v>6</v>
      </c>
      <c r="E148" s="10">
        <f>IF($E$7="",COUNTIFS(ローデータ!$AM$4:$AM$10003,"&gt;="&amp;$D$8,ローデータ!$AM$4:$AM$10003,"&lt;="&amp;$D$9,ローデータ!AP$4:AP$10003,"1",ローデータ!$AN$4:$AN$10003,"&gt;="&amp;$C148,ローデータ!$AN$4:$AN$10003,"&lt;"&amp;$C149),COUNTIFS(ローデータ!$AM$4:$AM$10003,"&gt;="&amp;$D$8,ローデータ!$AM$4:$AM$10003,"&lt;="&amp;$D$9,ローデータ!AP$4:AP$10003,"1",ローデータ!$AN$4:$AN$10003,"&gt;="&amp;$C148,ローデータ!$AN$4:$AN$10003,"&lt;"&amp;$C149,ローデータ!$B$4:$B$10003,$E$7))</f>
        <v>3</v>
      </c>
      <c r="F148" s="10">
        <f>IF($E$7="",COUNTIFS(ローデータ!$AM$4:$AM$10003,"&gt;="&amp;$D$8,ローデータ!$AM$4:$AM$10003,"&lt;="&amp;$D$9,ローデータ!AQ$4:AQ$10003,"1",ローデータ!$AN$4:$AN$10003,"&gt;="&amp;$C148,ローデータ!$AN$4:$AN$10003,"&lt;"&amp;$C149),COUNTIFS(ローデータ!$AM$4:$AM$10003,"&gt;="&amp;$D$8,ローデータ!$AM$4:$AM$10003,"&lt;="&amp;$D$9,ローデータ!AQ$4:AQ$10003,"1",ローデータ!$AN$4:$AN$10003,"&gt;="&amp;$C148,ローデータ!$AN$4:$AN$10003,"&lt;"&amp;$C149,ローデータ!$B$4:$B$10003,$E$7))</f>
        <v>1</v>
      </c>
      <c r="G148" s="10">
        <f>IF($E$7="",COUNTIFS(ローデータ!$AM$4:$AM$10003,"&gt;="&amp;$D$8,ローデータ!$AM$4:$AM$10003,"&lt;="&amp;$D$9,ローデータ!AR$4:AR$10003,"1",ローデータ!$AN$4:$AN$10003,"&gt;="&amp;$C148,ローデータ!$AN$4:$AN$10003,"&lt;"&amp;$C149),COUNTIFS(ローデータ!$AM$4:$AM$10003,"&gt;="&amp;$D$8,ローデータ!$AM$4:$AM$10003,"&lt;="&amp;$D$9,ローデータ!AR$4:AR$10003,"1",ローデータ!$AN$4:$AN$10003,"&gt;="&amp;$C148,ローデータ!$AN$4:$AN$10003,"&lt;"&amp;$C149,ローデータ!$B$4:$B$10003,$E$7))</f>
        <v>2</v>
      </c>
      <c r="H148" s="10">
        <f>IF($E$7="",COUNTIFS(ローデータ!$AM$4:$AM$10003,"&gt;="&amp;$D$8,ローデータ!$AM$4:$AM$10003,"&lt;="&amp;$D$9,ローデータ!AS$4:AS$10003,"1",ローデータ!$AN$4:$AN$10003,"&gt;="&amp;$C148,ローデータ!$AN$4:$AN$10003,"&lt;"&amp;$C149),COUNTIFS(ローデータ!$AM$4:$AM$10003,"&gt;="&amp;$D$8,ローデータ!$AM$4:$AM$10003,"&lt;="&amp;$D$9,ローデータ!AS$4:AS$10003,"1",ローデータ!$AN$4:$AN$10003,"&gt;="&amp;$C148,ローデータ!$AN$4:$AN$10003,"&lt;"&amp;$C149,ローデータ!$B$4:$B$10003,$E$7))</f>
        <v>3</v>
      </c>
      <c r="I148" s="10">
        <f>IF($E$7="",COUNTIFS(ローデータ!$AM$4:$AM$10003,"&gt;="&amp;$D$8,ローデータ!$AM$4:$AM$10003,"&lt;="&amp;$D$9,ローデータ!AT$4:AT$10003,"1",ローデータ!$AN$4:$AN$10003,"&gt;="&amp;$C148,ローデータ!$AN$4:$AN$10003,"&lt;"&amp;$C149),COUNTIFS(ローデータ!$AM$4:$AM$10003,"&gt;="&amp;$D$8,ローデータ!$AM$4:$AM$10003,"&lt;="&amp;$D$9,ローデータ!AT$4:AT$10003,"1",ローデータ!$AN$4:$AN$10003,"&gt;="&amp;$C148,ローデータ!$AN$4:$AN$10003,"&lt;"&amp;$C149,ローデータ!$B$4:$B$10003,$E$7))</f>
        <v>0</v>
      </c>
      <c r="J148" s="10">
        <f>IF($E$7="",COUNTIFS(ローデータ!$AM$4:$AM$10003,"&gt;="&amp;$D$8,ローデータ!$AM$4:$AM$10003,"&lt;="&amp;$D$9,ローデータ!AU$4:AU$10003,"1",ローデータ!$AN$4:$AN$10003,"&gt;="&amp;$C148,ローデータ!$AN$4:$AN$10003,"&lt;"&amp;$C149),COUNTIFS(ローデータ!$AM$4:$AM$10003,"&gt;="&amp;$D$8,ローデータ!$AM$4:$AM$10003,"&lt;="&amp;$D$9,ローデータ!AU$4:AU$10003,"1",ローデータ!$AN$4:$AN$10003,"&gt;="&amp;$C148,ローデータ!$AN$4:$AN$10003,"&lt;"&amp;$C149,ローデータ!$B$4:$B$10003,$E$7))</f>
        <v>0</v>
      </c>
      <c r="K148" s="10">
        <f>IF($E$7="",COUNTIFS(ローデータ!$AM$4:$AM$10003,"&gt;="&amp;$D$8,ローデータ!$AM$4:$AM$10003,"&lt;="&amp;$D$9,ローデータ!AV$4:AV$10003,"1",ローデータ!$AN$4:$AN$10003,"&gt;="&amp;$C148,ローデータ!$AN$4:$AN$10003,"&lt;"&amp;$C149),COUNTIFS(ローデータ!$AM$4:$AM$10003,"&gt;="&amp;$D$8,ローデータ!$AM$4:$AM$10003,"&lt;="&amp;$D$9,ローデータ!AV$4:AV$10003,"1",ローデータ!$AN$4:$AN$10003,"&gt;="&amp;$C148,ローデータ!$AN$4:$AN$10003,"&lt;"&amp;$C149,ローデータ!$B$4:$B$10003,$E$7))</f>
        <v>0</v>
      </c>
      <c r="L148" s="10">
        <f>IF($E$7="",COUNTIFS(ローデータ!$AM$4:$AM$10003,"&gt;="&amp;$D$8,ローデータ!$AM$4:$AM$10003,"&lt;="&amp;$D$9,ローデータ!AW$4:AW$10003,"1",ローデータ!$AN$4:$AN$10003,"&gt;="&amp;$C148,ローデータ!$AN$4:$AN$10003,"&lt;"&amp;$C149),COUNTIFS(ローデータ!$AM$4:$AM$10003,"&gt;="&amp;$D$8,ローデータ!$AM$4:$AM$10003,"&lt;="&amp;$D$9,ローデータ!AW$4:AW$10003,"1",ローデータ!$AN$4:$AN$10003,"&gt;="&amp;$C148,ローデータ!$AN$4:$AN$10003,"&lt;"&amp;$C149,ローデータ!$B$4:$B$10003,$E$7))</f>
        <v>0</v>
      </c>
      <c r="M148" s="10">
        <f>IF($E$7="",COUNTIFS(ローデータ!$AM$4:$AM$10003,"&gt;="&amp;$D$8,ローデータ!$AM$4:$AM$10003,"&lt;="&amp;$D$9,ローデータ!AX$4:AX$10003,"1",ローデータ!$AN$4:$AN$10003,"&gt;="&amp;$C148,ローデータ!$AN$4:$AN$10003,"&lt;"&amp;$C149),COUNTIFS(ローデータ!$AM$4:$AM$10003,"&gt;="&amp;$D$8,ローデータ!$AM$4:$AM$10003,"&lt;="&amp;$D$9,ローデータ!AX$4:AX$10003,"1",ローデータ!$AN$4:$AN$10003,"&gt;="&amp;$C148,ローデータ!$AN$4:$AN$10003,"&lt;"&amp;$C149,ローデータ!$B$4:$B$10003,$E$7))</f>
        <v>1</v>
      </c>
      <c r="O148" s="32">
        <v>0.83333333333333404</v>
      </c>
      <c r="P148" s="12">
        <f t="shared" si="58"/>
        <v>7.2551390568319227E-3</v>
      </c>
      <c r="Q148" s="12">
        <f t="shared" si="59"/>
        <v>3.6275695284159614E-3</v>
      </c>
      <c r="R148" s="12">
        <f t="shared" si="60"/>
        <v>1.2091898428053204E-3</v>
      </c>
      <c r="S148" s="12">
        <f t="shared" si="61"/>
        <v>2.4183796856106408E-3</v>
      </c>
      <c r="T148" s="12">
        <f t="shared" si="62"/>
        <v>3.6275695284159614E-3</v>
      </c>
      <c r="U148" s="12">
        <f t="shared" si="63"/>
        <v>0</v>
      </c>
      <c r="V148" s="12">
        <f t="shared" si="64"/>
        <v>0</v>
      </c>
      <c r="W148" s="12">
        <f t="shared" si="65"/>
        <v>0</v>
      </c>
      <c r="X148" s="12">
        <f t="shared" si="66"/>
        <v>0</v>
      </c>
      <c r="Y148" s="12">
        <f t="shared" si="67"/>
        <v>1.2091898428053204E-3</v>
      </c>
    </row>
    <row r="149" spans="3:25" x14ac:dyDescent="0.25">
      <c r="C149" s="32">
        <v>0.875000000000001</v>
      </c>
      <c r="D149" s="10">
        <f>IF($E$7="",COUNTIFS(ローデータ!$AM$4:$AM$10003,"&gt;="&amp;$D$8,ローデータ!$AM$4:$AM$10003,"&lt;="&amp;$D$9,ローデータ!AO$4:AO$10003,"1",ローデータ!$AN$4:$AN$10003,"&gt;="&amp;$C149,ローデータ!$AN$4:$AN$10003,"&lt;"&amp;$C150),COUNTIFS(ローデータ!$AM$4:$AM$10003,"&gt;="&amp;$D$8,ローデータ!$AM$4:$AM$10003,"&lt;="&amp;$D$9,ローデータ!AO$4:AO$10003,"1",ローデータ!$AN$4:$AN$10003,"&gt;="&amp;$C149,ローデータ!$AN$4:$AN$10003,"&lt;"&amp;$C150,ローデータ!$B$4:$B$10003,$E$7))</f>
        <v>7</v>
      </c>
      <c r="E149" s="10">
        <f>IF($E$7="",COUNTIFS(ローデータ!$AM$4:$AM$10003,"&gt;="&amp;$D$8,ローデータ!$AM$4:$AM$10003,"&lt;="&amp;$D$9,ローデータ!AP$4:AP$10003,"1",ローデータ!$AN$4:$AN$10003,"&gt;="&amp;$C149,ローデータ!$AN$4:$AN$10003,"&lt;"&amp;$C150),COUNTIFS(ローデータ!$AM$4:$AM$10003,"&gt;="&amp;$D$8,ローデータ!$AM$4:$AM$10003,"&lt;="&amp;$D$9,ローデータ!AP$4:AP$10003,"1",ローデータ!$AN$4:$AN$10003,"&gt;="&amp;$C149,ローデータ!$AN$4:$AN$10003,"&lt;"&amp;$C150,ローデータ!$B$4:$B$10003,$E$7))</f>
        <v>2</v>
      </c>
      <c r="F149" s="10">
        <f>IF($E$7="",COUNTIFS(ローデータ!$AM$4:$AM$10003,"&gt;="&amp;$D$8,ローデータ!$AM$4:$AM$10003,"&lt;="&amp;$D$9,ローデータ!AQ$4:AQ$10003,"1",ローデータ!$AN$4:$AN$10003,"&gt;="&amp;$C149,ローデータ!$AN$4:$AN$10003,"&lt;"&amp;$C150),COUNTIFS(ローデータ!$AM$4:$AM$10003,"&gt;="&amp;$D$8,ローデータ!$AM$4:$AM$10003,"&lt;="&amp;$D$9,ローデータ!AQ$4:AQ$10003,"1",ローデータ!$AN$4:$AN$10003,"&gt;="&amp;$C149,ローデータ!$AN$4:$AN$10003,"&lt;"&amp;$C150,ローデータ!$B$4:$B$10003,$E$7))</f>
        <v>3</v>
      </c>
      <c r="G149" s="10">
        <f>IF($E$7="",COUNTIFS(ローデータ!$AM$4:$AM$10003,"&gt;="&amp;$D$8,ローデータ!$AM$4:$AM$10003,"&lt;="&amp;$D$9,ローデータ!AR$4:AR$10003,"1",ローデータ!$AN$4:$AN$10003,"&gt;="&amp;$C149,ローデータ!$AN$4:$AN$10003,"&lt;"&amp;$C150),COUNTIFS(ローデータ!$AM$4:$AM$10003,"&gt;="&amp;$D$8,ローデータ!$AM$4:$AM$10003,"&lt;="&amp;$D$9,ローデータ!AR$4:AR$10003,"1",ローデータ!$AN$4:$AN$10003,"&gt;="&amp;$C149,ローデータ!$AN$4:$AN$10003,"&lt;"&amp;$C150,ローデータ!$B$4:$B$10003,$E$7))</f>
        <v>1</v>
      </c>
      <c r="H149" s="10">
        <f>IF($E$7="",COUNTIFS(ローデータ!$AM$4:$AM$10003,"&gt;="&amp;$D$8,ローデータ!$AM$4:$AM$10003,"&lt;="&amp;$D$9,ローデータ!AS$4:AS$10003,"1",ローデータ!$AN$4:$AN$10003,"&gt;="&amp;$C149,ローデータ!$AN$4:$AN$10003,"&lt;"&amp;$C150),COUNTIFS(ローデータ!$AM$4:$AM$10003,"&gt;="&amp;$D$8,ローデータ!$AM$4:$AM$10003,"&lt;="&amp;$D$9,ローデータ!AS$4:AS$10003,"1",ローデータ!$AN$4:$AN$10003,"&gt;="&amp;$C149,ローデータ!$AN$4:$AN$10003,"&lt;"&amp;$C150,ローデータ!$B$4:$B$10003,$E$7))</f>
        <v>5</v>
      </c>
      <c r="I149" s="10">
        <f>IF($E$7="",COUNTIFS(ローデータ!$AM$4:$AM$10003,"&gt;="&amp;$D$8,ローデータ!$AM$4:$AM$10003,"&lt;="&amp;$D$9,ローデータ!AT$4:AT$10003,"1",ローデータ!$AN$4:$AN$10003,"&gt;="&amp;$C149,ローデータ!$AN$4:$AN$10003,"&lt;"&amp;$C150),COUNTIFS(ローデータ!$AM$4:$AM$10003,"&gt;="&amp;$D$8,ローデータ!$AM$4:$AM$10003,"&lt;="&amp;$D$9,ローデータ!AT$4:AT$10003,"1",ローデータ!$AN$4:$AN$10003,"&gt;="&amp;$C149,ローデータ!$AN$4:$AN$10003,"&lt;"&amp;$C150,ローデータ!$B$4:$B$10003,$E$7))</f>
        <v>0</v>
      </c>
      <c r="J149" s="10">
        <f>IF($E$7="",COUNTIFS(ローデータ!$AM$4:$AM$10003,"&gt;="&amp;$D$8,ローデータ!$AM$4:$AM$10003,"&lt;="&amp;$D$9,ローデータ!AU$4:AU$10003,"1",ローデータ!$AN$4:$AN$10003,"&gt;="&amp;$C149,ローデータ!$AN$4:$AN$10003,"&lt;"&amp;$C150),COUNTIFS(ローデータ!$AM$4:$AM$10003,"&gt;="&amp;$D$8,ローデータ!$AM$4:$AM$10003,"&lt;="&amp;$D$9,ローデータ!AU$4:AU$10003,"1",ローデータ!$AN$4:$AN$10003,"&gt;="&amp;$C149,ローデータ!$AN$4:$AN$10003,"&lt;"&amp;$C150,ローデータ!$B$4:$B$10003,$E$7))</f>
        <v>0</v>
      </c>
      <c r="K149" s="10">
        <f>IF($E$7="",COUNTIFS(ローデータ!$AM$4:$AM$10003,"&gt;="&amp;$D$8,ローデータ!$AM$4:$AM$10003,"&lt;="&amp;$D$9,ローデータ!AV$4:AV$10003,"1",ローデータ!$AN$4:$AN$10003,"&gt;="&amp;$C149,ローデータ!$AN$4:$AN$10003,"&lt;"&amp;$C150),COUNTIFS(ローデータ!$AM$4:$AM$10003,"&gt;="&amp;$D$8,ローデータ!$AM$4:$AM$10003,"&lt;="&amp;$D$9,ローデータ!AV$4:AV$10003,"1",ローデータ!$AN$4:$AN$10003,"&gt;="&amp;$C149,ローデータ!$AN$4:$AN$10003,"&lt;"&amp;$C150,ローデータ!$B$4:$B$10003,$E$7))</f>
        <v>0</v>
      </c>
      <c r="L149" s="10">
        <f>IF($E$7="",COUNTIFS(ローデータ!$AM$4:$AM$10003,"&gt;="&amp;$D$8,ローデータ!$AM$4:$AM$10003,"&lt;="&amp;$D$9,ローデータ!AW$4:AW$10003,"1",ローデータ!$AN$4:$AN$10003,"&gt;="&amp;$C149,ローデータ!$AN$4:$AN$10003,"&lt;"&amp;$C150),COUNTIFS(ローデータ!$AM$4:$AM$10003,"&gt;="&amp;$D$8,ローデータ!$AM$4:$AM$10003,"&lt;="&amp;$D$9,ローデータ!AW$4:AW$10003,"1",ローデータ!$AN$4:$AN$10003,"&gt;="&amp;$C149,ローデータ!$AN$4:$AN$10003,"&lt;"&amp;$C150,ローデータ!$B$4:$B$10003,$E$7))</f>
        <v>0</v>
      </c>
      <c r="M149" s="10">
        <f>IF($E$7="",COUNTIFS(ローデータ!$AM$4:$AM$10003,"&gt;="&amp;$D$8,ローデータ!$AM$4:$AM$10003,"&lt;="&amp;$D$9,ローデータ!AX$4:AX$10003,"1",ローデータ!$AN$4:$AN$10003,"&gt;="&amp;$C149,ローデータ!$AN$4:$AN$10003,"&lt;"&amp;$C150),COUNTIFS(ローデータ!$AM$4:$AM$10003,"&gt;="&amp;$D$8,ローデータ!$AM$4:$AM$10003,"&lt;="&amp;$D$9,ローデータ!AX$4:AX$10003,"1",ローデータ!$AN$4:$AN$10003,"&gt;="&amp;$C149,ローデータ!$AN$4:$AN$10003,"&lt;"&amp;$C150,ローデータ!$B$4:$B$10003,$E$7))</f>
        <v>0</v>
      </c>
      <c r="O149" s="32">
        <v>0.875000000000001</v>
      </c>
      <c r="P149" s="12">
        <f t="shared" si="58"/>
        <v>8.4643288996372433E-3</v>
      </c>
      <c r="Q149" s="12">
        <f t="shared" si="59"/>
        <v>2.4183796856106408E-3</v>
      </c>
      <c r="R149" s="12">
        <f t="shared" si="60"/>
        <v>3.6275695284159614E-3</v>
      </c>
      <c r="S149" s="12">
        <f t="shared" si="61"/>
        <v>1.2091898428053204E-3</v>
      </c>
      <c r="T149" s="12">
        <f t="shared" si="62"/>
        <v>6.0459492140266021E-3</v>
      </c>
      <c r="U149" s="12">
        <f t="shared" si="63"/>
        <v>0</v>
      </c>
      <c r="V149" s="12">
        <f t="shared" si="64"/>
        <v>0</v>
      </c>
      <c r="W149" s="12">
        <f t="shared" si="65"/>
        <v>0</v>
      </c>
      <c r="X149" s="12">
        <f t="shared" si="66"/>
        <v>0</v>
      </c>
      <c r="Y149" s="12">
        <f t="shared" si="67"/>
        <v>0</v>
      </c>
    </row>
    <row r="150" spans="3:25" x14ac:dyDescent="0.25">
      <c r="C150" s="32">
        <v>0.91666666666666696</v>
      </c>
      <c r="D150" s="10">
        <f>IF($E$7="",COUNTIFS(ローデータ!$AM$4:$AM$10003,"&gt;="&amp;$D$8,ローデータ!$AM$4:$AM$10003,"&lt;="&amp;$D$9,ローデータ!AO$4:AO$10003,"1",ローデータ!$AN$4:$AN$10003,"&gt;="&amp;$C150,ローデータ!$AN$4:$AN$10003,"&lt;"&amp;$C151),COUNTIFS(ローデータ!$AM$4:$AM$10003,"&gt;="&amp;$D$8,ローデータ!$AM$4:$AM$10003,"&lt;="&amp;$D$9,ローデータ!AO$4:AO$10003,"1",ローデータ!$AN$4:$AN$10003,"&gt;="&amp;$C150,ローデータ!$AN$4:$AN$10003,"&lt;"&amp;$C151,ローデータ!$B$4:$B$10003,$E$7))</f>
        <v>6</v>
      </c>
      <c r="E150" s="10">
        <f>IF($E$7="",COUNTIFS(ローデータ!$AM$4:$AM$10003,"&gt;="&amp;$D$8,ローデータ!$AM$4:$AM$10003,"&lt;="&amp;$D$9,ローデータ!AP$4:AP$10003,"1",ローデータ!$AN$4:$AN$10003,"&gt;="&amp;$C150,ローデータ!$AN$4:$AN$10003,"&lt;"&amp;$C151),COUNTIFS(ローデータ!$AM$4:$AM$10003,"&gt;="&amp;$D$8,ローデータ!$AM$4:$AM$10003,"&lt;="&amp;$D$9,ローデータ!AP$4:AP$10003,"1",ローデータ!$AN$4:$AN$10003,"&gt;="&amp;$C150,ローデータ!$AN$4:$AN$10003,"&lt;"&amp;$C151,ローデータ!$B$4:$B$10003,$E$7))</f>
        <v>7</v>
      </c>
      <c r="F150" s="10">
        <f>IF($E$7="",COUNTIFS(ローデータ!$AM$4:$AM$10003,"&gt;="&amp;$D$8,ローデータ!$AM$4:$AM$10003,"&lt;="&amp;$D$9,ローデータ!AQ$4:AQ$10003,"1",ローデータ!$AN$4:$AN$10003,"&gt;="&amp;$C150,ローデータ!$AN$4:$AN$10003,"&lt;"&amp;$C151),COUNTIFS(ローデータ!$AM$4:$AM$10003,"&gt;="&amp;$D$8,ローデータ!$AM$4:$AM$10003,"&lt;="&amp;$D$9,ローデータ!AQ$4:AQ$10003,"1",ローデータ!$AN$4:$AN$10003,"&gt;="&amp;$C150,ローデータ!$AN$4:$AN$10003,"&lt;"&amp;$C151,ローデータ!$B$4:$B$10003,$E$7))</f>
        <v>1</v>
      </c>
      <c r="G150" s="10">
        <f>IF($E$7="",COUNTIFS(ローデータ!$AM$4:$AM$10003,"&gt;="&amp;$D$8,ローデータ!$AM$4:$AM$10003,"&lt;="&amp;$D$9,ローデータ!AR$4:AR$10003,"1",ローデータ!$AN$4:$AN$10003,"&gt;="&amp;$C150,ローデータ!$AN$4:$AN$10003,"&lt;"&amp;$C151),COUNTIFS(ローデータ!$AM$4:$AM$10003,"&gt;="&amp;$D$8,ローデータ!$AM$4:$AM$10003,"&lt;="&amp;$D$9,ローデータ!AR$4:AR$10003,"1",ローデータ!$AN$4:$AN$10003,"&gt;="&amp;$C150,ローデータ!$AN$4:$AN$10003,"&lt;"&amp;$C151,ローデータ!$B$4:$B$10003,$E$7))</f>
        <v>1</v>
      </c>
      <c r="H150" s="10">
        <f>IF($E$7="",COUNTIFS(ローデータ!$AM$4:$AM$10003,"&gt;="&amp;$D$8,ローデータ!$AM$4:$AM$10003,"&lt;="&amp;$D$9,ローデータ!AS$4:AS$10003,"1",ローデータ!$AN$4:$AN$10003,"&gt;="&amp;$C150,ローデータ!$AN$4:$AN$10003,"&lt;"&amp;$C151),COUNTIFS(ローデータ!$AM$4:$AM$10003,"&gt;="&amp;$D$8,ローデータ!$AM$4:$AM$10003,"&lt;="&amp;$D$9,ローデータ!AS$4:AS$10003,"1",ローデータ!$AN$4:$AN$10003,"&gt;="&amp;$C150,ローデータ!$AN$4:$AN$10003,"&lt;"&amp;$C151,ローデータ!$B$4:$B$10003,$E$7))</f>
        <v>3</v>
      </c>
      <c r="I150" s="10">
        <f>IF($E$7="",COUNTIFS(ローデータ!$AM$4:$AM$10003,"&gt;="&amp;$D$8,ローデータ!$AM$4:$AM$10003,"&lt;="&amp;$D$9,ローデータ!AT$4:AT$10003,"1",ローデータ!$AN$4:$AN$10003,"&gt;="&amp;$C150,ローデータ!$AN$4:$AN$10003,"&lt;"&amp;$C151),COUNTIFS(ローデータ!$AM$4:$AM$10003,"&gt;="&amp;$D$8,ローデータ!$AM$4:$AM$10003,"&lt;="&amp;$D$9,ローデータ!AT$4:AT$10003,"1",ローデータ!$AN$4:$AN$10003,"&gt;="&amp;$C150,ローデータ!$AN$4:$AN$10003,"&lt;"&amp;$C151,ローデータ!$B$4:$B$10003,$E$7))</f>
        <v>0</v>
      </c>
      <c r="J150" s="10">
        <f>IF($E$7="",COUNTIFS(ローデータ!$AM$4:$AM$10003,"&gt;="&amp;$D$8,ローデータ!$AM$4:$AM$10003,"&lt;="&amp;$D$9,ローデータ!AU$4:AU$10003,"1",ローデータ!$AN$4:$AN$10003,"&gt;="&amp;$C150,ローデータ!$AN$4:$AN$10003,"&lt;"&amp;$C151),COUNTIFS(ローデータ!$AM$4:$AM$10003,"&gt;="&amp;$D$8,ローデータ!$AM$4:$AM$10003,"&lt;="&amp;$D$9,ローデータ!AU$4:AU$10003,"1",ローデータ!$AN$4:$AN$10003,"&gt;="&amp;$C150,ローデータ!$AN$4:$AN$10003,"&lt;"&amp;$C151,ローデータ!$B$4:$B$10003,$E$7))</f>
        <v>0</v>
      </c>
      <c r="K150" s="10">
        <f>IF($E$7="",COUNTIFS(ローデータ!$AM$4:$AM$10003,"&gt;="&amp;$D$8,ローデータ!$AM$4:$AM$10003,"&lt;="&amp;$D$9,ローデータ!AV$4:AV$10003,"1",ローデータ!$AN$4:$AN$10003,"&gt;="&amp;$C150,ローデータ!$AN$4:$AN$10003,"&lt;"&amp;$C151),COUNTIFS(ローデータ!$AM$4:$AM$10003,"&gt;="&amp;$D$8,ローデータ!$AM$4:$AM$10003,"&lt;="&amp;$D$9,ローデータ!AV$4:AV$10003,"1",ローデータ!$AN$4:$AN$10003,"&gt;="&amp;$C150,ローデータ!$AN$4:$AN$10003,"&lt;"&amp;$C151,ローデータ!$B$4:$B$10003,$E$7))</f>
        <v>0</v>
      </c>
      <c r="L150" s="10">
        <f>IF($E$7="",COUNTIFS(ローデータ!$AM$4:$AM$10003,"&gt;="&amp;$D$8,ローデータ!$AM$4:$AM$10003,"&lt;="&amp;$D$9,ローデータ!AW$4:AW$10003,"1",ローデータ!$AN$4:$AN$10003,"&gt;="&amp;$C150,ローデータ!$AN$4:$AN$10003,"&lt;"&amp;$C151),COUNTIFS(ローデータ!$AM$4:$AM$10003,"&gt;="&amp;$D$8,ローデータ!$AM$4:$AM$10003,"&lt;="&amp;$D$9,ローデータ!AW$4:AW$10003,"1",ローデータ!$AN$4:$AN$10003,"&gt;="&amp;$C150,ローデータ!$AN$4:$AN$10003,"&lt;"&amp;$C151,ローデータ!$B$4:$B$10003,$E$7))</f>
        <v>0</v>
      </c>
      <c r="M150" s="10">
        <f>IF($E$7="",COUNTIFS(ローデータ!$AM$4:$AM$10003,"&gt;="&amp;$D$8,ローデータ!$AM$4:$AM$10003,"&lt;="&amp;$D$9,ローデータ!AX$4:AX$10003,"1",ローデータ!$AN$4:$AN$10003,"&gt;="&amp;$C150,ローデータ!$AN$4:$AN$10003,"&lt;"&amp;$C151),COUNTIFS(ローデータ!$AM$4:$AM$10003,"&gt;="&amp;$D$8,ローデータ!$AM$4:$AM$10003,"&lt;="&amp;$D$9,ローデータ!AX$4:AX$10003,"1",ローデータ!$AN$4:$AN$10003,"&gt;="&amp;$C150,ローデータ!$AN$4:$AN$10003,"&lt;"&amp;$C151,ローデータ!$B$4:$B$10003,$E$7))</f>
        <v>2</v>
      </c>
      <c r="O150" s="32">
        <v>0.91666666666666696</v>
      </c>
      <c r="P150" s="12">
        <f t="shared" si="58"/>
        <v>7.2551390568319227E-3</v>
      </c>
      <c r="Q150" s="12">
        <f t="shared" si="59"/>
        <v>8.4643288996372433E-3</v>
      </c>
      <c r="R150" s="12">
        <f t="shared" si="60"/>
        <v>1.2091898428053204E-3</v>
      </c>
      <c r="S150" s="12">
        <f t="shared" si="61"/>
        <v>1.2091898428053204E-3</v>
      </c>
      <c r="T150" s="12">
        <f t="shared" si="62"/>
        <v>3.6275695284159614E-3</v>
      </c>
      <c r="U150" s="12">
        <f t="shared" si="63"/>
        <v>0</v>
      </c>
      <c r="V150" s="12">
        <f t="shared" si="64"/>
        <v>0</v>
      </c>
      <c r="W150" s="12">
        <f t="shared" si="65"/>
        <v>0</v>
      </c>
      <c r="X150" s="12">
        <f t="shared" si="66"/>
        <v>0</v>
      </c>
      <c r="Y150" s="12">
        <f t="shared" si="67"/>
        <v>2.4183796856106408E-3</v>
      </c>
    </row>
    <row r="151" spans="3:25" x14ac:dyDescent="0.25">
      <c r="C151" s="32">
        <v>0.95833333333333404</v>
      </c>
      <c r="D151" s="10">
        <f>IF($E$7="",COUNTIFS(ローデータ!$AM$4:$AM$10003,"&gt;="&amp;$D$8,ローデータ!$AM$4:$AM$10003,"&lt;="&amp;$D$9,ローデータ!AO$4:AO$10003,"1",ローデータ!$AN$4:$AN$10003,"&gt;="&amp;$C151,ローデータ!$AN$4:$AN$10003,"&lt;24:00:00"),COUNTIFS(ローデータ!$AM$4:$AM$10003,"&gt;="&amp;$D$8,ローデータ!$AM$4:$AM$10003,"&lt;="&amp;$D$9,ローデータ!AO$4:AO$10003,"1",ローデータ!$AN$4:$AN$10003,"&gt;="&amp;$C151,ローデータ!$AN$4:$AN$10003,"&lt;24:00:00",ローデータ!$B$4:$B$10003,$E$7))</f>
        <v>3</v>
      </c>
      <c r="E151" s="10">
        <f>IF($E$7="",COUNTIFS(ローデータ!$AM$4:$AM$10003,"&gt;="&amp;$D$8,ローデータ!$AM$4:$AM$10003,"&lt;="&amp;$D$9,ローデータ!AP$4:AP$10003,"1",ローデータ!$AN$4:$AN$10003,"&gt;="&amp;$C151,ローデータ!$AN$4:$AN$10003,"&lt;24:00:00"),COUNTIFS(ローデータ!$AM$4:$AM$10003,"&gt;="&amp;$D$8,ローデータ!$AM$4:$AM$10003,"&lt;="&amp;$D$9,ローデータ!AP$4:AP$10003,"1",ローデータ!$AN$4:$AN$10003,"&gt;="&amp;$C151,ローデータ!$AN$4:$AN$10003,"&lt;24:00:00",ローデータ!$B$4:$B$10003,$E$7))</f>
        <v>7</v>
      </c>
      <c r="F151" s="10">
        <f>IF($E$7="",COUNTIFS(ローデータ!$AM$4:$AM$10003,"&gt;="&amp;$D$8,ローデータ!$AM$4:$AM$10003,"&lt;="&amp;$D$9,ローデータ!AQ$4:AQ$10003,"1",ローデータ!$AN$4:$AN$10003,"&gt;="&amp;$C151,ローデータ!$AN$4:$AN$10003,"&lt;24:00:00"),COUNTIFS(ローデータ!$AM$4:$AM$10003,"&gt;="&amp;$D$8,ローデータ!$AM$4:$AM$10003,"&lt;="&amp;$D$9,ローデータ!AQ$4:AQ$10003,"1",ローデータ!$AN$4:$AN$10003,"&gt;="&amp;$C151,ローデータ!$AN$4:$AN$10003,"&lt;24:00:00",ローデータ!$B$4:$B$10003,$E$7))</f>
        <v>1</v>
      </c>
      <c r="G151" s="10">
        <f>IF($E$7="",COUNTIFS(ローデータ!$AM$4:$AM$10003,"&gt;="&amp;$D$8,ローデータ!$AM$4:$AM$10003,"&lt;="&amp;$D$9,ローデータ!AR$4:AR$10003,"1",ローデータ!$AN$4:$AN$10003,"&gt;="&amp;$C151,ローデータ!$AN$4:$AN$10003,"&lt;24:00:00"),COUNTIFS(ローデータ!$AM$4:$AM$10003,"&gt;="&amp;$D$8,ローデータ!$AM$4:$AM$10003,"&lt;="&amp;$D$9,ローデータ!AR$4:AR$10003,"1",ローデータ!$AN$4:$AN$10003,"&gt;="&amp;$C151,ローデータ!$AN$4:$AN$10003,"&lt;24:00:00",ローデータ!$B$4:$B$10003,$E$7))</f>
        <v>0</v>
      </c>
      <c r="H151" s="10">
        <f>IF($E$7="",COUNTIFS(ローデータ!$AM$4:$AM$10003,"&gt;="&amp;$D$8,ローデータ!$AM$4:$AM$10003,"&lt;="&amp;$D$9,ローデータ!AS$4:AS$10003,"1",ローデータ!$AN$4:$AN$10003,"&gt;="&amp;$C151,ローデータ!$AN$4:$AN$10003,"&lt;24:00:00"),COUNTIFS(ローデータ!$AM$4:$AM$10003,"&gt;="&amp;$D$8,ローデータ!$AM$4:$AM$10003,"&lt;="&amp;$D$9,ローデータ!AS$4:AS$10003,"1",ローデータ!$AN$4:$AN$10003,"&gt;="&amp;$C151,ローデータ!$AN$4:$AN$10003,"&lt;24:00:00",ローデータ!$B$4:$B$10003,$E$7))</f>
        <v>0</v>
      </c>
      <c r="I151" s="10">
        <f>IF($E$7="",COUNTIFS(ローデータ!$AM$4:$AM$10003,"&gt;="&amp;$D$8,ローデータ!$AM$4:$AM$10003,"&lt;="&amp;$D$9,ローデータ!AT$4:AT$10003,"1",ローデータ!$AN$4:$AN$10003,"&gt;="&amp;$C151,ローデータ!$AN$4:$AN$10003,"&lt;24:00:00"),COUNTIFS(ローデータ!$AM$4:$AM$10003,"&gt;="&amp;$D$8,ローデータ!$AM$4:$AM$10003,"&lt;="&amp;$D$9,ローデータ!AT$4:AT$10003,"1",ローデータ!$AN$4:$AN$10003,"&gt;="&amp;$C151,ローデータ!$AN$4:$AN$10003,"&lt;24:00:00",ローデータ!$B$4:$B$10003,$E$7))</f>
        <v>0</v>
      </c>
      <c r="J151" s="10">
        <f>IF($E$7="",COUNTIFS(ローデータ!$AM$4:$AM$10003,"&gt;="&amp;$D$8,ローデータ!$AM$4:$AM$10003,"&lt;="&amp;$D$9,ローデータ!AU$4:AU$10003,"1",ローデータ!$AN$4:$AN$10003,"&gt;="&amp;$C151,ローデータ!$AN$4:$AN$10003,"&lt;24:00:00"),COUNTIFS(ローデータ!$AM$4:$AM$10003,"&gt;="&amp;$D$8,ローデータ!$AM$4:$AM$10003,"&lt;="&amp;$D$9,ローデータ!AU$4:AU$10003,"1",ローデータ!$AN$4:$AN$10003,"&gt;="&amp;$C151,ローデータ!$AN$4:$AN$10003,"&lt;24:00:00",ローデータ!$B$4:$B$10003,$E$7))</f>
        <v>0</v>
      </c>
      <c r="K151" s="10">
        <f>IF($E$7="",COUNTIFS(ローデータ!$AM$4:$AM$10003,"&gt;="&amp;$D$8,ローデータ!$AM$4:$AM$10003,"&lt;="&amp;$D$9,ローデータ!AV$4:AV$10003,"1",ローデータ!$AN$4:$AN$10003,"&gt;="&amp;$C151,ローデータ!$AN$4:$AN$10003,"&lt;24:00:00"),COUNTIFS(ローデータ!$AM$4:$AM$10003,"&gt;="&amp;$D$8,ローデータ!$AM$4:$AM$10003,"&lt;="&amp;$D$9,ローデータ!AV$4:AV$10003,"1",ローデータ!$AN$4:$AN$10003,"&gt;="&amp;$C151,ローデータ!$AN$4:$AN$10003,"&lt;24:00:00",ローデータ!$B$4:$B$10003,$E$7))</f>
        <v>0</v>
      </c>
      <c r="L151" s="10">
        <f>IF($E$7="",COUNTIFS(ローデータ!$AM$4:$AM$10003,"&gt;="&amp;$D$8,ローデータ!$AM$4:$AM$10003,"&lt;="&amp;$D$9,ローデータ!AW$4:AW$10003,"1",ローデータ!$AN$4:$AN$10003,"&gt;="&amp;$C151,ローデータ!$AN$4:$AN$10003,"&lt;24:00:00"),COUNTIFS(ローデータ!$AM$4:$AM$10003,"&gt;="&amp;$D$8,ローデータ!$AM$4:$AM$10003,"&lt;="&amp;$D$9,ローデータ!AW$4:AW$10003,"1",ローデータ!$AN$4:$AN$10003,"&gt;="&amp;$C151,ローデータ!$AN$4:$AN$10003,"&lt;24:00:00",ローデータ!$B$4:$B$10003,$E$7))</f>
        <v>0</v>
      </c>
      <c r="M151" s="10">
        <f>IF($E$7="",COUNTIFS(ローデータ!$AM$4:$AM$10003,"&gt;="&amp;$D$8,ローデータ!$AM$4:$AM$10003,"&lt;="&amp;$D$9,ローデータ!AX$4:AX$10003,"1",ローデータ!$AN$4:$AN$10003,"&gt;="&amp;$C151,ローデータ!$AN$4:$AN$10003,"&lt;24:00:00"),COUNTIFS(ローデータ!$AM$4:$AM$10003,"&gt;="&amp;$D$8,ローデータ!$AM$4:$AM$10003,"&lt;="&amp;$D$9,ローデータ!AX$4:AX$10003,"1",ローデータ!$AN$4:$AN$10003,"&gt;="&amp;$C151,ローデータ!$AN$4:$AN$10003,"&lt;24:00:00",ローデータ!$B$4:$B$10003,$E$7))</f>
        <v>0</v>
      </c>
      <c r="O151" s="32">
        <v>0.95833333333333404</v>
      </c>
      <c r="P151" s="12">
        <f t="shared" si="58"/>
        <v>3.6275695284159614E-3</v>
      </c>
      <c r="Q151" s="12">
        <f t="shared" si="59"/>
        <v>8.4643288996372433E-3</v>
      </c>
      <c r="R151" s="12">
        <f t="shared" si="60"/>
        <v>1.2091898428053204E-3</v>
      </c>
      <c r="S151" s="12">
        <f t="shared" si="61"/>
        <v>0</v>
      </c>
      <c r="T151" s="12">
        <f t="shared" si="62"/>
        <v>0</v>
      </c>
      <c r="U151" s="12">
        <f t="shared" si="63"/>
        <v>0</v>
      </c>
      <c r="V151" s="12">
        <f t="shared" si="64"/>
        <v>0</v>
      </c>
      <c r="W151" s="12">
        <f t="shared" si="65"/>
        <v>0</v>
      </c>
      <c r="X151" s="12">
        <f t="shared" si="66"/>
        <v>0</v>
      </c>
      <c r="Y151" s="12">
        <f t="shared" si="67"/>
        <v>0</v>
      </c>
    </row>
    <row r="152" spans="3:25" x14ac:dyDescent="0.25">
      <c r="D152" s="9">
        <f>SUM(D128:D151)</f>
        <v>209</v>
      </c>
      <c r="E152" s="9">
        <f t="shared" ref="E152:M152" si="68">SUM(E128:E151)</f>
        <v>128</v>
      </c>
      <c r="F152" s="9">
        <f t="shared" si="68"/>
        <v>48</v>
      </c>
      <c r="G152" s="9">
        <f t="shared" si="68"/>
        <v>38</v>
      </c>
      <c r="H152" s="9">
        <f t="shared" si="68"/>
        <v>308</v>
      </c>
      <c r="I152" s="9">
        <f t="shared" si="68"/>
        <v>32</v>
      </c>
      <c r="J152" s="9">
        <f t="shared" si="68"/>
        <v>0</v>
      </c>
      <c r="K152" s="9">
        <f t="shared" si="68"/>
        <v>6</v>
      </c>
      <c r="L152" s="9">
        <f t="shared" si="68"/>
        <v>0</v>
      </c>
      <c r="M152" s="9">
        <f t="shared" si="68"/>
        <v>58</v>
      </c>
    </row>
  </sheetData>
  <phoneticPr fontId="2"/>
  <conditionalFormatting sqref="D16:G23">
    <cfRule type="dataBar" priority="16">
      <dataBar>
        <cfvo type="min"/>
        <cfvo type="max"/>
        <color rgb="FF008AEF"/>
      </dataBar>
      <extLst>
        <ext xmlns:x14="http://schemas.microsoft.com/office/spreadsheetml/2009/9/main" uri="{B025F937-C7B1-47D3-B67F-A62EFF666E3E}">
          <x14:id>{B94DA46C-BF8F-48A4-9C0F-CDF72A72C700}</x14:id>
        </ext>
      </extLst>
    </cfRule>
  </conditionalFormatting>
  <conditionalFormatting sqref="D28:G51">
    <cfRule type="dataBar" priority="14">
      <dataBar>
        <cfvo type="min"/>
        <cfvo type="max"/>
        <color rgb="FF008AEF"/>
      </dataBar>
      <extLst>
        <ext xmlns:x14="http://schemas.microsoft.com/office/spreadsheetml/2009/9/main" uri="{B025F937-C7B1-47D3-B67F-A62EFF666E3E}">
          <x14:id>{D125F432-483D-4925-9D1B-5B29D65545E6}</x14:id>
        </ext>
      </extLst>
    </cfRule>
  </conditionalFormatting>
  <conditionalFormatting sqref="D56:G59">
    <cfRule type="dataBar" priority="12">
      <dataBar>
        <cfvo type="min"/>
        <cfvo type="max"/>
        <color rgb="FF008AEF"/>
      </dataBar>
      <extLst>
        <ext xmlns:x14="http://schemas.microsoft.com/office/spreadsheetml/2009/9/main" uri="{B025F937-C7B1-47D3-B67F-A62EFF666E3E}">
          <x14:id>{BCBE14C1-0D4E-4108-AC99-6B40290AC0FA}</x14:id>
        </ext>
      </extLst>
    </cfRule>
  </conditionalFormatting>
  <conditionalFormatting sqref="D64:G73">
    <cfRule type="dataBar" priority="10">
      <dataBar>
        <cfvo type="min"/>
        <cfvo type="max"/>
        <color rgb="FF008AEF"/>
      </dataBar>
      <extLst>
        <ext xmlns:x14="http://schemas.microsoft.com/office/spreadsheetml/2009/9/main" uri="{B025F937-C7B1-47D3-B67F-A62EFF666E3E}">
          <x14:id>{BEDFF049-D346-4012-8A28-4D0E068A3D17}</x14:id>
        </ext>
      </extLst>
    </cfRule>
  </conditionalFormatting>
  <conditionalFormatting sqref="D78:K101">
    <cfRule type="dataBar" priority="8">
      <dataBar>
        <cfvo type="min"/>
        <cfvo type="max"/>
        <color rgb="FF008AEF"/>
      </dataBar>
      <extLst>
        <ext xmlns:x14="http://schemas.microsoft.com/office/spreadsheetml/2009/9/main" uri="{B025F937-C7B1-47D3-B67F-A62EFF666E3E}">
          <x14:id>{EDEE849A-4FF6-4204-91DF-E8F9301D3DA4}</x14:id>
        </ext>
      </extLst>
    </cfRule>
  </conditionalFormatting>
  <conditionalFormatting sqref="D106:K109">
    <cfRule type="dataBar" priority="5">
      <dataBar>
        <cfvo type="min"/>
        <cfvo type="max"/>
        <color rgb="FF008AEF"/>
      </dataBar>
      <extLst>
        <ext xmlns:x14="http://schemas.microsoft.com/office/spreadsheetml/2009/9/main" uri="{B025F937-C7B1-47D3-B67F-A62EFF666E3E}">
          <x14:id>{31F75CFB-086A-41FB-AA4D-4963153C481D}</x14:id>
        </ext>
      </extLst>
    </cfRule>
  </conditionalFormatting>
  <conditionalFormatting sqref="D114:K123">
    <cfRule type="dataBar" priority="4">
      <dataBar>
        <cfvo type="min"/>
        <cfvo type="max"/>
        <color rgb="FF008AEF"/>
      </dataBar>
      <extLst>
        <ext xmlns:x14="http://schemas.microsoft.com/office/spreadsheetml/2009/9/main" uri="{B025F937-C7B1-47D3-B67F-A62EFF666E3E}">
          <x14:id>{12C888DF-B363-43B6-B2C7-E8CF3571E7B0}</x14:id>
        </ext>
      </extLst>
    </cfRule>
  </conditionalFormatting>
  <conditionalFormatting sqref="D128:M151">
    <cfRule type="dataBar" priority="2">
      <dataBar>
        <cfvo type="min"/>
        <cfvo type="max"/>
        <color rgb="FF008AEF"/>
      </dataBar>
      <extLst>
        <ext xmlns:x14="http://schemas.microsoft.com/office/spreadsheetml/2009/9/main" uri="{B025F937-C7B1-47D3-B67F-A62EFF666E3E}">
          <x14:id>{8ADB7837-9670-40EA-9D58-C4CA0821A343}</x14:id>
        </ext>
      </extLst>
    </cfRule>
  </conditionalFormatting>
  <conditionalFormatting sqref="J16:M23">
    <cfRule type="dataBar" priority="15">
      <dataBar>
        <cfvo type="min"/>
        <cfvo type="max"/>
        <color rgb="FF008AEF"/>
      </dataBar>
      <extLst>
        <ext xmlns:x14="http://schemas.microsoft.com/office/spreadsheetml/2009/9/main" uri="{B025F937-C7B1-47D3-B67F-A62EFF666E3E}">
          <x14:id>{88A6F61F-A3DC-4473-A603-51906106B61E}</x14:id>
        </ext>
      </extLst>
    </cfRule>
  </conditionalFormatting>
  <conditionalFormatting sqref="J28:M51">
    <cfRule type="dataBar" priority="13">
      <dataBar>
        <cfvo type="min"/>
        <cfvo type="max"/>
        <color rgb="FF008AEF"/>
      </dataBar>
      <extLst>
        <ext xmlns:x14="http://schemas.microsoft.com/office/spreadsheetml/2009/9/main" uri="{B025F937-C7B1-47D3-B67F-A62EFF666E3E}">
          <x14:id>{3BAF7C15-23B1-43F4-BD7A-6892ED920321}</x14:id>
        </ext>
      </extLst>
    </cfRule>
  </conditionalFormatting>
  <conditionalFormatting sqref="J56:M59">
    <cfRule type="dataBar" priority="11">
      <dataBar>
        <cfvo type="min"/>
        <cfvo type="max"/>
        <color rgb="FF008AEF"/>
      </dataBar>
      <extLst>
        <ext xmlns:x14="http://schemas.microsoft.com/office/spreadsheetml/2009/9/main" uri="{B025F937-C7B1-47D3-B67F-A62EFF666E3E}">
          <x14:id>{B12F3536-8539-4696-A921-8971918E8137}</x14:id>
        </ext>
      </extLst>
    </cfRule>
  </conditionalFormatting>
  <conditionalFormatting sqref="J64:M73">
    <cfRule type="dataBar" priority="9">
      <dataBar>
        <cfvo type="min"/>
        <cfvo type="max"/>
        <color rgb="FF008AEF"/>
      </dataBar>
      <extLst>
        <ext xmlns:x14="http://schemas.microsoft.com/office/spreadsheetml/2009/9/main" uri="{B025F937-C7B1-47D3-B67F-A62EFF666E3E}">
          <x14:id>{A92B69B4-B964-4D15-A384-54588B145AD6}</x14:id>
        </ext>
      </extLst>
    </cfRule>
  </conditionalFormatting>
  <conditionalFormatting sqref="N78:U101">
    <cfRule type="dataBar" priority="7">
      <dataBar>
        <cfvo type="min"/>
        <cfvo type="max"/>
        <color rgb="FF008AEF"/>
      </dataBar>
      <extLst>
        <ext xmlns:x14="http://schemas.microsoft.com/office/spreadsheetml/2009/9/main" uri="{B025F937-C7B1-47D3-B67F-A62EFF666E3E}">
          <x14:id>{4E63788F-55B0-48E0-B81A-4AAE5F7238DA}</x14:id>
        </ext>
      </extLst>
    </cfRule>
  </conditionalFormatting>
  <conditionalFormatting sqref="N106:U109">
    <cfRule type="dataBar" priority="6">
      <dataBar>
        <cfvo type="min"/>
        <cfvo type="max"/>
        <color rgb="FF008AEF"/>
      </dataBar>
      <extLst>
        <ext xmlns:x14="http://schemas.microsoft.com/office/spreadsheetml/2009/9/main" uri="{B025F937-C7B1-47D3-B67F-A62EFF666E3E}">
          <x14:id>{8A08C3B0-CFB6-4F1B-8CBB-77D24301B46C}</x14:id>
        </ext>
      </extLst>
    </cfRule>
  </conditionalFormatting>
  <conditionalFormatting sqref="N114:U123">
    <cfRule type="dataBar" priority="3">
      <dataBar>
        <cfvo type="min"/>
        <cfvo type="max"/>
        <color rgb="FF008AEF"/>
      </dataBar>
      <extLst>
        <ext xmlns:x14="http://schemas.microsoft.com/office/spreadsheetml/2009/9/main" uri="{B025F937-C7B1-47D3-B67F-A62EFF666E3E}">
          <x14:id>{AE8CA347-96B5-4CE8-A216-9EBCC7183776}</x14:id>
        </ext>
      </extLst>
    </cfRule>
  </conditionalFormatting>
  <conditionalFormatting sqref="P128:Y151">
    <cfRule type="dataBar" priority="1">
      <dataBar>
        <cfvo type="min"/>
        <cfvo type="max"/>
        <color rgb="FF008AEF"/>
      </dataBar>
      <extLst>
        <ext xmlns:x14="http://schemas.microsoft.com/office/spreadsheetml/2009/9/main" uri="{B025F937-C7B1-47D3-B67F-A62EFF666E3E}">
          <x14:id>{B40FFEAF-9741-464B-896C-E5D7386FCBB1}</x14:id>
        </ext>
      </extLst>
    </cfRule>
  </conditionalFormatting>
  <pageMargins left="0.7" right="0.7" top="0.75" bottom="0.75" header="0.3" footer="0.3"/>
  <pageSetup paperSize="8" scale="53" orientation="landscape" r:id="rId1"/>
  <rowBreaks count="1" manualBreakCount="1">
    <brk id="74" max="16383" man="1"/>
  </rowBreaks>
  <extLst>
    <ext xmlns:x14="http://schemas.microsoft.com/office/spreadsheetml/2009/9/main" uri="{78C0D931-6437-407d-A8EE-F0AAD7539E65}">
      <x14:conditionalFormattings>
        <x14:conditionalFormatting xmlns:xm="http://schemas.microsoft.com/office/excel/2006/main">
          <x14:cfRule type="dataBar" id="{B94DA46C-BF8F-48A4-9C0F-CDF72A72C700}">
            <x14:dataBar minLength="0" maxLength="100" gradient="0">
              <x14:cfvo type="autoMin"/>
              <x14:cfvo type="autoMax"/>
              <x14:negativeFillColor rgb="FFFF0000"/>
              <x14:axisColor rgb="FF000000"/>
            </x14:dataBar>
          </x14:cfRule>
          <xm:sqref>D16:G23</xm:sqref>
        </x14:conditionalFormatting>
        <x14:conditionalFormatting xmlns:xm="http://schemas.microsoft.com/office/excel/2006/main">
          <x14:cfRule type="dataBar" id="{D125F432-483D-4925-9D1B-5B29D65545E6}">
            <x14:dataBar minLength="0" maxLength="100" gradient="0">
              <x14:cfvo type="autoMin"/>
              <x14:cfvo type="autoMax"/>
              <x14:negativeFillColor rgb="FFFF0000"/>
              <x14:axisColor rgb="FF000000"/>
            </x14:dataBar>
          </x14:cfRule>
          <xm:sqref>D28:G51</xm:sqref>
        </x14:conditionalFormatting>
        <x14:conditionalFormatting xmlns:xm="http://schemas.microsoft.com/office/excel/2006/main">
          <x14:cfRule type="dataBar" id="{BCBE14C1-0D4E-4108-AC99-6B40290AC0FA}">
            <x14:dataBar minLength="0" maxLength="100" gradient="0">
              <x14:cfvo type="autoMin"/>
              <x14:cfvo type="autoMax"/>
              <x14:negativeFillColor rgb="FFFF0000"/>
              <x14:axisColor rgb="FF000000"/>
            </x14:dataBar>
          </x14:cfRule>
          <xm:sqref>D56:G59</xm:sqref>
        </x14:conditionalFormatting>
        <x14:conditionalFormatting xmlns:xm="http://schemas.microsoft.com/office/excel/2006/main">
          <x14:cfRule type="dataBar" id="{BEDFF049-D346-4012-8A28-4D0E068A3D17}">
            <x14:dataBar minLength="0" maxLength="100" gradient="0">
              <x14:cfvo type="autoMin"/>
              <x14:cfvo type="autoMax"/>
              <x14:negativeFillColor rgb="FFFF0000"/>
              <x14:axisColor rgb="FF000000"/>
            </x14:dataBar>
          </x14:cfRule>
          <xm:sqref>D64:G73</xm:sqref>
        </x14:conditionalFormatting>
        <x14:conditionalFormatting xmlns:xm="http://schemas.microsoft.com/office/excel/2006/main">
          <x14:cfRule type="dataBar" id="{EDEE849A-4FF6-4204-91DF-E8F9301D3DA4}">
            <x14:dataBar minLength="0" maxLength="100" gradient="0">
              <x14:cfvo type="autoMin"/>
              <x14:cfvo type="autoMax"/>
              <x14:negativeFillColor rgb="FFFF0000"/>
              <x14:axisColor rgb="FF000000"/>
            </x14:dataBar>
          </x14:cfRule>
          <xm:sqref>D78:K101</xm:sqref>
        </x14:conditionalFormatting>
        <x14:conditionalFormatting xmlns:xm="http://schemas.microsoft.com/office/excel/2006/main">
          <x14:cfRule type="dataBar" id="{31F75CFB-086A-41FB-AA4D-4963153C481D}">
            <x14:dataBar minLength="0" maxLength="100" gradient="0">
              <x14:cfvo type="autoMin"/>
              <x14:cfvo type="autoMax"/>
              <x14:negativeFillColor rgb="FFFF0000"/>
              <x14:axisColor rgb="FF000000"/>
            </x14:dataBar>
          </x14:cfRule>
          <xm:sqref>D106:K109</xm:sqref>
        </x14:conditionalFormatting>
        <x14:conditionalFormatting xmlns:xm="http://schemas.microsoft.com/office/excel/2006/main">
          <x14:cfRule type="dataBar" id="{12C888DF-B363-43B6-B2C7-E8CF3571E7B0}">
            <x14:dataBar minLength="0" maxLength="100" gradient="0">
              <x14:cfvo type="autoMin"/>
              <x14:cfvo type="autoMax"/>
              <x14:negativeFillColor rgb="FFFF0000"/>
              <x14:axisColor rgb="FF000000"/>
            </x14:dataBar>
          </x14:cfRule>
          <xm:sqref>D114:K123</xm:sqref>
        </x14:conditionalFormatting>
        <x14:conditionalFormatting xmlns:xm="http://schemas.microsoft.com/office/excel/2006/main">
          <x14:cfRule type="dataBar" id="{8ADB7837-9670-40EA-9D58-C4CA0821A343}">
            <x14:dataBar minLength="0" maxLength="100" gradient="0">
              <x14:cfvo type="autoMin"/>
              <x14:cfvo type="autoMax"/>
              <x14:negativeFillColor rgb="FFFF0000"/>
              <x14:axisColor rgb="FF000000"/>
            </x14:dataBar>
          </x14:cfRule>
          <xm:sqref>D128:M151</xm:sqref>
        </x14:conditionalFormatting>
        <x14:conditionalFormatting xmlns:xm="http://schemas.microsoft.com/office/excel/2006/main">
          <x14:cfRule type="dataBar" id="{88A6F61F-A3DC-4473-A603-51906106B61E}">
            <x14:dataBar minLength="0" maxLength="100" gradient="0">
              <x14:cfvo type="autoMin"/>
              <x14:cfvo type="autoMax"/>
              <x14:negativeFillColor rgb="FFFF0000"/>
              <x14:axisColor rgb="FF000000"/>
            </x14:dataBar>
          </x14:cfRule>
          <xm:sqref>J16:M23</xm:sqref>
        </x14:conditionalFormatting>
        <x14:conditionalFormatting xmlns:xm="http://schemas.microsoft.com/office/excel/2006/main">
          <x14:cfRule type="dataBar" id="{3BAF7C15-23B1-43F4-BD7A-6892ED920321}">
            <x14:dataBar minLength="0" maxLength="100" gradient="0">
              <x14:cfvo type="autoMin"/>
              <x14:cfvo type="autoMax"/>
              <x14:negativeFillColor rgb="FFFF0000"/>
              <x14:axisColor rgb="FF000000"/>
            </x14:dataBar>
          </x14:cfRule>
          <xm:sqref>J28:M51</xm:sqref>
        </x14:conditionalFormatting>
        <x14:conditionalFormatting xmlns:xm="http://schemas.microsoft.com/office/excel/2006/main">
          <x14:cfRule type="dataBar" id="{B12F3536-8539-4696-A921-8971918E8137}">
            <x14:dataBar minLength="0" maxLength="100" gradient="0">
              <x14:cfvo type="autoMin"/>
              <x14:cfvo type="autoMax"/>
              <x14:negativeFillColor rgb="FFFF0000"/>
              <x14:axisColor rgb="FF000000"/>
            </x14:dataBar>
          </x14:cfRule>
          <xm:sqref>J56:M59</xm:sqref>
        </x14:conditionalFormatting>
        <x14:conditionalFormatting xmlns:xm="http://schemas.microsoft.com/office/excel/2006/main">
          <x14:cfRule type="dataBar" id="{A92B69B4-B964-4D15-A384-54588B145AD6}">
            <x14:dataBar minLength="0" maxLength="100" gradient="0">
              <x14:cfvo type="autoMin"/>
              <x14:cfvo type="autoMax"/>
              <x14:negativeFillColor rgb="FFFF0000"/>
              <x14:axisColor rgb="FF000000"/>
            </x14:dataBar>
          </x14:cfRule>
          <xm:sqref>J64:M73</xm:sqref>
        </x14:conditionalFormatting>
        <x14:conditionalFormatting xmlns:xm="http://schemas.microsoft.com/office/excel/2006/main">
          <x14:cfRule type="dataBar" id="{4E63788F-55B0-48E0-B81A-4AAE5F7238DA}">
            <x14:dataBar minLength="0" maxLength="100" gradient="0">
              <x14:cfvo type="autoMin"/>
              <x14:cfvo type="autoMax"/>
              <x14:negativeFillColor rgb="FFFF0000"/>
              <x14:axisColor rgb="FF000000"/>
            </x14:dataBar>
          </x14:cfRule>
          <xm:sqref>N78:U101</xm:sqref>
        </x14:conditionalFormatting>
        <x14:conditionalFormatting xmlns:xm="http://schemas.microsoft.com/office/excel/2006/main">
          <x14:cfRule type="dataBar" id="{8A08C3B0-CFB6-4F1B-8CBB-77D24301B46C}">
            <x14:dataBar minLength="0" maxLength="100" gradient="0">
              <x14:cfvo type="autoMin"/>
              <x14:cfvo type="autoMax"/>
              <x14:negativeFillColor rgb="FFFF0000"/>
              <x14:axisColor rgb="FF000000"/>
            </x14:dataBar>
          </x14:cfRule>
          <xm:sqref>N106:U109</xm:sqref>
        </x14:conditionalFormatting>
        <x14:conditionalFormatting xmlns:xm="http://schemas.microsoft.com/office/excel/2006/main">
          <x14:cfRule type="dataBar" id="{AE8CA347-96B5-4CE8-A216-9EBCC7183776}">
            <x14:dataBar minLength="0" maxLength="100" gradient="0">
              <x14:cfvo type="autoMin"/>
              <x14:cfvo type="autoMax"/>
              <x14:negativeFillColor rgb="FFFF0000"/>
              <x14:axisColor rgb="FF000000"/>
            </x14:dataBar>
          </x14:cfRule>
          <xm:sqref>N114:U123</xm:sqref>
        </x14:conditionalFormatting>
        <x14:conditionalFormatting xmlns:xm="http://schemas.microsoft.com/office/excel/2006/main">
          <x14:cfRule type="dataBar" id="{B40FFEAF-9741-464B-896C-E5D7386FCBB1}">
            <x14:dataBar minLength="0" maxLength="100" gradient="0">
              <x14:cfvo type="autoMin"/>
              <x14:cfvo type="autoMax"/>
              <x14:negativeFillColor rgb="FFFF0000"/>
              <x14:axisColor rgb="FF000000"/>
            </x14:dataBar>
          </x14:cfRule>
          <xm:sqref>P128:Y151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030C049-6EAC-4278-9606-5B86DC27D962}">
          <x14:formula1>
            <xm:f>サービス区分リスト!$A$2:$A$33</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3F4B4-D8B9-47B8-9E0C-12DE730E5DE5}">
  <dimension ref="A1:A33"/>
  <sheetViews>
    <sheetView workbookViewId="0"/>
  </sheetViews>
  <sheetFormatPr defaultColWidth="8.90625" defaultRowHeight="13.5" x14ac:dyDescent="0.25"/>
  <cols>
    <col min="1" max="1" width="42.1796875" style="9" bestFit="1" customWidth="1"/>
    <col min="2" max="16384" width="8.90625" style="9"/>
  </cols>
  <sheetData>
    <row r="1" spans="1:1" x14ac:dyDescent="0.25">
      <c r="A1" s="39" t="s">
        <v>5647</v>
      </c>
    </row>
    <row r="2" spans="1:1" x14ac:dyDescent="0.25">
      <c r="A2" s="10" t="s">
        <v>5632</v>
      </c>
    </row>
    <row r="3" spans="1:1" x14ac:dyDescent="0.25">
      <c r="A3" s="10" t="s">
        <v>127</v>
      </c>
    </row>
    <row r="4" spans="1:1" x14ac:dyDescent="0.25">
      <c r="A4" s="10" t="s">
        <v>619</v>
      </c>
    </row>
    <row r="5" spans="1:1" x14ac:dyDescent="0.25">
      <c r="A5" s="10" t="s">
        <v>5</v>
      </c>
    </row>
    <row r="6" spans="1:1" x14ac:dyDescent="0.25">
      <c r="A6" s="10" t="s">
        <v>5679</v>
      </c>
    </row>
    <row r="7" spans="1:1" x14ac:dyDescent="0.25">
      <c r="A7" s="10" t="s">
        <v>5652</v>
      </c>
    </row>
    <row r="8" spans="1:1" x14ac:dyDescent="0.25">
      <c r="A8" s="10" t="s">
        <v>5653</v>
      </c>
    </row>
    <row r="9" spans="1:1" x14ac:dyDescent="0.25">
      <c r="A9" s="10" t="s">
        <v>5654</v>
      </c>
    </row>
    <row r="10" spans="1:1" x14ac:dyDescent="0.25">
      <c r="A10" s="10" t="s">
        <v>5655</v>
      </c>
    </row>
    <row r="11" spans="1:1" x14ac:dyDescent="0.25">
      <c r="A11" s="10" t="s">
        <v>5656</v>
      </c>
    </row>
    <row r="12" spans="1:1" x14ac:dyDescent="0.25">
      <c r="A12" s="10" t="s">
        <v>5657</v>
      </c>
    </row>
    <row r="13" spans="1:1" x14ac:dyDescent="0.25">
      <c r="A13" s="10" t="s">
        <v>5658</v>
      </c>
    </row>
    <row r="14" spans="1:1" x14ac:dyDescent="0.25">
      <c r="A14" s="10" t="s">
        <v>5659</v>
      </c>
    </row>
    <row r="15" spans="1:1" x14ac:dyDescent="0.25">
      <c r="A15" s="10" t="s">
        <v>5660</v>
      </c>
    </row>
    <row r="16" spans="1:1" x14ac:dyDescent="0.25">
      <c r="A16" s="10" t="s">
        <v>5661</v>
      </c>
    </row>
    <row r="17" spans="1:1" x14ac:dyDescent="0.25">
      <c r="A17" s="10" t="s">
        <v>5662</v>
      </c>
    </row>
    <row r="18" spans="1:1" x14ac:dyDescent="0.25">
      <c r="A18" s="10" t="s">
        <v>5663</v>
      </c>
    </row>
    <row r="19" spans="1:1" x14ac:dyDescent="0.25">
      <c r="A19" s="10" t="s">
        <v>5664</v>
      </c>
    </row>
    <row r="20" spans="1:1" x14ac:dyDescent="0.25">
      <c r="A20" s="10" t="s">
        <v>5665</v>
      </c>
    </row>
    <row r="21" spans="1:1" x14ac:dyDescent="0.25">
      <c r="A21" s="10" t="s">
        <v>5666</v>
      </c>
    </row>
    <row r="22" spans="1:1" x14ac:dyDescent="0.25">
      <c r="A22" s="10" t="s">
        <v>5667</v>
      </c>
    </row>
    <row r="23" spans="1:1" x14ac:dyDescent="0.25">
      <c r="A23" s="10" t="s">
        <v>5668</v>
      </c>
    </row>
    <row r="24" spans="1:1" x14ac:dyDescent="0.25">
      <c r="A24" s="10" t="s">
        <v>5669</v>
      </c>
    </row>
    <row r="25" spans="1:1" x14ac:dyDescent="0.25">
      <c r="A25" s="10" t="s">
        <v>5670</v>
      </c>
    </row>
    <row r="26" spans="1:1" x14ac:dyDescent="0.25">
      <c r="A26" s="10" t="s">
        <v>5671</v>
      </c>
    </row>
    <row r="27" spans="1:1" x14ac:dyDescent="0.25">
      <c r="A27" s="10" t="s">
        <v>5672</v>
      </c>
    </row>
    <row r="28" spans="1:1" x14ac:dyDescent="0.25">
      <c r="A28" s="10" t="s">
        <v>5673</v>
      </c>
    </row>
    <row r="29" spans="1:1" x14ac:dyDescent="0.25">
      <c r="A29" s="10" t="s">
        <v>5674</v>
      </c>
    </row>
    <row r="30" spans="1:1" x14ac:dyDescent="0.25">
      <c r="A30" s="10" t="s">
        <v>5675</v>
      </c>
    </row>
    <row r="31" spans="1:1" x14ac:dyDescent="0.25">
      <c r="A31" s="10" t="s">
        <v>5676</v>
      </c>
    </row>
    <row r="32" spans="1:1" x14ac:dyDescent="0.25">
      <c r="A32" s="10" t="s">
        <v>5677</v>
      </c>
    </row>
    <row r="33" spans="1:1" x14ac:dyDescent="0.25">
      <c r="A33" s="10" t="s">
        <v>5678</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27708-CF3F-48B7-8626-1EF48D6FBF38}">
  <dimension ref="A1:CR856"/>
  <sheetViews>
    <sheetView zoomScaleNormal="100" workbookViewId="0">
      <pane xSplit="1" ySplit="3" topLeftCell="B4" activePane="bottomRight" state="frozen"/>
      <selection activeCell="AP33" sqref="AP33"/>
      <selection pane="topRight" activeCell="AP33" sqref="AP33"/>
      <selection pane="bottomLeft" activeCell="AP33" sqref="AP33"/>
      <selection pane="bottomRight" activeCell="D39" sqref="D39"/>
    </sheetView>
  </sheetViews>
  <sheetFormatPr defaultColWidth="21.6328125" defaultRowHeight="12.5" x14ac:dyDescent="0.25"/>
  <cols>
    <col min="1" max="1" width="34.54296875" customWidth="1"/>
    <col min="4" max="8" width="11.08984375" customWidth="1"/>
    <col min="9" max="9" width="14" customWidth="1"/>
    <col min="32" max="38" width="9.36328125" customWidth="1"/>
    <col min="41" max="51" width="10.453125" customWidth="1"/>
    <col min="52" max="60" width="11.08984375" customWidth="1"/>
  </cols>
  <sheetData>
    <row r="1" spans="1:95" ht="13" x14ac:dyDescent="0.25">
      <c r="A1" s="2" t="s">
        <v>5458</v>
      </c>
      <c r="B1" s="2"/>
      <c r="C1" s="18" t="s">
        <v>5459</v>
      </c>
      <c r="D1" s="48" t="s">
        <v>5460</v>
      </c>
      <c r="E1" s="49"/>
      <c r="F1" s="49"/>
      <c r="G1" s="49"/>
      <c r="H1" s="49"/>
      <c r="I1" s="50"/>
      <c r="J1" s="51" t="s">
        <v>5461</v>
      </c>
      <c r="K1" s="51"/>
      <c r="L1" s="51"/>
      <c r="M1" s="51"/>
      <c r="N1" s="51"/>
      <c r="O1" s="48" t="s">
        <v>5462</v>
      </c>
      <c r="P1" s="49"/>
      <c r="Q1" s="49"/>
      <c r="R1" s="49"/>
      <c r="S1" s="49"/>
      <c r="T1" s="49"/>
      <c r="U1" s="49"/>
      <c r="V1" s="49"/>
      <c r="W1" s="49"/>
      <c r="X1" s="49"/>
      <c r="Y1" s="49"/>
      <c r="Z1" s="49"/>
      <c r="AA1" s="49"/>
      <c r="AB1" s="49"/>
      <c r="AC1" s="49"/>
      <c r="AD1" s="49"/>
      <c r="AE1" s="49"/>
      <c r="AF1" s="49"/>
      <c r="AG1" s="49"/>
      <c r="AH1" s="49"/>
      <c r="AI1" s="49"/>
      <c r="AJ1" s="49"/>
      <c r="AK1" s="49"/>
      <c r="AL1" s="49"/>
      <c r="AM1" s="51" t="s">
        <v>5463</v>
      </c>
      <c r="AN1" s="51"/>
      <c r="AO1" s="51"/>
      <c r="AP1" s="51"/>
      <c r="AQ1" s="51"/>
      <c r="AR1" s="51"/>
      <c r="AS1" s="51"/>
      <c r="AT1" s="51"/>
      <c r="AU1" s="51"/>
      <c r="AV1" s="51"/>
      <c r="AW1" s="51"/>
      <c r="AX1" s="51"/>
      <c r="AY1" s="51"/>
      <c r="AZ1" s="51"/>
      <c r="BA1" s="51"/>
      <c r="BB1" s="51"/>
      <c r="BC1" s="51"/>
      <c r="BD1" s="51"/>
      <c r="BE1" s="51"/>
      <c r="BF1" s="51"/>
      <c r="BG1" s="51"/>
      <c r="BH1" s="51"/>
      <c r="BI1" s="51"/>
      <c r="BJ1" s="51"/>
      <c r="BK1" s="62" t="s">
        <v>5464</v>
      </c>
      <c r="BL1" s="62"/>
      <c r="BM1" s="62"/>
      <c r="BN1" s="62"/>
      <c r="BO1" s="62"/>
      <c r="BP1" s="62"/>
      <c r="BQ1" s="62"/>
      <c r="BR1" s="62"/>
      <c r="BS1" s="62"/>
      <c r="BT1" s="62"/>
      <c r="BU1" s="62"/>
      <c r="BV1" s="62"/>
      <c r="BW1" s="62"/>
      <c r="BX1" s="62"/>
      <c r="BY1" s="62"/>
      <c r="BZ1" s="62"/>
      <c r="CA1" s="51" t="s">
        <v>5465</v>
      </c>
      <c r="CB1" s="51"/>
      <c r="CC1" s="51"/>
      <c r="CD1" s="51"/>
      <c r="CE1" s="51"/>
      <c r="CF1" s="51"/>
      <c r="CG1" s="51"/>
      <c r="CH1" s="51"/>
      <c r="CI1" s="51"/>
      <c r="CJ1" s="51"/>
      <c r="CK1" s="51"/>
      <c r="CL1" s="51"/>
      <c r="CM1" s="51"/>
      <c r="CN1" s="56" t="s">
        <v>5466</v>
      </c>
      <c r="CO1" s="59" t="s">
        <v>5467</v>
      </c>
      <c r="CP1" s="56" t="s">
        <v>5468</v>
      </c>
    </row>
    <row r="2" spans="1:95" ht="13" x14ac:dyDescent="0.25">
      <c r="A2" s="2" t="s">
        <v>5469</v>
      </c>
      <c r="B2" s="7"/>
      <c r="C2" s="43" t="s">
        <v>5470</v>
      </c>
      <c r="D2" s="45" t="s">
        <v>5471</v>
      </c>
      <c r="E2" s="46"/>
      <c r="F2" s="46"/>
      <c r="G2" s="46"/>
      <c r="H2" s="47"/>
      <c r="I2" s="43" t="s">
        <v>5472</v>
      </c>
      <c r="J2" s="43" t="s">
        <v>5473</v>
      </c>
      <c r="K2" s="43" t="s">
        <v>5474</v>
      </c>
      <c r="L2" s="43" t="s">
        <v>5475</v>
      </c>
      <c r="M2" s="43" t="s">
        <v>5476</v>
      </c>
      <c r="N2" s="43" t="s">
        <v>5477</v>
      </c>
      <c r="O2" s="43" t="s">
        <v>5478</v>
      </c>
      <c r="P2" s="43" t="s">
        <v>5479</v>
      </c>
      <c r="Q2" s="52" t="s">
        <v>5480</v>
      </c>
      <c r="R2" s="53"/>
      <c r="S2" s="43" t="s">
        <v>5481</v>
      </c>
      <c r="T2" s="43" t="s">
        <v>5482</v>
      </c>
      <c r="U2" s="45" t="s">
        <v>5483</v>
      </c>
      <c r="V2" s="46"/>
      <c r="W2" s="47"/>
      <c r="X2" s="45" t="s">
        <v>5484</v>
      </c>
      <c r="Y2" s="46"/>
      <c r="Z2" s="46"/>
      <c r="AA2" s="46"/>
      <c r="AB2" s="46"/>
      <c r="AC2" s="46"/>
      <c r="AD2" s="46"/>
      <c r="AE2" s="47"/>
      <c r="AF2" s="45" t="s">
        <v>5485</v>
      </c>
      <c r="AG2" s="46"/>
      <c r="AH2" s="46"/>
      <c r="AI2" s="46"/>
      <c r="AJ2" s="46"/>
      <c r="AK2" s="46"/>
      <c r="AL2" s="47"/>
      <c r="AM2" s="52" t="s">
        <v>5486</v>
      </c>
      <c r="AN2" s="53"/>
      <c r="AO2" s="45" t="s">
        <v>5487</v>
      </c>
      <c r="AP2" s="46"/>
      <c r="AQ2" s="46"/>
      <c r="AR2" s="46"/>
      <c r="AS2" s="46"/>
      <c r="AT2" s="46"/>
      <c r="AU2" s="46"/>
      <c r="AV2" s="46"/>
      <c r="AW2" s="46"/>
      <c r="AX2" s="46"/>
      <c r="AY2" s="47"/>
      <c r="AZ2" s="45" t="s">
        <v>5488</v>
      </c>
      <c r="BA2" s="46"/>
      <c r="BB2" s="46"/>
      <c r="BC2" s="46"/>
      <c r="BD2" s="46"/>
      <c r="BE2" s="46"/>
      <c r="BF2" s="46"/>
      <c r="BG2" s="46"/>
      <c r="BH2" s="47"/>
      <c r="BI2" s="43" t="s">
        <v>5489</v>
      </c>
      <c r="BJ2" s="43" t="s">
        <v>5490</v>
      </c>
      <c r="BK2" s="43" t="s">
        <v>5491</v>
      </c>
      <c r="BL2" s="45" t="s">
        <v>5492</v>
      </c>
      <c r="BM2" s="46"/>
      <c r="BN2" s="46"/>
      <c r="BO2" s="46"/>
      <c r="BP2" s="47"/>
      <c r="BQ2" s="43" t="s">
        <v>5493</v>
      </c>
      <c r="BR2" s="43" t="s">
        <v>5494</v>
      </c>
      <c r="BS2" s="43" t="s">
        <v>5495</v>
      </c>
      <c r="BT2" s="45" t="s">
        <v>5496</v>
      </c>
      <c r="BU2" s="46"/>
      <c r="BV2" s="46"/>
      <c r="BW2" s="46"/>
      <c r="BX2" s="46"/>
      <c r="BY2" s="47"/>
      <c r="BZ2" s="43" t="s">
        <v>5497</v>
      </c>
      <c r="CA2" s="43" t="s">
        <v>5498</v>
      </c>
      <c r="CB2" s="45" t="s">
        <v>5499</v>
      </c>
      <c r="CC2" s="46"/>
      <c r="CD2" s="46"/>
      <c r="CE2" s="47"/>
      <c r="CF2" s="43" t="s">
        <v>5500</v>
      </c>
      <c r="CG2" s="42" t="s">
        <v>5501</v>
      </c>
      <c r="CH2" s="42"/>
      <c r="CI2" s="42"/>
      <c r="CJ2" s="42"/>
      <c r="CK2" s="42"/>
      <c r="CL2" s="42"/>
      <c r="CM2" s="43" t="s">
        <v>5502</v>
      </c>
      <c r="CN2" s="57"/>
      <c r="CO2" s="60"/>
      <c r="CP2" s="57"/>
    </row>
    <row r="3" spans="1:95" s="4" customFormat="1" ht="13" x14ac:dyDescent="0.25">
      <c r="A3" s="2" t="s">
        <v>5648</v>
      </c>
      <c r="B3" s="8" t="s">
        <v>5649</v>
      </c>
      <c r="C3" s="44"/>
      <c r="D3" s="3" t="s">
        <v>5503</v>
      </c>
      <c r="E3" s="3" t="s">
        <v>5504</v>
      </c>
      <c r="F3" s="3" t="s">
        <v>5505</v>
      </c>
      <c r="G3" s="3" t="s">
        <v>5506</v>
      </c>
      <c r="H3" s="3" t="s">
        <v>5507</v>
      </c>
      <c r="I3" s="44"/>
      <c r="J3" s="44"/>
      <c r="K3" s="44"/>
      <c r="L3" s="44"/>
      <c r="M3" s="44"/>
      <c r="N3" s="44"/>
      <c r="O3" s="44"/>
      <c r="P3" s="44"/>
      <c r="Q3" s="54"/>
      <c r="R3" s="55"/>
      <c r="S3" s="44"/>
      <c r="T3" s="44"/>
      <c r="U3" s="3" t="s">
        <v>5508</v>
      </c>
      <c r="V3" s="3" t="s">
        <v>5506</v>
      </c>
      <c r="W3" s="3" t="s">
        <v>5507</v>
      </c>
      <c r="X3" s="3" t="s">
        <v>5509</v>
      </c>
      <c r="Y3" s="3" t="s">
        <v>5510</v>
      </c>
      <c r="Z3" s="3" t="s">
        <v>5511</v>
      </c>
      <c r="AA3" s="3" t="s">
        <v>5512</v>
      </c>
      <c r="AB3" s="3" t="s">
        <v>5513</v>
      </c>
      <c r="AC3" s="3" t="s">
        <v>5514</v>
      </c>
      <c r="AD3" s="3" t="s">
        <v>5515</v>
      </c>
      <c r="AE3" s="3" t="s">
        <v>5516</v>
      </c>
      <c r="AF3" s="3" t="s">
        <v>5517</v>
      </c>
      <c r="AG3" s="3" t="s">
        <v>5518</v>
      </c>
      <c r="AH3" s="3" t="s">
        <v>5519</v>
      </c>
      <c r="AI3" s="3" t="s">
        <v>5520</v>
      </c>
      <c r="AJ3" s="3" t="s">
        <v>5521</v>
      </c>
      <c r="AK3" s="3" t="s">
        <v>5522</v>
      </c>
      <c r="AL3" s="3" t="s">
        <v>5523</v>
      </c>
      <c r="AM3" s="54"/>
      <c r="AN3" s="55"/>
      <c r="AO3" s="3" t="s">
        <v>5524</v>
      </c>
      <c r="AP3" s="3" t="s">
        <v>5525</v>
      </c>
      <c r="AQ3" s="3" t="s">
        <v>5526</v>
      </c>
      <c r="AR3" s="3" t="s">
        <v>5527</v>
      </c>
      <c r="AS3" s="3" t="s">
        <v>5528</v>
      </c>
      <c r="AT3" s="3" t="s">
        <v>5529</v>
      </c>
      <c r="AU3" s="3" t="s">
        <v>5530</v>
      </c>
      <c r="AV3" s="3" t="s">
        <v>5531</v>
      </c>
      <c r="AW3" s="3" t="s">
        <v>5532</v>
      </c>
      <c r="AX3" s="3" t="s">
        <v>5506</v>
      </c>
      <c r="AY3" s="3" t="s">
        <v>5507</v>
      </c>
      <c r="AZ3" s="3" t="s">
        <v>5533</v>
      </c>
      <c r="BA3" s="3" t="s">
        <v>5534</v>
      </c>
      <c r="BB3" s="3" t="s">
        <v>5535</v>
      </c>
      <c r="BC3" s="3" t="s">
        <v>5536</v>
      </c>
      <c r="BD3" s="3" t="s">
        <v>5537</v>
      </c>
      <c r="BE3" s="3" t="s">
        <v>5538</v>
      </c>
      <c r="BF3" s="3" t="s">
        <v>5539</v>
      </c>
      <c r="BG3" s="3" t="s">
        <v>5506</v>
      </c>
      <c r="BH3" s="3" t="s">
        <v>5507</v>
      </c>
      <c r="BI3" s="44"/>
      <c r="BJ3" s="44"/>
      <c r="BK3" s="44"/>
      <c r="BL3" s="3" t="s">
        <v>5540</v>
      </c>
      <c r="BM3" s="3" t="s">
        <v>5541</v>
      </c>
      <c r="BN3" s="3" t="s">
        <v>5542</v>
      </c>
      <c r="BO3" s="3" t="s">
        <v>5506</v>
      </c>
      <c r="BP3" s="3" t="s">
        <v>5507</v>
      </c>
      <c r="BQ3" s="44"/>
      <c r="BR3" s="44"/>
      <c r="BS3" s="44"/>
      <c r="BT3" s="3" t="s">
        <v>5543</v>
      </c>
      <c r="BU3" s="3" t="s">
        <v>5544</v>
      </c>
      <c r="BV3" s="3" t="s">
        <v>5545</v>
      </c>
      <c r="BW3" s="3" t="s">
        <v>5506</v>
      </c>
      <c r="BX3" s="3" t="s">
        <v>5546</v>
      </c>
      <c r="BY3" s="3" t="s">
        <v>5507</v>
      </c>
      <c r="BZ3" s="44"/>
      <c r="CA3" s="44"/>
      <c r="CB3" s="3" t="s">
        <v>5547</v>
      </c>
      <c r="CC3" s="3" t="s">
        <v>5548</v>
      </c>
      <c r="CD3" s="3" t="s">
        <v>5506</v>
      </c>
      <c r="CE3" s="3" t="s">
        <v>5507</v>
      </c>
      <c r="CF3" s="44"/>
      <c r="CG3" s="17" t="s">
        <v>5549</v>
      </c>
      <c r="CH3" s="17" t="s">
        <v>5550</v>
      </c>
      <c r="CI3" s="17" t="s">
        <v>5506</v>
      </c>
      <c r="CJ3" s="17" t="s">
        <v>5551</v>
      </c>
      <c r="CK3" s="17" t="s">
        <v>5552</v>
      </c>
      <c r="CL3" s="17" t="s">
        <v>5553</v>
      </c>
      <c r="CM3" s="44"/>
      <c r="CN3" s="58"/>
      <c r="CO3" s="61"/>
      <c r="CP3" s="58"/>
      <c r="CQ3" s="4" t="s">
        <v>5602</v>
      </c>
    </row>
    <row r="4" spans="1:95" ht="13.5" x14ac:dyDescent="0.25">
      <c r="A4" s="19" t="s">
        <v>4</v>
      </c>
      <c r="B4" s="10" t="s">
        <v>5</v>
      </c>
      <c r="C4" s="6">
        <v>44704</v>
      </c>
      <c r="D4" s="5"/>
      <c r="E4" s="5"/>
      <c r="F4" s="5"/>
      <c r="G4" s="5"/>
      <c r="H4" s="5"/>
      <c r="I4" s="5"/>
      <c r="J4" s="19"/>
      <c r="K4" s="19"/>
      <c r="L4" s="19"/>
      <c r="M4" s="19" t="s">
        <v>5</v>
      </c>
      <c r="N4" s="19"/>
      <c r="O4" s="5"/>
      <c r="P4" s="19" t="s">
        <v>5554</v>
      </c>
      <c r="Q4" s="20">
        <v>1</v>
      </c>
      <c r="R4" s="5"/>
      <c r="S4" s="21">
        <v>43556</v>
      </c>
      <c r="T4" s="19" t="s">
        <v>6</v>
      </c>
      <c r="U4" s="5"/>
      <c r="V4" s="5"/>
      <c r="W4" s="5"/>
      <c r="X4" s="5"/>
      <c r="Y4" s="20">
        <v>1</v>
      </c>
      <c r="Z4" s="5"/>
      <c r="AA4" s="5"/>
      <c r="AB4" s="5"/>
      <c r="AC4" s="5"/>
      <c r="AD4" s="5"/>
      <c r="AE4" s="5"/>
      <c r="AF4" s="5"/>
      <c r="AG4" s="5"/>
      <c r="AH4" s="20">
        <v>1</v>
      </c>
      <c r="AI4" s="5"/>
      <c r="AJ4" s="5"/>
      <c r="AK4" s="5"/>
      <c r="AL4" s="5"/>
      <c r="AM4" s="6">
        <v>44700</v>
      </c>
      <c r="AN4" s="22">
        <v>0.36805555555555641</v>
      </c>
      <c r="AO4" s="5"/>
      <c r="AP4" s="20">
        <v>1</v>
      </c>
      <c r="AQ4" s="5"/>
      <c r="AR4" s="5"/>
      <c r="AS4" s="5"/>
      <c r="AT4" s="5"/>
      <c r="AU4" s="5"/>
      <c r="AV4" s="5"/>
      <c r="AW4" s="5"/>
      <c r="AX4" s="5"/>
      <c r="AY4" s="5"/>
      <c r="AZ4" s="5"/>
      <c r="BA4" s="5"/>
      <c r="BB4" s="5"/>
      <c r="BC4" s="5"/>
      <c r="BD4" s="20">
        <v>1</v>
      </c>
      <c r="BE4" s="5"/>
      <c r="BF4" s="5"/>
      <c r="BG4" s="5"/>
      <c r="BH4" s="5"/>
      <c r="BI4" s="19" t="s">
        <v>7</v>
      </c>
      <c r="BJ4" s="19" t="s">
        <v>8</v>
      </c>
      <c r="BK4" s="19" t="s">
        <v>9</v>
      </c>
      <c r="BL4" s="5"/>
      <c r="BM4" s="5"/>
      <c r="BN4" s="5"/>
      <c r="BO4" s="20">
        <v>1</v>
      </c>
      <c r="BP4" s="5"/>
      <c r="BQ4" s="5"/>
      <c r="BR4" s="5"/>
      <c r="BS4" s="5"/>
      <c r="BT4" s="5"/>
      <c r="BU4" s="5"/>
      <c r="BV4" s="5"/>
      <c r="BW4" s="5"/>
      <c r="BX4" s="5"/>
      <c r="BY4" s="5"/>
      <c r="BZ4" s="5"/>
      <c r="CA4" s="19" t="s">
        <v>10</v>
      </c>
      <c r="CB4" s="5"/>
      <c r="CC4" s="5"/>
      <c r="CD4" s="5"/>
      <c r="CE4" s="5"/>
      <c r="CF4" s="5"/>
      <c r="CG4" s="5"/>
      <c r="CH4" s="5"/>
      <c r="CI4" s="5"/>
      <c r="CJ4" s="5"/>
      <c r="CK4" s="5"/>
      <c r="CL4" s="5"/>
      <c r="CM4" s="5"/>
      <c r="CN4" s="19" t="s">
        <v>11</v>
      </c>
      <c r="CO4" s="19" t="s">
        <v>12</v>
      </c>
      <c r="CP4" s="5"/>
      <c r="CQ4" t="str">
        <f>IF(SUM(AO4:AX4)&gt;1,"1","")</f>
        <v/>
      </c>
    </row>
    <row r="5" spans="1:95" ht="13.5" x14ac:dyDescent="0.25">
      <c r="A5" s="19" t="s">
        <v>13</v>
      </c>
      <c r="B5" s="10" t="s">
        <v>5</v>
      </c>
      <c r="C5" s="6">
        <v>44687</v>
      </c>
      <c r="D5" s="5"/>
      <c r="E5" s="5"/>
      <c r="F5" s="5"/>
      <c r="G5" s="5"/>
      <c r="H5" s="5"/>
      <c r="I5" s="5"/>
      <c r="J5" s="19"/>
      <c r="K5" s="19"/>
      <c r="L5" s="19"/>
      <c r="M5" s="19" t="s">
        <v>5</v>
      </c>
      <c r="N5" s="19"/>
      <c r="O5" s="5"/>
      <c r="P5" s="19" t="s">
        <v>5555</v>
      </c>
      <c r="Q5" s="5"/>
      <c r="R5" s="20">
        <v>1</v>
      </c>
      <c r="S5" s="21">
        <v>43040</v>
      </c>
      <c r="T5" s="5"/>
      <c r="U5" s="5"/>
      <c r="V5" s="5"/>
      <c r="W5" s="19" t="s">
        <v>14</v>
      </c>
      <c r="X5" s="5"/>
      <c r="Y5" s="5"/>
      <c r="Z5" s="5"/>
      <c r="AA5" s="5"/>
      <c r="AB5" s="5"/>
      <c r="AC5" s="5"/>
      <c r="AD5" s="20">
        <v>1</v>
      </c>
      <c r="AE5" s="5"/>
      <c r="AF5" s="5"/>
      <c r="AG5" s="5"/>
      <c r="AH5" s="5"/>
      <c r="AI5" s="5"/>
      <c r="AJ5" s="5"/>
      <c r="AK5" s="20">
        <v>1</v>
      </c>
      <c r="AL5" s="5"/>
      <c r="AM5" s="6">
        <v>44683</v>
      </c>
      <c r="AN5" s="22">
        <v>0.20833333333333384</v>
      </c>
      <c r="AO5" s="20">
        <v>1</v>
      </c>
      <c r="AP5" s="5"/>
      <c r="AQ5" s="5"/>
      <c r="AR5" s="5"/>
      <c r="AS5" s="5"/>
      <c r="AT5" s="5"/>
      <c r="AU5" s="5"/>
      <c r="AV5" s="5"/>
      <c r="AW5" s="5"/>
      <c r="AX5" s="5"/>
      <c r="AY5" s="5"/>
      <c r="AZ5" s="5"/>
      <c r="BA5" s="5"/>
      <c r="BB5" s="5"/>
      <c r="BC5" s="5"/>
      <c r="BD5" s="5"/>
      <c r="BE5" s="5"/>
      <c r="BF5" s="5"/>
      <c r="BG5" s="5"/>
      <c r="BH5" s="5"/>
      <c r="BI5" s="19" t="s">
        <v>15</v>
      </c>
      <c r="BJ5" s="5"/>
      <c r="BK5" s="19" t="s">
        <v>16</v>
      </c>
      <c r="BL5" s="20">
        <v>1</v>
      </c>
      <c r="BM5" s="5"/>
      <c r="BN5" s="5"/>
      <c r="BO5" s="5"/>
      <c r="BP5" s="5"/>
      <c r="BQ5" s="5"/>
      <c r="BR5" s="5"/>
      <c r="BS5" s="5"/>
      <c r="BT5" s="5"/>
      <c r="BU5" s="5"/>
      <c r="BV5" s="5"/>
      <c r="BW5" s="5"/>
      <c r="BX5" s="5"/>
      <c r="BY5" s="5"/>
      <c r="BZ5" s="5"/>
      <c r="CA5" s="19" t="s">
        <v>17</v>
      </c>
      <c r="CB5" s="5"/>
      <c r="CC5" s="5"/>
      <c r="CD5" s="5"/>
      <c r="CE5" s="5"/>
      <c r="CF5" s="6">
        <v>44683</v>
      </c>
      <c r="CG5" s="5"/>
      <c r="CH5" s="5"/>
      <c r="CI5" s="5"/>
      <c r="CJ5" s="5"/>
      <c r="CK5" s="5"/>
      <c r="CL5" s="5"/>
      <c r="CM5" s="5"/>
      <c r="CN5" s="19" t="s">
        <v>18</v>
      </c>
      <c r="CO5" s="19" t="s">
        <v>19</v>
      </c>
      <c r="CP5" s="5"/>
      <c r="CQ5" t="str">
        <f t="shared" ref="CQ5:CQ68" si="0">IF(SUM(AO5:AX5)&gt;1,"1","")</f>
        <v/>
      </c>
    </row>
    <row r="6" spans="1:95" ht="13.5" x14ac:dyDescent="0.25">
      <c r="A6" s="19" t="s">
        <v>20</v>
      </c>
      <c r="B6" s="10" t="s">
        <v>5</v>
      </c>
      <c r="C6" s="6">
        <v>44692</v>
      </c>
      <c r="D6" s="5"/>
      <c r="E6" s="5"/>
      <c r="F6" s="5"/>
      <c r="G6" s="5"/>
      <c r="H6" s="5"/>
      <c r="I6" s="5"/>
      <c r="J6" s="19"/>
      <c r="K6" s="19"/>
      <c r="L6" s="19"/>
      <c r="M6" s="19" t="s">
        <v>5</v>
      </c>
      <c r="N6" s="19"/>
      <c r="O6" s="5"/>
      <c r="P6" s="5" t="s">
        <v>5560</v>
      </c>
      <c r="Q6" s="5"/>
      <c r="R6" s="5"/>
      <c r="S6" s="21"/>
      <c r="T6" s="5"/>
      <c r="U6" s="5"/>
      <c r="V6" s="5"/>
      <c r="W6" s="5"/>
      <c r="X6" s="5"/>
      <c r="Y6" s="5"/>
      <c r="Z6" s="5"/>
      <c r="AA6" s="5"/>
      <c r="AB6" s="5"/>
      <c r="AC6" s="5"/>
      <c r="AD6" s="5"/>
      <c r="AE6" s="5"/>
      <c r="AF6" s="5"/>
      <c r="AG6" s="5"/>
      <c r="AH6" s="5"/>
      <c r="AI6" s="5"/>
      <c r="AJ6" s="5"/>
      <c r="AK6" s="5"/>
      <c r="AL6" s="5"/>
      <c r="AM6" s="6">
        <v>44684</v>
      </c>
      <c r="AN6" s="22">
        <v>0.77083333333333526</v>
      </c>
      <c r="AO6" s="5"/>
      <c r="AP6" s="5"/>
      <c r="AQ6" s="5"/>
      <c r="AR6" s="20">
        <v>1</v>
      </c>
      <c r="AS6" s="5"/>
      <c r="AT6" s="5"/>
      <c r="AU6" s="5"/>
      <c r="AV6" s="5"/>
      <c r="AW6" s="5"/>
      <c r="AX6" s="5"/>
      <c r="AY6" s="5"/>
      <c r="AZ6" s="5"/>
      <c r="BA6" s="5"/>
      <c r="BB6" s="5"/>
      <c r="BC6" s="5"/>
      <c r="BD6" s="20">
        <v>1</v>
      </c>
      <c r="BE6" s="5"/>
      <c r="BF6" s="5"/>
      <c r="BG6" s="5"/>
      <c r="BH6" s="5"/>
      <c r="BI6" s="19" t="s">
        <v>21</v>
      </c>
      <c r="BJ6" s="19" t="s">
        <v>22</v>
      </c>
      <c r="BK6" s="19" t="s">
        <v>22</v>
      </c>
      <c r="BL6" s="5"/>
      <c r="BM6" s="5"/>
      <c r="BN6" s="5"/>
      <c r="BO6" s="5"/>
      <c r="BP6" s="5"/>
      <c r="BQ6" s="5"/>
      <c r="BR6" s="5"/>
      <c r="BS6" s="5"/>
      <c r="BT6" s="5"/>
      <c r="BU6" s="5"/>
      <c r="BV6" s="5"/>
      <c r="BW6" s="5"/>
      <c r="BX6" s="5"/>
      <c r="BY6" s="5"/>
      <c r="BZ6" s="19" t="s">
        <v>22</v>
      </c>
      <c r="CA6" s="19" t="s">
        <v>22</v>
      </c>
      <c r="CB6" s="5"/>
      <c r="CC6" s="5"/>
      <c r="CD6" s="5"/>
      <c r="CE6" s="5"/>
      <c r="CF6" s="5"/>
      <c r="CG6" s="5"/>
      <c r="CH6" s="5"/>
      <c r="CI6" s="5"/>
      <c r="CJ6" s="5"/>
      <c r="CK6" s="5"/>
      <c r="CL6" s="5"/>
      <c r="CM6" s="19" t="s">
        <v>22</v>
      </c>
      <c r="CN6" s="19" t="s">
        <v>23</v>
      </c>
      <c r="CO6" s="19" t="s">
        <v>24</v>
      </c>
      <c r="CP6" s="19" t="s">
        <v>22</v>
      </c>
      <c r="CQ6" t="str">
        <f t="shared" si="0"/>
        <v/>
      </c>
    </row>
    <row r="7" spans="1:95" ht="13.5" x14ac:dyDescent="0.25">
      <c r="A7" s="19" t="s">
        <v>25</v>
      </c>
      <c r="B7" s="10" t="s">
        <v>5</v>
      </c>
      <c r="C7" s="6">
        <v>44692</v>
      </c>
      <c r="D7" s="5"/>
      <c r="E7" s="5"/>
      <c r="F7" s="5"/>
      <c r="G7" s="5"/>
      <c r="H7" s="5"/>
      <c r="I7" s="5"/>
      <c r="J7" s="19"/>
      <c r="K7" s="19"/>
      <c r="L7" s="19"/>
      <c r="M7" s="19" t="s">
        <v>5</v>
      </c>
      <c r="N7" s="19"/>
      <c r="O7" s="5"/>
      <c r="P7" s="19" t="s">
        <v>5556</v>
      </c>
      <c r="Q7" s="20">
        <v>1</v>
      </c>
      <c r="R7" s="5"/>
      <c r="S7" s="21">
        <v>44562</v>
      </c>
      <c r="T7" s="19" t="s">
        <v>26</v>
      </c>
      <c r="U7" s="5"/>
      <c r="V7" s="5"/>
      <c r="W7" s="5"/>
      <c r="X7" s="5"/>
      <c r="Y7" s="5"/>
      <c r="Z7" s="5"/>
      <c r="AA7" s="5"/>
      <c r="AB7" s="5"/>
      <c r="AC7" s="20">
        <v>1</v>
      </c>
      <c r="AD7" s="5"/>
      <c r="AE7" s="5"/>
      <c r="AF7" s="5"/>
      <c r="AG7" s="5"/>
      <c r="AH7" s="5"/>
      <c r="AI7" s="5"/>
      <c r="AJ7" s="5"/>
      <c r="AK7" s="20">
        <v>1</v>
      </c>
      <c r="AL7" s="5"/>
      <c r="AM7" s="6">
        <v>44678</v>
      </c>
      <c r="AN7" s="22">
        <v>0.47569444444444559</v>
      </c>
      <c r="AO7" s="5"/>
      <c r="AP7" s="20">
        <v>1</v>
      </c>
      <c r="AQ7" s="5"/>
      <c r="AR7" s="5"/>
      <c r="AS7" s="5"/>
      <c r="AT7" s="5"/>
      <c r="AU7" s="5"/>
      <c r="AV7" s="5"/>
      <c r="AW7" s="5"/>
      <c r="AX7" s="5"/>
      <c r="AY7" s="5"/>
      <c r="AZ7" s="5"/>
      <c r="BA7" s="5"/>
      <c r="BB7" s="5"/>
      <c r="BC7" s="5"/>
      <c r="BD7" s="20">
        <v>1</v>
      </c>
      <c r="BE7" s="5"/>
      <c r="BF7" s="5"/>
      <c r="BG7" s="5"/>
      <c r="BH7" s="5"/>
      <c r="BI7" s="19" t="s">
        <v>27</v>
      </c>
      <c r="BJ7" s="19" t="s">
        <v>22</v>
      </c>
      <c r="BK7" s="19" t="s">
        <v>22</v>
      </c>
      <c r="BL7" s="5"/>
      <c r="BM7" s="5"/>
      <c r="BN7" s="5"/>
      <c r="BO7" s="5"/>
      <c r="BP7" s="5"/>
      <c r="BQ7" s="5"/>
      <c r="BR7" s="5"/>
      <c r="BS7" s="5"/>
      <c r="BT7" s="5"/>
      <c r="BU7" s="5"/>
      <c r="BV7" s="5"/>
      <c r="BW7" s="5"/>
      <c r="BX7" s="5"/>
      <c r="BY7" s="5"/>
      <c r="BZ7" s="19" t="s">
        <v>22</v>
      </c>
      <c r="CA7" s="19" t="s">
        <v>22</v>
      </c>
      <c r="CB7" s="5"/>
      <c r="CC7" s="5"/>
      <c r="CD7" s="5"/>
      <c r="CE7" s="5"/>
      <c r="CF7" s="6">
        <v>44689</v>
      </c>
      <c r="CG7" s="5"/>
      <c r="CH7" s="5"/>
      <c r="CI7" s="5"/>
      <c r="CJ7" s="5"/>
      <c r="CK7" s="5"/>
      <c r="CL7" s="5"/>
      <c r="CM7" s="19" t="s">
        <v>22</v>
      </c>
      <c r="CN7" s="19" t="s">
        <v>28</v>
      </c>
      <c r="CO7" s="19" t="s">
        <v>29</v>
      </c>
      <c r="CP7" s="19" t="s">
        <v>22</v>
      </c>
      <c r="CQ7" t="str">
        <f t="shared" si="0"/>
        <v/>
      </c>
    </row>
    <row r="8" spans="1:95" ht="13.5" x14ac:dyDescent="0.25">
      <c r="A8" s="19" t="s">
        <v>30</v>
      </c>
      <c r="B8" s="10" t="s">
        <v>5</v>
      </c>
      <c r="C8" s="6">
        <v>44681</v>
      </c>
      <c r="D8" s="5"/>
      <c r="E8" s="5"/>
      <c r="F8" s="5"/>
      <c r="G8" s="5"/>
      <c r="H8" s="5"/>
      <c r="I8" s="5"/>
      <c r="J8" s="19"/>
      <c r="K8" s="19"/>
      <c r="L8" s="19"/>
      <c r="M8" s="19" t="s">
        <v>5</v>
      </c>
      <c r="N8" s="19"/>
      <c r="O8" s="5"/>
      <c r="P8" s="19" t="s">
        <v>5555</v>
      </c>
      <c r="Q8" s="5"/>
      <c r="R8" s="20">
        <v>1</v>
      </c>
      <c r="S8" s="21">
        <v>43831</v>
      </c>
      <c r="T8" s="19" t="s">
        <v>31</v>
      </c>
      <c r="U8" s="5"/>
      <c r="V8" s="5"/>
      <c r="W8" s="5"/>
      <c r="X8" s="5"/>
      <c r="Y8" s="5"/>
      <c r="Z8" s="5"/>
      <c r="AA8" s="5"/>
      <c r="AB8" s="5"/>
      <c r="AC8" s="20">
        <v>1</v>
      </c>
      <c r="AD8" s="5"/>
      <c r="AE8" s="5"/>
      <c r="AF8" s="5"/>
      <c r="AG8" s="5"/>
      <c r="AH8" s="5"/>
      <c r="AI8" s="20">
        <v>1</v>
      </c>
      <c r="AJ8" s="5"/>
      <c r="AK8" s="5"/>
      <c r="AL8" s="5"/>
      <c r="AM8" s="6">
        <v>44676</v>
      </c>
      <c r="AN8" s="22">
        <v>0.36111111111111194</v>
      </c>
      <c r="AO8" s="5"/>
      <c r="AP8" s="20">
        <v>1</v>
      </c>
      <c r="AQ8" s="5"/>
      <c r="AR8" s="5"/>
      <c r="AS8" s="5"/>
      <c r="AT8" s="5"/>
      <c r="AU8" s="5"/>
      <c r="AV8" s="5"/>
      <c r="AW8" s="5"/>
      <c r="AX8" s="5"/>
      <c r="AY8" s="5"/>
      <c r="AZ8" s="5"/>
      <c r="BA8" s="5"/>
      <c r="BB8" s="5"/>
      <c r="BC8" s="5"/>
      <c r="BD8" s="20">
        <v>1</v>
      </c>
      <c r="BE8" s="5"/>
      <c r="BF8" s="5"/>
      <c r="BG8" s="5"/>
      <c r="BH8" s="5"/>
      <c r="BI8" s="19" t="s">
        <v>32</v>
      </c>
      <c r="BJ8" s="19" t="s">
        <v>22</v>
      </c>
      <c r="BK8" s="19" t="s">
        <v>22</v>
      </c>
      <c r="BL8" s="5"/>
      <c r="BM8" s="5"/>
      <c r="BN8" s="5"/>
      <c r="BO8" s="5"/>
      <c r="BP8" s="5"/>
      <c r="BQ8" s="5"/>
      <c r="BR8" s="5"/>
      <c r="BS8" s="5"/>
      <c r="BT8" s="5"/>
      <c r="BU8" s="5"/>
      <c r="BV8" s="5"/>
      <c r="BW8" s="5"/>
      <c r="BX8" s="5"/>
      <c r="BY8" s="5"/>
      <c r="BZ8" s="19" t="s">
        <v>22</v>
      </c>
      <c r="CA8" s="19" t="s">
        <v>33</v>
      </c>
      <c r="CB8" s="5"/>
      <c r="CC8" s="5"/>
      <c r="CD8" s="5"/>
      <c r="CE8" s="5"/>
      <c r="CF8" s="6">
        <v>44678</v>
      </c>
      <c r="CG8" s="5"/>
      <c r="CH8" s="5"/>
      <c r="CI8" s="5"/>
      <c r="CJ8" s="5"/>
      <c r="CK8" s="5"/>
      <c r="CL8" s="5"/>
      <c r="CM8" s="19" t="s">
        <v>22</v>
      </c>
      <c r="CN8" s="19" t="s">
        <v>34</v>
      </c>
      <c r="CO8" s="19" t="s">
        <v>35</v>
      </c>
      <c r="CP8" s="19" t="s">
        <v>22</v>
      </c>
      <c r="CQ8" t="str">
        <f t="shared" si="0"/>
        <v/>
      </c>
    </row>
    <row r="9" spans="1:95" ht="13.5" x14ac:dyDescent="0.25">
      <c r="A9" s="19" t="s">
        <v>36</v>
      </c>
      <c r="B9" s="10" t="s">
        <v>5</v>
      </c>
      <c r="C9" s="6">
        <v>44681</v>
      </c>
      <c r="D9" s="5"/>
      <c r="E9" s="5"/>
      <c r="F9" s="5"/>
      <c r="G9" s="5"/>
      <c r="H9" s="5"/>
      <c r="I9" s="5"/>
      <c r="J9" s="19"/>
      <c r="K9" s="19"/>
      <c r="L9" s="19"/>
      <c r="M9" s="19" t="s">
        <v>5</v>
      </c>
      <c r="N9" s="19"/>
      <c r="O9" s="5"/>
      <c r="P9" s="19" t="s">
        <v>5556</v>
      </c>
      <c r="Q9" s="5"/>
      <c r="R9" s="20">
        <v>1</v>
      </c>
      <c r="S9" s="21">
        <v>44348</v>
      </c>
      <c r="T9" s="19" t="s">
        <v>31</v>
      </c>
      <c r="U9" s="5"/>
      <c r="V9" s="5"/>
      <c r="W9" s="5"/>
      <c r="X9" s="5"/>
      <c r="Y9" s="5"/>
      <c r="Z9" s="5"/>
      <c r="AA9" s="5"/>
      <c r="AB9" s="5"/>
      <c r="AC9" s="5"/>
      <c r="AD9" s="20">
        <v>1</v>
      </c>
      <c r="AE9" s="5"/>
      <c r="AF9" s="5"/>
      <c r="AG9" s="5"/>
      <c r="AH9" s="5"/>
      <c r="AI9" s="5"/>
      <c r="AJ9" s="5"/>
      <c r="AK9" s="20">
        <v>1</v>
      </c>
      <c r="AL9" s="5"/>
      <c r="AM9" s="6">
        <v>44676</v>
      </c>
      <c r="AN9" s="22">
        <v>4.1666666666666761E-2</v>
      </c>
      <c r="AO9" s="5"/>
      <c r="AP9" s="20">
        <v>1</v>
      </c>
      <c r="AQ9" s="5"/>
      <c r="AR9" s="5"/>
      <c r="AS9" s="5"/>
      <c r="AT9" s="5"/>
      <c r="AU9" s="5"/>
      <c r="AV9" s="5"/>
      <c r="AW9" s="5"/>
      <c r="AX9" s="5"/>
      <c r="AY9" s="5"/>
      <c r="AZ9" s="5"/>
      <c r="BA9" s="5"/>
      <c r="BB9" s="5"/>
      <c r="BC9" s="5"/>
      <c r="BD9" s="20">
        <v>1</v>
      </c>
      <c r="BE9" s="5"/>
      <c r="BF9" s="5"/>
      <c r="BG9" s="5"/>
      <c r="BH9" s="5"/>
      <c r="BI9" s="19" t="s">
        <v>37</v>
      </c>
      <c r="BJ9" s="19" t="s">
        <v>22</v>
      </c>
      <c r="BK9" s="19" t="s">
        <v>22</v>
      </c>
      <c r="BL9" s="5"/>
      <c r="BM9" s="5"/>
      <c r="BN9" s="5"/>
      <c r="BO9" s="5"/>
      <c r="BP9" s="5"/>
      <c r="BQ9" s="5"/>
      <c r="BR9" s="5"/>
      <c r="BS9" s="5"/>
      <c r="BT9" s="5"/>
      <c r="BU9" s="5"/>
      <c r="BV9" s="5"/>
      <c r="BW9" s="5"/>
      <c r="BX9" s="5"/>
      <c r="BY9" s="5"/>
      <c r="BZ9" s="19" t="s">
        <v>22</v>
      </c>
      <c r="CA9" s="19" t="s">
        <v>33</v>
      </c>
      <c r="CB9" s="5"/>
      <c r="CC9" s="5"/>
      <c r="CD9" s="5"/>
      <c r="CE9" s="5"/>
      <c r="CF9" s="6">
        <v>44677</v>
      </c>
      <c r="CG9" s="5"/>
      <c r="CH9" s="5"/>
      <c r="CI9" s="5"/>
      <c r="CJ9" s="5"/>
      <c r="CK9" s="5"/>
      <c r="CL9" s="5"/>
      <c r="CM9" s="19" t="s">
        <v>22</v>
      </c>
      <c r="CN9" s="19" t="s">
        <v>38</v>
      </c>
      <c r="CO9" s="19" t="s">
        <v>39</v>
      </c>
      <c r="CP9" s="19" t="s">
        <v>22</v>
      </c>
      <c r="CQ9" t="str">
        <f t="shared" si="0"/>
        <v/>
      </c>
    </row>
    <row r="10" spans="1:95" ht="13.5" x14ac:dyDescent="0.25">
      <c r="A10" s="19" t="s">
        <v>40</v>
      </c>
      <c r="B10" s="10" t="s">
        <v>5</v>
      </c>
      <c r="C10" s="6">
        <v>44681</v>
      </c>
      <c r="D10" s="5"/>
      <c r="E10" s="5"/>
      <c r="F10" s="5"/>
      <c r="G10" s="5"/>
      <c r="H10" s="5"/>
      <c r="I10" s="5"/>
      <c r="J10" s="19"/>
      <c r="K10" s="19"/>
      <c r="L10" s="19"/>
      <c r="M10" s="19" t="s">
        <v>5</v>
      </c>
      <c r="N10" s="19"/>
      <c r="O10" s="5"/>
      <c r="P10" s="19" t="s">
        <v>5556</v>
      </c>
      <c r="Q10" s="5"/>
      <c r="R10" s="20">
        <v>1</v>
      </c>
      <c r="S10" s="21">
        <v>44621</v>
      </c>
      <c r="T10" s="19" t="s">
        <v>41</v>
      </c>
      <c r="U10" s="5"/>
      <c r="V10" s="5"/>
      <c r="W10" s="5"/>
      <c r="X10" s="5"/>
      <c r="Y10" s="5"/>
      <c r="Z10" s="5"/>
      <c r="AA10" s="5"/>
      <c r="AB10" s="5"/>
      <c r="AC10" s="20">
        <v>1</v>
      </c>
      <c r="AD10" s="5"/>
      <c r="AE10" s="5"/>
      <c r="AF10" s="5"/>
      <c r="AG10" s="5"/>
      <c r="AH10" s="5"/>
      <c r="AI10" s="5"/>
      <c r="AJ10" s="20">
        <v>1</v>
      </c>
      <c r="AK10" s="5"/>
      <c r="AL10" s="5"/>
      <c r="AM10" s="6">
        <v>44676</v>
      </c>
      <c r="AN10" s="22">
        <v>0.15277777777777812</v>
      </c>
      <c r="AO10" s="5"/>
      <c r="AP10" s="20">
        <v>1</v>
      </c>
      <c r="AQ10" s="5"/>
      <c r="AR10" s="5"/>
      <c r="AS10" s="5"/>
      <c r="AT10" s="5"/>
      <c r="AU10" s="5"/>
      <c r="AV10" s="5"/>
      <c r="AW10" s="5"/>
      <c r="AX10" s="5"/>
      <c r="AY10" s="5"/>
      <c r="AZ10" s="5"/>
      <c r="BA10" s="5"/>
      <c r="BB10" s="5"/>
      <c r="BC10" s="5"/>
      <c r="BD10" s="20">
        <v>1</v>
      </c>
      <c r="BE10" s="5"/>
      <c r="BF10" s="5"/>
      <c r="BG10" s="5"/>
      <c r="BH10" s="5"/>
      <c r="BI10" s="19" t="s">
        <v>42</v>
      </c>
      <c r="BJ10" s="19" t="s">
        <v>22</v>
      </c>
      <c r="BK10" s="19" t="s">
        <v>22</v>
      </c>
      <c r="BL10" s="5"/>
      <c r="BM10" s="5"/>
      <c r="BN10" s="5"/>
      <c r="BO10" s="5"/>
      <c r="BP10" s="5"/>
      <c r="BQ10" s="5"/>
      <c r="BR10" s="5"/>
      <c r="BS10" s="5"/>
      <c r="BT10" s="5"/>
      <c r="BU10" s="5"/>
      <c r="BV10" s="5"/>
      <c r="BW10" s="5"/>
      <c r="BX10" s="5"/>
      <c r="BY10" s="5"/>
      <c r="BZ10" s="19" t="s">
        <v>22</v>
      </c>
      <c r="CA10" s="19" t="s">
        <v>22</v>
      </c>
      <c r="CB10" s="5"/>
      <c r="CC10" s="5"/>
      <c r="CD10" s="5"/>
      <c r="CE10" s="5"/>
      <c r="CF10" s="6">
        <v>44676</v>
      </c>
      <c r="CG10" s="5"/>
      <c r="CH10" s="5"/>
      <c r="CI10" s="5"/>
      <c r="CJ10" s="5"/>
      <c r="CK10" s="5"/>
      <c r="CL10" s="5"/>
      <c r="CM10" s="19" t="s">
        <v>22</v>
      </c>
      <c r="CN10" s="19" t="s">
        <v>43</v>
      </c>
      <c r="CO10" s="19" t="s">
        <v>44</v>
      </c>
      <c r="CP10" s="19" t="s">
        <v>22</v>
      </c>
      <c r="CQ10" t="str">
        <f t="shared" si="0"/>
        <v/>
      </c>
    </row>
    <row r="11" spans="1:95" ht="13.5" x14ac:dyDescent="0.25">
      <c r="A11" s="19" t="s">
        <v>45</v>
      </c>
      <c r="B11" s="10" t="s">
        <v>5</v>
      </c>
      <c r="C11" s="6">
        <v>44681</v>
      </c>
      <c r="D11" s="5"/>
      <c r="E11" s="5"/>
      <c r="F11" s="5"/>
      <c r="G11" s="5"/>
      <c r="H11" s="5"/>
      <c r="I11" s="5"/>
      <c r="J11" s="19"/>
      <c r="K11" s="19"/>
      <c r="L11" s="19"/>
      <c r="M11" s="19" t="s">
        <v>5</v>
      </c>
      <c r="N11" s="19"/>
      <c r="O11" s="5"/>
      <c r="P11" s="19" t="s">
        <v>5555</v>
      </c>
      <c r="Q11" s="20">
        <v>1</v>
      </c>
      <c r="R11" s="5"/>
      <c r="S11" s="21">
        <v>44501</v>
      </c>
      <c r="T11" s="19" t="s">
        <v>26</v>
      </c>
      <c r="U11" s="5"/>
      <c r="V11" s="5"/>
      <c r="W11" s="5"/>
      <c r="X11" s="5"/>
      <c r="Y11" s="5"/>
      <c r="Z11" s="5"/>
      <c r="AA11" s="5"/>
      <c r="AB11" s="5"/>
      <c r="AC11" s="5"/>
      <c r="AD11" s="20">
        <v>1</v>
      </c>
      <c r="AE11" s="5"/>
      <c r="AF11" s="5"/>
      <c r="AG11" s="5"/>
      <c r="AH11" s="5"/>
      <c r="AI11" s="5"/>
      <c r="AJ11" s="5"/>
      <c r="AK11" s="20">
        <v>1</v>
      </c>
      <c r="AL11" s="5"/>
      <c r="AM11" s="6">
        <v>44674</v>
      </c>
      <c r="AN11" s="22">
        <v>0.4652777777777789</v>
      </c>
      <c r="AO11" s="5"/>
      <c r="AP11" s="20">
        <v>1</v>
      </c>
      <c r="AQ11" s="5"/>
      <c r="AR11" s="5"/>
      <c r="AS11" s="5"/>
      <c r="AT11" s="5"/>
      <c r="AU11" s="5"/>
      <c r="AV11" s="5"/>
      <c r="AW11" s="5"/>
      <c r="AX11" s="5"/>
      <c r="AY11" s="5"/>
      <c r="AZ11" s="5"/>
      <c r="BA11" s="5"/>
      <c r="BB11" s="5"/>
      <c r="BC11" s="5"/>
      <c r="BD11" s="5"/>
      <c r="BE11" s="5"/>
      <c r="BF11" s="5"/>
      <c r="BG11" s="5"/>
      <c r="BH11" s="5"/>
      <c r="BI11" s="19" t="s">
        <v>46</v>
      </c>
      <c r="BJ11" s="19" t="s">
        <v>22</v>
      </c>
      <c r="BK11" s="19" t="s">
        <v>47</v>
      </c>
      <c r="BL11" s="5"/>
      <c r="BM11" s="5"/>
      <c r="BN11" s="5"/>
      <c r="BO11" s="5"/>
      <c r="BP11" s="5"/>
      <c r="BQ11" s="5"/>
      <c r="BR11" s="5"/>
      <c r="BS11" s="5"/>
      <c r="BT11" s="5"/>
      <c r="BU11" s="5"/>
      <c r="BV11" s="5"/>
      <c r="BW11" s="5"/>
      <c r="BX11" s="5"/>
      <c r="BY11" s="5"/>
      <c r="BZ11" s="19" t="s">
        <v>22</v>
      </c>
      <c r="CA11" s="5"/>
      <c r="CB11" s="5"/>
      <c r="CC11" s="5"/>
      <c r="CD11" s="5"/>
      <c r="CE11" s="5"/>
      <c r="CF11" s="6">
        <v>44674</v>
      </c>
      <c r="CG11" s="5"/>
      <c r="CH11" s="5"/>
      <c r="CI11" s="5"/>
      <c r="CJ11" s="5"/>
      <c r="CK11" s="5"/>
      <c r="CL11" s="5"/>
      <c r="CM11" s="5"/>
      <c r="CN11" s="5"/>
      <c r="CO11" s="5"/>
      <c r="CP11" s="5"/>
      <c r="CQ11" t="str">
        <f t="shared" si="0"/>
        <v/>
      </c>
    </row>
    <row r="12" spans="1:95" ht="13.5" x14ac:dyDescent="0.25">
      <c r="A12" s="19" t="s">
        <v>48</v>
      </c>
      <c r="B12" s="10" t="s">
        <v>5</v>
      </c>
      <c r="C12" s="6">
        <v>44670</v>
      </c>
      <c r="D12" s="5"/>
      <c r="E12" s="5"/>
      <c r="F12" s="5"/>
      <c r="G12" s="5"/>
      <c r="H12" s="5"/>
      <c r="I12" s="5"/>
      <c r="J12" s="19"/>
      <c r="K12" s="19"/>
      <c r="L12" s="19"/>
      <c r="M12" s="19" t="s">
        <v>5</v>
      </c>
      <c r="N12" s="19"/>
      <c r="O12" s="5"/>
      <c r="P12" s="19" t="s">
        <v>5554</v>
      </c>
      <c r="Q12" s="5"/>
      <c r="R12" s="20">
        <v>1</v>
      </c>
      <c r="S12" s="21">
        <v>44317</v>
      </c>
      <c r="T12" s="19" t="s">
        <v>49</v>
      </c>
      <c r="U12" s="5"/>
      <c r="V12" s="5"/>
      <c r="W12" s="5"/>
      <c r="X12" s="5"/>
      <c r="Y12" s="5"/>
      <c r="Z12" s="5"/>
      <c r="AA12" s="5"/>
      <c r="AB12" s="5"/>
      <c r="AC12" s="5"/>
      <c r="AD12" s="20">
        <v>1</v>
      </c>
      <c r="AE12" s="5"/>
      <c r="AF12" s="5"/>
      <c r="AG12" s="5"/>
      <c r="AH12" s="5"/>
      <c r="AI12" s="20">
        <v>1</v>
      </c>
      <c r="AJ12" s="5"/>
      <c r="AK12" s="5"/>
      <c r="AL12" s="5"/>
      <c r="AM12" s="6">
        <v>44668</v>
      </c>
      <c r="AN12" s="22">
        <v>4.1666666666666761E-2</v>
      </c>
      <c r="AO12" s="20">
        <v>1</v>
      </c>
      <c r="AP12" s="5"/>
      <c r="AQ12" s="5"/>
      <c r="AR12" s="5"/>
      <c r="AS12" s="5"/>
      <c r="AT12" s="5"/>
      <c r="AU12" s="5"/>
      <c r="AV12" s="5"/>
      <c r="AW12" s="5"/>
      <c r="AX12" s="5"/>
      <c r="AY12" s="5"/>
      <c r="AZ12" s="5"/>
      <c r="BA12" s="5"/>
      <c r="BB12" s="5"/>
      <c r="BC12" s="5"/>
      <c r="BD12" s="20">
        <v>1</v>
      </c>
      <c r="BE12" s="5"/>
      <c r="BF12" s="5"/>
      <c r="BG12" s="5"/>
      <c r="BH12" s="5"/>
      <c r="BI12" s="19" t="s">
        <v>50</v>
      </c>
      <c r="BJ12" s="19" t="s">
        <v>22</v>
      </c>
      <c r="BK12" s="19" t="s">
        <v>22</v>
      </c>
      <c r="BL12" s="5"/>
      <c r="BM12" s="5"/>
      <c r="BN12" s="5"/>
      <c r="BO12" s="5"/>
      <c r="BP12" s="5"/>
      <c r="BQ12" s="5"/>
      <c r="BR12" s="5"/>
      <c r="BS12" s="5"/>
      <c r="BT12" s="5"/>
      <c r="BU12" s="5"/>
      <c r="BV12" s="5"/>
      <c r="BW12" s="5"/>
      <c r="BX12" s="5"/>
      <c r="BY12" s="5"/>
      <c r="BZ12" s="19" t="s">
        <v>22</v>
      </c>
      <c r="CA12" s="19" t="s">
        <v>51</v>
      </c>
      <c r="CB12" s="5"/>
      <c r="CC12" s="5"/>
      <c r="CD12" s="5"/>
      <c r="CE12" s="5"/>
      <c r="CF12" s="6">
        <v>44669</v>
      </c>
      <c r="CG12" s="5"/>
      <c r="CH12" s="5"/>
      <c r="CI12" s="5"/>
      <c r="CJ12" s="5"/>
      <c r="CK12" s="5"/>
      <c r="CL12" s="5"/>
      <c r="CM12" s="19" t="s">
        <v>22</v>
      </c>
      <c r="CN12" s="19" t="s">
        <v>52</v>
      </c>
      <c r="CO12" s="19" t="s">
        <v>53</v>
      </c>
      <c r="CP12" s="19" t="s">
        <v>22</v>
      </c>
      <c r="CQ12" t="str">
        <f t="shared" si="0"/>
        <v/>
      </c>
    </row>
    <row r="13" spans="1:95" ht="13.5" x14ac:dyDescent="0.25">
      <c r="A13" s="19" t="s">
        <v>54</v>
      </c>
      <c r="B13" s="10" t="s">
        <v>5</v>
      </c>
      <c r="C13" s="6">
        <v>44664</v>
      </c>
      <c r="D13" s="5"/>
      <c r="E13" s="5"/>
      <c r="F13" s="5"/>
      <c r="G13" s="5"/>
      <c r="H13" s="5"/>
      <c r="I13" s="5"/>
      <c r="J13" s="19"/>
      <c r="K13" s="19"/>
      <c r="L13" s="19"/>
      <c r="M13" s="19" t="s">
        <v>5</v>
      </c>
      <c r="N13" s="19"/>
      <c r="O13" s="5"/>
      <c r="P13" s="19" t="s">
        <v>5555</v>
      </c>
      <c r="Q13" s="20">
        <v>1</v>
      </c>
      <c r="R13" s="5"/>
      <c r="S13" s="21">
        <v>41883</v>
      </c>
      <c r="T13" s="19" t="s">
        <v>26</v>
      </c>
      <c r="U13" s="5"/>
      <c r="V13" s="5"/>
      <c r="W13" s="5"/>
      <c r="X13" s="5"/>
      <c r="Y13" s="5"/>
      <c r="Z13" s="5"/>
      <c r="AA13" s="5"/>
      <c r="AB13" s="5"/>
      <c r="AC13" s="20">
        <v>1</v>
      </c>
      <c r="AD13" s="5"/>
      <c r="AE13" s="5"/>
      <c r="AF13" s="5"/>
      <c r="AG13" s="5"/>
      <c r="AH13" s="5"/>
      <c r="AI13" s="5"/>
      <c r="AJ13" s="5"/>
      <c r="AK13" s="20">
        <v>1</v>
      </c>
      <c r="AL13" s="5"/>
      <c r="AM13" s="6">
        <v>44651</v>
      </c>
      <c r="AN13" s="22">
        <v>0.66319444444444597</v>
      </c>
      <c r="AO13" s="5"/>
      <c r="AP13" s="20">
        <v>1</v>
      </c>
      <c r="AQ13" s="5"/>
      <c r="AR13" s="5"/>
      <c r="AS13" s="5"/>
      <c r="AT13" s="5"/>
      <c r="AU13" s="5"/>
      <c r="AV13" s="5"/>
      <c r="AW13" s="5"/>
      <c r="AX13" s="5"/>
      <c r="AY13" s="5"/>
      <c r="AZ13" s="5"/>
      <c r="BA13" s="5"/>
      <c r="BB13" s="5"/>
      <c r="BC13" s="5"/>
      <c r="BD13" s="20">
        <v>1</v>
      </c>
      <c r="BE13" s="5"/>
      <c r="BF13" s="5"/>
      <c r="BG13" s="5"/>
      <c r="BH13" s="5"/>
      <c r="BI13" s="19" t="s">
        <v>55</v>
      </c>
      <c r="BJ13" s="19" t="s">
        <v>22</v>
      </c>
      <c r="BK13" s="19" t="s">
        <v>22</v>
      </c>
      <c r="BL13" s="5"/>
      <c r="BM13" s="5"/>
      <c r="BN13" s="5"/>
      <c r="BO13" s="5"/>
      <c r="BP13" s="5"/>
      <c r="BQ13" s="5"/>
      <c r="BR13" s="5"/>
      <c r="BS13" s="5"/>
      <c r="BT13" s="5"/>
      <c r="BU13" s="5"/>
      <c r="BV13" s="5"/>
      <c r="BW13" s="5"/>
      <c r="BX13" s="5"/>
      <c r="BY13" s="5"/>
      <c r="BZ13" s="19" t="s">
        <v>22</v>
      </c>
      <c r="CA13" s="19" t="s">
        <v>56</v>
      </c>
      <c r="CB13" s="5"/>
      <c r="CC13" s="5"/>
      <c r="CD13" s="5"/>
      <c r="CE13" s="5"/>
      <c r="CF13" s="6">
        <v>44651</v>
      </c>
      <c r="CG13" s="5"/>
      <c r="CH13" s="5"/>
      <c r="CI13" s="5"/>
      <c r="CJ13" s="5"/>
      <c r="CK13" s="5"/>
      <c r="CL13" s="5"/>
      <c r="CM13" s="19" t="s">
        <v>22</v>
      </c>
      <c r="CN13" s="19" t="s">
        <v>57</v>
      </c>
      <c r="CO13" s="19" t="s">
        <v>58</v>
      </c>
      <c r="CP13" s="19" t="s">
        <v>22</v>
      </c>
      <c r="CQ13" t="str">
        <f t="shared" si="0"/>
        <v/>
      </c>
    </row>
    <row r="14" spans="1:95" ht="13.5" x14ac:dyDescent="0.25">
      <c r="A14" s="19" t="s">
        <v>59</v>
      </c>
      <c r="B14" s="10" t="s">
        <v>5</v>
      </c>
      <c r="C14" s="6">
        <v>44669</v>
      </c>
      <c r="D14" s="5"/>
      <c r="E14" s="5"/>
      <c r="F14" s="5"/>
      <c r="G14" s="5"/>
      <c r="H14" s="5"/>
      <c r="I14" s="6">
        <v>44635</v>
      </c>
      <c r="J14" s="19"/>
      <c r="K14" s="19"/>
      <c r="L14" s="19"/>
      <c r="M14" s="19" t="s">
        <v>5</v>
      </c>
      <c r="N14" s="19"/>
      <c r="O14" s="5"/>
      <c r="P14" s="19" t="s">
        <v>5554</v>
      </c>
      <c r="Q14" s="5"/>
      <c r="R14" s="20">
        <v>1</v>
      </c>
      <c r="S14" s="21">
        <v>44501</v>
      </c>
      <c r="T14" s="19" t="s">
        <v>31</v>
      </c>
      <c r="U14" s="5"/>
      <c r="V14" s="5"/>
      <c r="W14" s="5"/>
      <c r="X14" s="5"/>
      <c r="Y14" s="5"/>
      <c r="Z14" s="5"/>
      <c r="AA14" s="5"/>
      <c r="AB14" s="5"/>
      <c r="AC14" s="5"/>
      <c r="AD14" s="20">
        <v>1</v>
      </c>
      <c r="AE14" s="5"/>
      <c r="AF14" s="5"/>
      <c r="AG14" s="5"/>
      <c r="AH14" s="5"/>
      <c r="AI14" s="5"/>
      <c r="AJ14" s="20">
        <v>1</v>
      </c>
      <c r="AK14" s="5"/>
      <c r="AL14" s="5"/>
      <c r="AM14" s="6">
        <v>44635</v>
      </c>
      <c r="AN14" s="22">
        <v>0.49652777777777896</v>
      </c>
      <c r="AO14" s="5"/>
      <c r="AP14" s="20">
        <v>1</v>
      </c>
      <c r="AQ14" s="5"/>
      <c r="AR14" s="5"/>
      <c r="AS14" s="5"/>
      <c r="AT14" s="5"/>
      <c r="AU14" s="5"/>
      <c r="AV14" s="5"/>
      <c r="AW14" s="5"/>
      <c r="AX14" s="5"/>
      <c r="AY14" s="5"/>
      <c r="AZ14" s="5"/>
      <c r="BA14" s="5"/>
      <c r="BB14" s="5"/>
      <c r="BC14" s="5"/>
      <c r="BD14" s="5"/>
      <c r="BE14" s="5">
        <v>1</v>
      </c>
      <c r="BF14" s="5"/>
      <c r="BG14" s="20"/>
      <c r="BH14" s="5"/>
      <c r="BI14" s="19" t="s">
        <v>60</v>
      </c>
      <c r="BJ14" s="19" t="s">
        <v>22</v>
      </c>
      <c r="BK14" s="19" t="s">
        <v>61</v>
      </c>
      <c r="BL14" s="20">
        <v>1</v>
      </c>
      <c r="BM14" s="5"/>
      <c r="BN14" s="5"/>
      <c r="BO14" s="5"/>
      <c r="BP14" s="5"/>
      <c r="BQ14" s="5"/>
      <c r="BR14" s="5"/>
      <c r="BS14" s="5"/>
      <c r="BT14" s="5"/>
      <c r="BU14" s="5"/>
      <c r="BV14" s="5"/>
      <c r="BW14" s="5"/>
      <c r="BX14" s="5"/>
      <c r="BY14" s="5"/>
      <c r="BZ14" s="19" t="s">
        <v>62</v>
      </c>
      <c r="CA14" s="19" t="s">
        <v>63</v>
      </c>
      <c r="CB14" s="5"/>
      <c r="CC14" s="5"/>
      <c r="CD14" s="5"/>
      <c r="CE14" s="5"/>
      <c r="CF14" s="6">
        <v>44635</v>
      </c>
      <c r="CG14" s="5"/>
      <c r="CH14" s="20">
        <v>1</v>
      </c>
      <c r="CI14" s="5"/>
      <c r="CJ14" s="5"/>
      <c r="CK14" s="19" t="s">
        <v>64</v>
      </c>
      <c r="CL14" s="5"/>
      <c r="CM14" s="19" t="s">
        <v>22</v>
      </c>
      <c r="CN14" s="19" t="s">
        <v>65</v>
      </c>
      <c r="CO14" s="19" t="s">
        <v>66</v>
      </c>
      <c r="CP14" s="19" t="s">
        <v>67</v>
      </c>
      <c r="CQ14" t="str">
        <f t="shared" si="0"/>
        <v/>
      </c>
    </row>
    <row r="15" spans="1:95" ht="13.5" x14ac:dyDescent="0.25">
      <c r="A15" s="19" t="s">
        <v>68</v>
      </c>
      <c r="B15" s="10" t="s">
        <v>5</v>
      </c>
      <c r="C15" s="6">
        <v>44658</v>
      </c>
      <c r="D15" s="5"/>
      <c r="E15" s="5"/>
      <c r="F15" s="5"/>
      <c r="G15" s="5"/>
      <c r="H15" s="5"/>
      <c r="I15" s="5"/>
      <c r="J15" s="19"/>
      <c r="K15" s="19"/>
      <c r="L15" s="19"/>
      <c r="M15" s="19" t="s">
        <v>5</v>
      </c>
      <c r="N15" s="19"/>
      <c r="O15" s="5"/>
      <c r="P15" s="19" t="s">
        <v>5556</v>
      </c>
      <c r="Q15" s="5"/>
      <c r="R15" s="20">
        <v>1</v>
      </c>
      <c r="S15" s="21">
        <v>41791</v>
      </c>
      <c r="T15" s="19" t="s">
        <v>69</v>
      </c>
      <c r="U15" s="5"/>
      <c r="V15" s="5"/>
      <c r="W15" s="5"/>
      <c r="X15" s="5"/>
      <c r="Y15" s="5"/>
      <c r="Z15" s="5"/>
      <c r="AA15" s="5"/>
      <c r="AB15" s="5"/>
      <c r="AC15" s="20">
        <v>1</v>
      </c>
      <c r="AD15" s="5"/>
      <c r="AE15" s="5"/>
      <c r="AF15" s="5"/>
      <c r="AG15" s="5"/>
      <c r="AH15" s="5"/>
      <c r="AI15" s="5"/>
      <c r="AJ15" s="5"/>
      <c r="AK15" s="20">
        <v>1</v>
      </c>
      <c r="AL15" s="5"/>
      <c r="AM15" s="6">
        <v>44648</v>
      </c>
      <c r="AN15" s="22">
        <v>0.32638888888888967</v>
      </c>
      <c r="AO15" s="5"/>
      <c r="AP15" s="20">
        <v>1</v>
      </c>
      <c r="AQ15" s="5"/>
      <c r="AR15" s="5"/>
      <c r="AS15" s="5"/>
      <c r="AT15" s="5"/>
      <c r="AU15" s="5"/>
      <c r="AV15" s="5"/>
      <c r="AW15" s="5"/>
      <c r="AX15" s="5"/>
      <c r="AY15" s="5"/>
      <c r="AZ15" s="5"/>
      <c r="BA15" s="5"/>
      <c r="BB15" s="5"/>
      <c r="BC15" s="5"/>
      <c r="BD15" s="5"/>
      <c r="BE15" s="5"/>
      <c r="BF15" s="5"/>
      <c r="BG15" s="5"/>
      <c r="BH15" s="5"/>
      <c r="BI15" s="19" t="s">
        <v>70</v>
      </c>
      <c r="BJ15" s="19" t="s">
        <v>22</v>
      </c>
      <c r="BK15" s="19" t="s">
        <v>22</v>
      </c>
      <c r="BL15" s="5"/>
      <c r="BM15" s="5"/>
      <c r="BN15" s="5"/>
      <c r="BO15" s="5"/>
      <c r="BP15" s="5"/>
      <c r="BQ15" s="5"/>
      <c r="BR15" s="5"/>
      <c r="BS15" s="5"/>
      <c r="BT15" s="5"/>
      <c r="BU15" s="5"/>
      <c r="BV15" s="5"/>
      <c r="BW15" s="5"/>
      <c r="BX15" s="5"/>
      <c r="BY15" s="5"/>
      <c r="BZ15" s="19" t="s">
        <v>22</v>
      </c>
      <c r="CA15" s="19" t="s">
        <v>71</v>
      </c>
      <c r="CB15" s="5"/>
      <c r="CC15" s="5"/>
      <c r="CD15" s="5"/>
      <c r="CE15" s="5"/>
      <c r="CF15" s="6">
        <v>44655</v>
      </c>
      <c r="CG15" s="5"/>
      <c r="CH15" s="5"/>
      <c r="CI15" s="5"/>
      <c r="CJ15" s="5"/>
      <c r="CK15" s="5"/>
      <c r="CL15" s="5"/>
      <c r="CM15" s="19" t="s">
        <v>22</v>
      </c>
      <c r="CN15" s="19" t="s">
        <v>72</v>
      </c>
      <c r="CO15" s="19" t="s">
        <v>73</v>
      </c>
      <c r="CP15" s="19" t="s">
        <v>22</v>
      </c>
      <c r="CQ15" t="str">
        <f t="shared" si="0"/>
        <v/>
      </c>
    </row>
    <row r="16" spans="1:95" ht="13.5" x14ac:dyDescent="0.25">
      <c r="A16" s="19" t="s">
        <v>74</v>
      </c>
      <c r="B16" s="10" t="s">
        <v>5</v>
      </c>
      <c r="C16" s="6">
        <v>44725</v>
      </c>
      <c r="D16" s="5"/>
      <c r="E16" s="5"/>
      <c r="F16" s="5"/>
      <c r="G16" s="5"/>
      <c r="H16" s="5"/>
      <c r="I16" s="5"/>
      <c r="J16" s="19"/>
      <c r="K16" s="19"/>
      <c r="L16" s="19"/>
      <c r="M16" s="19" t="s">
        <v>5</v>
      </c>
      <c r="N16" s="19"/>
      <c r="O16" s="5"/>
      <c r="P16" s="19" t="s">
        <v>5557</v>
      </c>
      <c r="Q16" s="20">
        <v>1</v>
      </c>
      <c r="R16" s="5"/>
      <c r="S16" s="21">
        <v>44562</v>
      </c>
      <c r="T16" s="19" t="s">
        <v>26</v>
      </c>
      <c r="U16" s="5"/>
      <c r="V16" s="5"/>
      <c r="W16" s="5"/>
      <c r="X16" s="5"/>
      <c r="Y16" s="5"/>
      <c r="Z16" s="5"/>
      <c r="AA16" s="5"/>
      <c r="AB16" s="5"/>
      <c r="AC16" s="5"/>
      <c r="AD16" s="20">
        <v>1</v>
      </c>
      <c r="AE16" s="5"/>
      <c r="AF16" s="5"/>
      <c r="AG16" s="5"/>
      <c r="AH16" s="5"/>
      <c r="AI16" s="5"/>
      <c r="AJ16" s="5"/>
      <c r="AK16" s="20">
        <v>1</v>
      </c>
      <c r="AL16" s="5"/>
      <c r="AM16" s="6">
        <v>44691</v>
      </c>
      <c r="AN16" s="22">
        <v>0.5833333333333347</v>
      </c>
      <c r="AO16" s="5"/>
      <c r="AP16" s="20">
        <v>1</v>
      </c>
      <c r="AQ16" s="5"/>
      <c r="AR16" s="5"/>
      <c r="AS16" s="5"/>
      <c r="AT16" s="5"/>
      <c r="AU16" s="5"/>
      <c r="AV16" s="5"/>
      <c r="AW16" s="5"/>
      <c r="AX16" s="5"/>
      <c r="AY16" s="5"/>
      <c r="AZ16" s="5"/>
      <c r="BA16" s="5"/>
      <c r="BB16" s="5"/>
      <c r="BC16" s="5"/>
      <c r="BD16" s="20">
        <v>1</v>
      </c>
      <c r="BE16" s="5"/>
      <c r="BF16" s="5"/>
      <c r="BG16" s="5"/>
      <c r="BH16" s="5"/>
      <c r="BI16" s="19" t="s">
        <v>75</v>
      </c>
      <c r="BJ16" s="5"/>
      <c r="BK16" s="19" t="s">
        <v>22</v>
      </c>
      <c r="BL16" s="5"/>
      <c r="BM16" s="5"/>
      <c r="BN16" s="5"/>
      <c r="BO16" s="5"/>
      <c r="BP16" s="5"/>
      <c r="BQ16" s="5"/>
      <c r="BR16" s="5"/>
      <c r="BS16" s="5"/>
      <c r="BT16" s="5"/>
      <c r="BU16" s="5"/>
      <c r="BV16" s="5"/>
      <c r="BW16" s="5"/>
      <c r="BX16" s="5"/>
      <c r="BY16" s="5"/>
      <c r="BZ16" s="19" t="s">
        <v>22</v>
      </c>
      <c r="CA16" s="19" t="s">
        <v>76</v>
      </c>
      <c r="CB16" s="5"/>
      <c r="CC16" s="5"/>
      <c r="CD16" s="5"/>
      <c r="CE16" s="5"/>
      <c r="CF16" s="5"/>
      <c r="CG16" s="5"/>
      <c r="CH16" s="5"/>
      <c r="CI16" s="5"/>
      <c r="CJ16" s="5"/>
      <c r="CK16" s="5"/>
      <c r="CL16" s="5"/>
      <c r="CM16" s="19" t="s">
        <v>22</v>
      </c>
      <c r="CN16" s="19" t="s">
        <v>77</v>
      </c>
      <c r="CO16" s="19" t="s">
        <v>78</v>
      </c>
      <c r="CP16" s="19" t="s">
        <v>22</v>
      </c>
      <c r="CQ16" t="str">
        <f t="shared" si="0"/>
        <v/>
      </c>
    </row>
    <row r="17" spans="1:95" ht="13.5" x14ac:dyDescent="0.25">
      <c r="A17" s="19" t="s">
        <v>79</v>
      </c>
      <c r="B17" s="10" t="s">
        <v>5</v>
      </c>
      <c r="C17" s="6">
        <v>44725</v>
      </c>
      <c r="D17" s="5"/>
      <c r="E17" s="5"/>
      <c r="F17" s="5"/>
      <c r="G17" s="5"/>
      <c r="H17" s="5"/>
      <c r="I17" s="5"/>
      <c r="J17" s="19"/>
      <c r="K17" s="19"/>
      <c r="L17" s="19"/>
      <c r="M17" s="19" t="s">
        <v>5</v>
      </c>
      <c r="N17" s="19"/>
      <c r="O17" s="5"/>
      <c r="P17" s="19" t="s">
        <v>5556</v>
      </c>
      <c r="Q17" s="20">
        <v>1</v>
      </c>
      <c r="R17" s="5"/>
      <c r="S17" s="21">
        <v>43435</v>
      </c>
      <c r="T17" s="19" t="s">
        <v>26</v>
      </c>
      <c r="U17" s="5"/>
      <c r="V17" s="5"/>
      <c r="W17" s="5"/>
      <c r="X17" s="5"/>
      <c r="Y17" s="5"/>
      <c r="Z17" s="5"/>
      <c r="AA17" s="5"/>
      <c r="AB17" s="20">
        <v>1</v>
      </c>
      <c r="AC17" s="5"/>
      <c r="AD17" s="5"/>
      <c r="AE17" s="5"/>
      <c r="AF17" s="5"/>
      <c r="AG17" s="5"/>
      <c r="AH17" s="5"/>
      <c r="AI17" s="20">
        <v>1</v>
      </c>
      <c r="AJ17" s="5"/>
      <c r="AK17" s="5"/>
      <c r="AL17" s="5"/>
      <c r="AM17" s="6">
        <v>44722</v>
      </c>
      <c r="AN17" s="22">
        <v>0.5833333333333347</v>
      </c>
      <c r="AO17" s="5"/>
      <c r="AP17" s="20">
        <v>1</v>
      </c>
      <c r="AQ17" s="5"/>
      <c r="AR17" s="5"/>
      <c r="AS17" s="5"/>
      <c r="AT17" s="5"/>
      <c r="AU17" s="5"/>
      <c r="AV17" s="5"/>
      <c r="AW17" s="5"/>
      <c r="AX17" s="5"/>
      <c r="AY17" s="5"/>
      <c r="AZ17" s="5"/>
      <c r="BA17" s="5"/>
      <c r="BB17" s="5"/>
      <c r="BC17" s="5"/>
      <c r="BD17" s="20">
        <v>1</v>
      </c>
      <c r="BE17" s="5"/>
      <c r="BF17" s="5"/>
      <c r="BG17" s="5"/>
      <c r="BH17" s="5"/>
      <c r="BI17" s="19" t="s">
        <v>75</v>
      </c>
      <c r="BJ17" s="19" t="s">
        <v>22</v>
      </c>
      <c r="BK17" s="19" t="s">
        <v>22</v>
      </c>
      <c r="BL17" s="5"/>
      <c r="BM17" s="5"/>
      <c r="BN17" s="5"/>
      <c r="BO17" s="5"/>
      <c r="BP17" s="5"/>
      <c r="BQ17" s="5"/>
      <c r="BR17" s="5"/>
      <c r="BS17" s="5"/>
      <c r="BT17" s="5"/>
      <c r="BU17" s="5"/>
      <c r="BV17" s="5"/>
      <c r="BW17" s="5"/>
      <c r="BX17" s="5"/>
      <c r="BY17" s="5"/>
      <c r="BZ17" s="19" t="s">
        <v>22</v>
      </c>
      <c r="CA17" s="19" t="s">
        <v>76</v>
      </c>
      <c r="CB17" s="5"/>
      <c r="CC17" s="5"/>
      <c r="CD17" s="5"/>
      <c r="CE17" s="5"/>
      <c r="CF17" s="5"/>
      <c r="CG17" s="5"/>
      <c r="CH17" s="5"/>
      <c r="CI17" s="5"/>
      <c r="CJ17" s="5"/>
      <c r="CK17" s="5"/>
      <c r="CL17" s="5"/>
      <c r="CM17" s="19" t="s">
        <v>22</v>
      </c>
      <c r="CN17" s="19" t="s">
        <v>77</v>
      </c>
      <c r="CO17" s="19" t="s">
        <v>78</v>
      </c>
      <c r="CP17" s="19" t="s">
        <v>22</v>
      </c>
      <c r="CQ17" t="str">
        <f t="shared" si="0"/>
        <v/>
      </c>
    </row>
    <row r="18" spans="1:95" ht="13.5" x14ac:dyDescent="0.25">
      <c r="A18" s="19" t="s">
        <v>80</v>
      </c>
      <c r="B18" s="10" t="s">
        <v>5</v>
      </c>
      <c r="C18" s="6">
        <v>44719</v>
      </c>
      <c r="D18" s="5"/>
      <c r="E18" s="5"/>
      <c r="F18" s="5"/>
      <c r="G18" s="20">
        <v>1</v>
      </c>
      <c r="H18" s="19" t="s">
        <v>81</v>
      </c>
      <c r="I18" s="5"/>
      <c r="J18" s="19"/>
      <c r="K18" s="19"/>
      <c r="L18" s="19"/>
      <c r="M18" s="19" t="s">
        <v>5</v>
      </c>
      <c r="N18" s="19"/>
      <c r="O18" s="5"/>
      <c r="P18" s="19" t="s">
        <v>5554</v>
      </c>
      <c r="Q18" s="5"/>
      <c r="R18" s="20">
        <v>1</v>
      </c>
      <c r="S18" s="21">
        <v>44409</v>
      </c>
      <c r="T18" s="19" t="s">
        <v>82</v>
      </c>
      <c r="U18" s="5"/>
      <c r="V18" s="5"/>
      <c r="W18" s="5"/>
      <c r="X18" s="5"/>
      <c r="Y18" s="5"/>
      <c r="Z18" s="20">
        <v>1</v>
      </c>
      <c r="AA18" s="5"/>
      <c r="AB18" s="5"/>
      <c r="AC18" s="5"/>
      <c r="AD18" s="5"/>
      <c r="AE18" s="5"/>
      <c r="AF18" s="5"/>
      <c r="AG18" s="5"/>
      <c r="AH18" s="5"/>
      <c r="AI18" s="20">
        <v>1</v>
      </c>
      <c r="AJ18" s="5"/>
      <c r="AK18" s="5"/>
      <c r="AL18" s="5"/>
      <c r="AM18" s="6">
        <v>44715</v>
      </c>
      <c r="AN18" s="22">
        <v>0.35416666666666746</v>
      </c>
      <c r="AO18" s="20">
        <v>1</v>
      </c>
      <c r="AP18" s="5"/>
      <c r="AQ18" s="5"/>
      <c r="AR18" s="5"/>
      <c r="AS18" s="5"/>
      <c r="AT18" s="5"/>
      <c r="AU18" s="5"/>
      <c r="AV18" s="5"/>
      <c r="AW18" s="5"/>
      <c r="AX18" s="5"/>
      <c r="AY18" s="5"/>
      <c r="AZ18" s="5"/>
      <c r="BA18" s="5"/>
      <c r="BB18" s="5"/>
      <c r="BC18" s="5"/>
      <c r="BD18" s="20">
        <v>1</v>
      </c>
      <c r="BE18" s="5"/>
      <c r="BF18" s="5"/>
      <c r="BG18" s="5"/>
      <c r="BH18" s="5"/>
      <c r="BI18" s="19" t="s">
        <v>83</v>
      </c>
      <c r="BJ18" s="19" t="s">
        <v>22</v>
      </c>
      <c r="BK18" s="19" t="s">
        <v>84</v>
      </c>
      <c r="BL18" s="20">
        <v>1</v>
      </c>
      <c r="BM18" s="5"/>
      <c r="BN18" s="5"/>
      <c r="BO18" s="5"/>
      <c r="BP18" s="5"/>
      <c r="BQ18" s="5"/>
      <c r="BR18" s="5"/>
      <c r="BS18" s="5"/>
      <c r="BT18" s="5"/>
      <c r="BU18" s="5"/>
      <c r="BV18" s="5"/>
      <c r="BW18" s="5"/>
      <c r="BX18" s="5"/>
      <c r="BY18" s="5"/>
      <c r="BZ18" s="19" t="s">
        <v>22</v>
      </c>
      <c r="CA18" s="19" t="s">
        <v>85</v>
      </c>
      <c r="CB18" s="5"/>
      <c r="CC18" s="5"/>
      <c r="CD18" s="5"/>
      <c r="CE18" s="5"/>
      <c r="CF18" s="6">
        <v>44716</v>
      </c>
      <c r="CG18" s="5"/>
      <c r="CH18" s="5"/>
      <c r="CI18" s="5"/>
      <c r="CJ18" s="5"/>
      <c r="CK18" s="5"/>
      <c r="CL18" s="5"/>
      <c r="CM18" s="19" t="s">
        <v>22</v>
      </c>
      <c r="CN18" s="19" t="s">
        <v>86</v>
      </c>
      <c r="CO18" s="19" t="s">
        <v>87</v>
      </c>
      <c r="CP18" s="19" t="s">
        <v>22</v>
      </c>
      <c r="CQ18" t="str">
        <f t="shared" si="0"/>
        <v/>
      </c>
    </row>
    <row r="19" spans="1:95" ht="13.5" x14ac:dyDescent="0.25">
      <c r="A19" s="19" t="s">
        <v>88</v>
      </c>
      <c r="B19" s="10" t="s">
        <v>5</v>
      </c>
      <c r="C19" s="6">
        <v>44712</v>
      </c>
      <c r="D19" s="5"/>
      <c r="E19" s="5"/>
      <c r="F19" s="5"/>
      <c r="G19" s="5"/>
      <c r="H19" s="5"/>
      <c r="I19" s="5"/>
      <c r="J19" s="19"/>
      <c r="K19" s="19"/>
      <c r="L19" s="19"/>
      <c r="M19" s="19" t="s">
        <v>5</v>
      </c>
      <c r="N19" s="19"/>
      <c r="O19" s="5"/>
      <c r="P19" s="19" t="s">
        <v>5558</v>
      </c>
      <c r="Q19" s="5"/>
      <c r="R19" s="20">
        <v>1</v>
      </c>
      <c r="S19" s="21">
        <v>44348</v>
      </c>
      <c r="T19" s="19" t="s">
        <v>89</v>
      </c>
      <c r="U19" s="5"/>
      <c r="V19" s="5"/>
      <c r="W19" s="5"/>
      <c r="X19" s="5"/>
      <c r="Y19" s="5"/>
      <c r="Z19" s="5"/>
      <c r="AA19" s="5"/>
      <c r="AB19" s="5"/>
      <c r="AC19" s="20">
        <v>1</v>
      </c>
      <c r="AD19" s="5"/>
      <c r="AE19" s="5"/>
      <c r="AF19" s="5"/>
      <c r="AG19" s="5"/>
      <c r="AH19" s="5"/>
      <c r="AI19" s="20">
        <v>1</v>
      </c>
      <c r="AJ19" s="5"/>
      <c r="AK19" s="5"/>
      <c r="AL19" s="5"/>
      <c r="AM19" s="6">
        <v>44695</v>
      </c>
      <c r="AN19" s="22">
        <v>0.71527777777777946</v>
      </c>
      <c r="AO19" s="5"/>
      <c r="AP19" s="20">
        <v>1</v>
      </c>
      <c r="AQ19" s="5"/>
      <c r="AR19" s="5"/>
      <c r="AS19" s="5"/>
      <c r="AT19" s="5"/>
      <c r="AU19" s="5"/>
      <c r="AV19" s="5"/>
      <c r="AW19" s="5"/>
      <c r="AX19" s="5"/>
      <c r="AY19" s="5"/>
      <c r="AZ19" s="5"/>
      <c r="BA19" s="5"/>
      <c r="BB19" s="5"/>
      <c r="BC19" s="5"/>
      <c r="BD19" s="20">
        <v>1</v>
      </c>
      <c r="BE19" s="5"/>
      <c r="BF19" s="5"/>
      <c r="BG19" s="5"/>
      <c r="BH19" s="5"/>
      <c r="BI19" s="19" t="s">
        <v>90</v>
      </c>
      <c r="BJ19" s="19" t="s">
        <v>22</v>
      </c>
      <c r="BK19" s="19" t="s">
        <v>22</v>
      </c>
      <c r="BL19" s="5"/>
      <c r="BM19" s="5"/>
      <c r="BN19" s="5"/>
      <c r="BO19" s="5"/>
      <c r="BP19" s="5"/>
      <c r="BQ19" s="5"/>
      <c r="BR19" s="5"/>
      <c r="BS19" s="5"/>
      <c r="BT19" s="5"/>
      <c r="BU19" s="5"/>
      <c r="BV19" s="5"/>
      <c r="BW19" s="5"/>
      <c r="BX19" s="5"/>
      <c r="BY19" s="5"/>
      <c r="BZ19" s="19" t="s">
        <v>22</v>
      </c>
      <c r="CA19" s="19" t="s">
        <v>91</v>
      </c>
      <c r="CB19" s="5"/>
      <c r="CC19" s="5"/>
      <c r="CD19" s="5"/>
      <c r="CE19" s="5"/>
      <c r="CF19" s="6">
        <v>44711</v>
      </c>
      <c r="CG19" s="5"/>
      <c r="CH19" s="5"/>
      <c r="CI19" s="5"/>
      <c r="CJ19" s="5"/>
      <c r="CK19" s="5"/>
      <c r="CL19" s="5"/>
      <c r="CM19" s="19" t="s">
        <v>22</v>
      </c>
      <c r="CN19" s="19" t="s">
        <v>92</v>
      </c>
      <c r="CO19" s="19" t="s">
        <v>93</v>
      </c>
      <c r="CP19" s="19" t="s">
        <v>22</v>
      </c>
      <c r="CQ19" t="str">
        <f t="shared" si="0"/>
        <v/>
      </c>
    </row>
    <row r="20" spans="1:95" ht="13.5" x14ac:dyDescent="0.25">
      <c r="A20" s="19" t="s">
        <v>94</v>
      </c>
      <c r="B20" s="10" t="s">
        <v>5</v>
      </c>
      <c r="C20" s="6">
        <v>44704</v>
      </c>
      <c r="D20" s="5"/>
      <c r="E20" s="5"/>
      <c r="F20" s="5"/>
      <c r="G20" s="5"/>
      <c r="H20" s="5"/>
      <c r="I20" s="5"/>
      <c r="J20" s="19"/>
      <c r="K20" s="19"/>
      <c r="L20" s="19"/>
      <c r="M20" s="19" t="s">
        <v>5</v>
      </c>
      <c r="N20" s="19"/>
      <c r="O20" s="5"/>
      <c r="P20" s="19" t="s">
        <v>5554</v>
      </c>
      <c r="Q20" s="20">
        <v>1</v>
      </c>
      <c r="R20" s="5"/>
      <c r="S20" s="21">
        <v>43556</v>
      </c>
      <c r="T20" s="19" t="s">
        <v>6</v>
      </c>
      <c r="U20" s="5"/>
      <c r="V20" s="5"/>
      <c r="W20" s="5"/>
      <c r="X20" s="5"/>
      <c r="Y20" s="20">
        <v>1</v>
      </c>
      <c r="Z20" s="5"/>
      <c r="AA20" s="5"/>
      <c r="AB20" s="5"/>
      <c r="AC20" s="5"/>
      <c r="AD20" s="5"/>
      <c r="AE20" s="5"/>
      <c r="AF20" s="5"/>
      <c r="AG20" s="5"/>
      <c r="AH20" s="20">
        <v>1</v>
      </c>
      <c r="AI20" s="5"/>
      <c r="AJ20" s="5"/>
      <c r="AK20" s="5"/>
      <c r="AL20" s="5"/>
      <c r="AM20" s="6">
        <v>44700</v>
      </c>
      <c r="AN20" s="22">
        <v>0.36805555555555641</v>
      </c>
      <c r="AO20" s="5"/>
      <c r="AP20" s="20">
        <v>1</v>
      </c>
      <c r="AQ20" s="5"/>
      <c r="AR20" s="5"/>
      <c r="AS20" s="5"/>
      <c r="AT20" s="5"/>
      <c r="AU20" s="5"/>
      <c r="AV20" s="5"/>
      <c r="AW20" s="5"/>
      <c r="AX20" s="5"/>
      <c r="AY20" s="5"/>
      <c r="AZ20" s="5"/>
      <c r="BA20" s="5"/>
      <c r="BB20" s="5"/>
      <c r="BC20" s="5"/>
      <c r="BD20" s="20">
        <v>1</v>
      </c>
      <c r="BE20" s="5"/>
      <c r="BF20" s="5"/>
      <c r="BG20" s="5"/>
      <c r="BH20" s="5"/>
      <c r="BI20" s="19" t="s">
        <v>95</v>
      </c>
      <c r="BJ20" s="19" t="s">
        <v>8</v>
      </c>
      <c r="BK20" s="19" t="s">
        <v>9</v>
      </c>
      <c r="BL20" s="5"/>
      <c r="BM20" s="5"/>
      <c r="BN20" s="5"/>
      <c r="BO20" s="20">
        <v>1</v>
      </c>
      <c r="BP20" s="5"/>
      <c r="BQ20" s="5"/>
      <c r="BR20" s="5"/>
      <c r="BS20" s="5"/>
      <c r="BT20" s="5"/>
      <c r="BU20" s="5"/>
      <c r="BV20" s="5"/>
      <c r="BW20" s="5"/>
      <c r="BX20" s="5"/>
      <c r="BY20" s="5"/>
      <c r="BZ20" s="5"/>
      <c r="CA20" s="19" t="s">
        <v>10</v>
      </c>
      <c r="CB20" s="5"/>
      <c r="CC20" s="5"/>
      <c r="CD20" s="5"/>
      <c r="CE20" s="5"/>
      <c r="CF20" s="5"/>
      <c r="CG20" s="5"/>
      <c r="CH20" s="5"/>
      <c r="CI20" s="5"/>
      <c r="CJ20" s="5"/>
      <c r="CK20" s="5"/>
      <c r="CL20" s="5"/>
      <c r="CM20" s="5"/>
      <c r="CN20" s="19" t="s">
        <v>96</v>
      </c>
      <c r="CO20" s="19" t="s">
        <v>97</v>
      </c>
      <c r="CP20" s="5"/>
      <c r="CQ20" t="str">
        <f t="shared" si="0"/>
        <v/>
      </c>
    </row>
    <row r="21" spans="1:95" ht="13.5" x14ac:dyDescent="0.25">
      <c r="A21" s="19" t="s">
        <v>98</v>
      </c>
      <c r="B21" s="10" t="s">
        <v>5</v>
      </c>
      <c r="C21" s="6">
        <v>44725</v>
      </c>
      <c r="D21" s="5"/>
      <c r="E21" s="5"/>
      <c r="F21" s="5"/>
      <c r="G21" s="5"/>
      <c r="H21" s="5"/>
      <c r="I21" s="5"/>
      <c r="J21" s="19"/>
      <c r="K21" s="19"/>
      <c r="L21" s="19"/>
      <c r="M21" s="19" t="s">
        <v>5</v>
      </c>
      <c r="N21" s="19"/>
      <c r="O21" s="5"/>
      <c r="P21" s="19" t="s">
        <v>5557</v>
      </c>
      <c r="Q21" s="20">
        <v>1</v>
      </c>
      <c r="R21" s="5"/>
      <c r="S21" s="21">
        <v>44562</v>
      </c>
      <c r="T21" s="19" t="s">
        <v>26</v>
      </c>
      <c r="U21" s="5"/>
      <c r="V21" s="5"/>
      <c r="W21" s="5"/>
      <c r="X21" s="5"/>
      <c r="Y21" s="5"/>
      <c r="Z21" s="5"/>
      <c r="AA21" s="5"/>
      <c r="AB21" s="5"/>
      <c r="AC21" s="5"/>
      <c r="AD21" s="20">
        <v>1</v>
      </c>
      <c r="AE21" s="5"/>
      <c r="AF21" s="5"/>
      <c r="AG21" s="5"/>
      <c r="AH21" s="5"/>
      <c r="AI21" s="5"/>
      <c r="AJ21" s="5"/>
      <c r="AK21" s="20">
        <v>1</v>
      </c>
      <c r="AL21" s="5"/>
      <c r="AM21" s="6">
        <v>44722</v>
      </c>
      <c r="AN21" s="22">
        <v>0.5833333333333347</v>
      </c>
      <c r="AO21" s="5"/>
      <c r="AP21" s="20">
        <v>1</v>
      </c>
      <c r="AQ21" s="5"/>
      <c r="AR21" s="5"/>
      <c r="AS21" s="5"/>
      <c r="AT21" s="5"/>
      <c r="AU21" s="5"/>
      <c r="AV21" s="5"/>
      <c r="AW21" s="5"/>
      <c r="AX21" s="5"/>
      <c r="AY21" s="5"/>
      <c r="AZ21" s="5"/>
      <c r="BA21" s="5"/>
      <c r="BB21" s="5"/>
      <c r="BC21" s="5"/>
      <c r="BD21" s="20">
        <v>1</v>
      </c>
      <c r="BE21" s="5"/>
      <c r="BF21" s="5"/>
      <c r="BG21" s="5"/>
      <c r="BH21" s="5"/>
      <c r="BI21" s="19" t="s">
        <v>75</v>
      </c>
      <c r="BJ21" s="5"/>
      <c r="BK21" s="19" t="s">
        <v>22</v>
      </c>
      <c r="BL21" s="5"/>
      <c r="BM21" s="5"/>
      <c r="BN21" s="5"/>
      <c r="BO21" s="5"/>
      <c r="BP21" s="5"/>
      <c r="BQ21" s="5"/>
      <c r="BR21" s="5"/>
      <c r="BS21" s="5"/>
      <c r="BT21" s="5"/>
      <c r="BU21" s="5"/>
      <c r="BV21" s="5"/>
      <c r="BW21" s="5"/>
      <c r="BX21" s="5"/>
      <c r="BY21" s="5"/>
      <c r="BZ21" s="19" t="s">
        <v>22</v>
      </c>
      <c r="CA21" s="19" t="s">
        <v>76</v>
      </c>
      <c r="CB21" s="5"/>
      <c r="CC21" s="5"/>
      <c r="CD21" s="5"/>
      <c r="CE21" s="5"/>
      <c r="CF21" s="5"/>
      <c r="CG21" s="5"/>
      <c r="CH21" s="5"/>
      <c r="CI21" s="5"/>
      <c r="CJ21" s="5"/>
      <c r="CK21" s="5"/>
      <c r="CL21" s="5"/>
      <c r="CM21" s="19" t="s">
        <v>22</v>
      </c>
      <c r="CN21" s="19" t="s">
        <v>77</v>
      </c>
      <c r="CO21" s="19" t="s">
        <v>78</v>
      </c>
      <c r="CP21" s="19" t="s">
        <v>22</v>
      </c>
      <c r="CQ21" t="str">
        <f t="shared" si="0"/>
        <v/>
      </c>
    </row>
    <row r="22" spans="1:95" ht="13.5" x14ac:dyDescent="0.25">
      <c r="A22" s="19" t="s">
        <v>99</v>
      </c>
      <c r="B22" s="10" t="s">
        <v>5</v>
      </c>
      <c r="C22" s="6">
        <v>44725</v>
      </c>
      <c r="D22" s="5"/>
      <c r="E22" s="5"/>
      <c r="F22" s="5"/>
      <c r="G22" s="5"/>
      <c r="H22" s="5"/>
      <c r="I22" s="5"/>
      <c r="J22" s="19"/>
      <c r="K22" s="19"/>
      <c r="L22" s="19"/>
      <c r="M22" s="19" t="s">
        <v>5</v>
      </c>
      <c r="N22" s="19"/>
      <c r="O22" s="5"/>
      <c r="P22" s="19" t="s">
        <v>5556</v>
      </c>
      <c r="Q22" s="20">
        <v>1</v>
      </c>
      <c r="R22" s="5"/>
      <c r="S22" s="21">
        <v>43435</v>
      </c>
      <c r="T22" s="19" t="s">
        <v>26</v>
      </c>
      <c r="U22" s="5"/>
      <c r="V22" s="5"/>
      <c r="W22" s="5"/>
      <c r="X22" s="5"/>
      <c r="Y22" s="5"/>
      <c r="Z22" s="20">
        <v>1</v>
      </c>
      <c r="AA22" s="5"/>
      <c r="AB22" s="5"/>
      <c r="AC22" s="5"/>
      <c r="AD22" s="20">
        <v>1</v>
      </c>
      <c r="AE22" s="5"/>
      <c r="AF22" s="5"/>
      <c r="AG22" s="5"/>
      <c r="AH22" s="5"/>
      <c r="AI22" s="20">
        <v>1</v>
      </c>
      <c r="AJ22" s="5"/>
      <c r="AK22" s="5"/>
      <c r="AL22" s="5"/>
      <c r="AM22" s="6">
        <v>44722</v>
      </c>
      <c r="AN22" s="22">
        <v>0.5833333333333347</v>
      </c>
      <c r="AO22" s="5"/>
      <c r="AP22" s="20">
        <v>1</v>
      </c>
      <c r="AQ22" s="5"/>
      <c r="AR22" s="5"/>
      <c r="AS22" s="5"/>
      <c r="AT22" s="5"/>
      <c r="AU22" s="5"/>
      <c r="AV22" s="5"/>
      <c r="AW22" s="5"/>
      <c r="AX22" s="5"/>
      <c r="AY22" s="5"/>
      <c r="AZ22" s="5"/>
      <c r="BA22" s="5"/>
      <c r="BB22" s="5"/>
      <c r="BC22" s="5"/>
      <c r="BD22" s="20">
        <v>1</v>
      </c>
      <c r="BE22" s="5"/>
      <c r="BF22" s="5"/>
      <c r="BG22" s="5"/>
      <c r="BH22" s="5"/>
      <c r="BI22" s="19" t="s">
        <v>75</v>
      </c>
      <c r="BJ22" s="19" t="s">
        <v>22</v>
      </c>
      <c r="BK22" s="19" t="s">
        <v>22</v>
      </c>
      <c r="BL22" s="5"/>
      <c r="BM22" s="5"/>
      <c r="BN22" s="5"/>
      <c r="BO22" s="5"/>
      <c r="BP22" s="5"/>
      <c r="BQ22" s="5"/>
      <c r="BR22" s="5"/>
      <c r="BS22" s="5"/>
      <c r="BT22" s="5"/>
      <c r="BU22" s="5"/>
      <c r="BV22" s="5"/>
      <c r="BW22" s="5"/>
      <c r="BX22" s="5"/>
      <c r="BY22" s="5"/>
      <c r="BZ22" s="19" t="s">
        <v>22</v>
      </c>
      <c r="CA22" s="19" t="s">
        <v>76</v>
      </c>
      <c r="CB22" s="5"/>
      <c r="CC22" s="5"/>
      <c r="CD22" s="5"/>
      <c r="CE22" s="5"/>
      <c r="CF22" s="5"/>
      <c r="CG22" s="5"/>
      <c r="CH22" s="5"/>
      <c r="CI22" s="5"/>
      <c r="CJ22" s="5"/>
      <c r="CK22" s="5"/>
      <c r="CL22" s="5"/>
      <c r="CM22" s="19" t="s">
        <v>22</v>
      </c>
      <c r="CN22" s="19" t="s">
        <v>77</v>
      </c>
      <c r="CO22" s="19" t="s">
        <v>100</v>
      </c>
      <c r="CP22" s="19" t="s">
        <v>22</v>
      </c>
      <c r="CQ22" t="str">
        <f t="shared" si="0"/>
        <v/>
      </c>
    </row>
    <row r="23" spans="1:95" ht="13.5" x14ac:dyDescent="0.25">
      <c r="A23" s="19" t="s">
        <v>101</v>
      </c>
      <c r="B23" s="10" t="s">
        <v>5</v>
      </c>
      <c r="C23" s="6">
        <v>44719</v>
      </c>
      <c r="D23" s="5"/>
      <c r="E23" s="5"/>
      <c r="F23" s="5"/>
      <c r="G23" s="20">
        <v>1</v>
      </c>
      <c r="H23" s="19" t="s">
        <v>81</v>
      </c>
      <c r="I23" s="5"/>
      <c r="J23" s="19"/>
      <c r="K23" s="19"/>
      <c r="L23" s="19"/>
      <c r="M23" s="19" t="s">
        <v>5</v>
      </c>
      <c r="N23" s="19"/>
      <c r="O23" s="5"/>
      <c r="P23" s="19" t="s">
        <v>5554</v>
      </c>
      <c r="Q23" s="5"/>
      <c r="R23" s="20">
        <v>1</v>
      </c>
      <c r="S23" s="21">
        <v>44409</v>
      </c>
      <c r="T23" s="19" t="s">
        <v>82</v>
      </c>
      <c r="U23" s="5"/>
      <c r="V23" s="5"/>
      <c r="W23" s="5"/>
      <c r="X23" s="5"/>
      <c r="Y23" s="5"/>
      <c r="Z23" s="20">
        <v>1</v>
      </c>
      <c r="AA23" s="5"/>
      <c r="AB23" s="5"/>
      <c r="AC23" s="5"/>
      <c r="AD23" s="5"/>
      <c r="AE23" s="5"/>
      <c r="AF23" s="5"/>
      <c r="AG23" s="5"/>
      <c r="AH23" s="5"/>
      <c r="AI23" s="20">
        <v>1</v>
      </c>
      <c r="AJ23" s="5"/>
      <c r="AK23" s="5"/>
      <c r="AL23" s="5"/>
      <c r="AM23" s="6">
        <v>44715</v>
      </c>
      <c r="AN23" s="22">
        <v>0.35416666666666746</v>
      </c>
      <c r="AO23" s="20">
        <v>1</v>
      </c>
      <c r="AP23" s="5"/>
      <c r="AQ23" s="5"/>
      <c r="AR23" s="5"/>
      <c r="AS23" s="5"/>
      <c r="AT23" s="5"/>
      <c r="AU23" s="5"/>
      <c r="AV23" s="5"/>
      <c r="AW23" s="5"/>
      <c r="AX23" s="5"/>
      <c r="AY23" s="5"/>
      <c r="AZ23" s="5"/>
      <c r="BA23" s="5"/>
      <c r="BB23" s="5"/>
      <c r="BC23" s="5"/>
      <c r="BD23" s="20">
        <v>1</v>
      </c>
      <c r="BE23" s="5"/>
      <c r="BF23" s="5"/>
      <c r="BG23" s="5"/>
      <c r="BH23" s="5"/>
      <c r="BI23" s="19" t="s">
        <v>83</v>
      </c>
      <c r="BJ23" s="19" t="s">
        <v>22</v>
      </c>
      <c r="BK23" s="19" t="s">
        <v>84</v>
      </c>
      <c r="BL23" s="20">
        <v>1</v>
      </c>
      <c r="BM23" s="5"/>
      <c r="BN23" s="5"/>
      <c r="BO23" s="5"/>
      <c r="BP23" s="5"/>
      <c r="BQ23" s="5"/>
      <c r="BR23" s="5"/>
      <c r="BS23" s="5"/>
      <c r="BT23" s="5"/>
      <c r="BU23" s="5"/>
      <c r="BV23" s="5"/>
      <c r="BW23" s="5"/>
      <c r="BX23" s="5"/>
      <c r="BY23" s="5"/>
      <c r="BZ23" s="19" t="s">
        <v>22</v>
      </c>
      <c r="CA23" s="19" t="s">
        <v>85</v>
      </c>
      <c r="CB23" s="5"/>
      <c r="CC23" s="20">
        <v>1</v>
      </c>
      <c r="CD23" s="5"/>
      <c r="CE23" s="5"/>
      <c r="CF23" s="6">
        <v>44716</v>
      </c>
      <c r="CG23" s="5"/>
      <c r="CH23" s="5"/>
      <c r="CI23" s="5"/>
      <c r="CJ23" s="5"/>
      <c r="CK23" s="5"/>
      <c r="CL23" s="5"/>
      <c r="CM23" s="19" t="s">
        <v>22</v>
      </c>
      <c r="CN23" s="19" t="s">
        <v>86</v>
      </c>
      <c r="CO23" s="19" t="s">
        <v>87</v>
      </c>
      <c r="CP23" s="19" t="s">
        <v>22</v>
      </c>
      <c r="CQ23" t="str">
        <f t="shared" si="0"/>
        <v/>
      </c>
    </row>
    <row r="24" spans="1:95" ht="13.5" x14ac:dyDescent="0.25">
      <c r="A24" s="19" t="s">
        <v>102</v>
      </c>
      <c r="B24" s="10" t="s">
        <v>5</v>
      </c>
      <c r="C24" s="6">
        <v>44712</v>
      </c>
      <c r="D24" s="5"/>
      <c r="E24" s="5"/>
      <c r="F24" s="5"/>
      <c r="G24" s="5"/>
      <c r="H24" s="5"/>
      <c r="I24" s="5"/>
      <c r="J24" s="19"/>
      <c r="K24" s="19"/>
      <c r="L24" s="19"/>
      <c r="M24" s="19" t="s">
        <v>5</v>
      </c>
      <c r="N24" s="19"/>
      <c r="O24" s="5"/>
      <c r="P24" s="19" t="s">
        <v>5558</v>
      </c>
      <c r="Q24" s="5"/>
      <c r="R24" s="20">
        <v>1</v>
      </c>
      <c r="S24" s="21">
        <v>44348</v>
      </c>
      <c r="T24" s="19" t="s">
        <v>89</v>
      </c>
      <c r="U24" s="5"/>
      <c r="V24" s="5"/>
      <c r="W24" s="5"/>
      <c r="X24" s="5"/>
      <c r="Y24" s="5"/>
      <c r="Z24" s="5"/>
      <c r="AA24" s="5"/>
      <c r="AB24" s="5"/>
      <c r="AC24" s="20">
        <v>1</v>
      </c>
      <c r="AD24" s="5"/>
      <c r="AE24" s="5"/>
      <c r="AF24" s="5"/>
      <c r="AG24" s="5"/>
      <c r="AH24" s="5"/>
      <c r="AI24" s="20">
        <v>1</v>
      </c>
      <c r="AJ24" s="5"/>
      <c r="AK24" s="5"/>
      <c r="AL24" s="5"/>
      <c r="AM24" s="6">
        <v>44695</v>
      </c>
      <c r="AN24" s="22">
        <v>0.71527777777777946</v>
      </c>
      <c r="AO24" s="5"/>
      <c r="AP24" s="20">
        <v>1</v>
      </c>
      <c r="AQ24" s="5"/>
      <c r="AR24" s="5"/>
      <c r="AS24" s="5"/>
      <c r="AT24" s="5"/>
      <c r="AU24" s="5"/>
      <c r="AV24" s="5"/>
      <c r="AW24" s="5"/>
      <c r="AX24" s="5"/>
      <c r="AY24" s="5"/>
      <c r="AZ24" s="5"/>
      <c r="BA24" s="5"/>
      <c r="BB24" s="5"/>
      <c r="BC24" s="5"/>
      <c r="BD24" s="20">
        <v>1</v>
      </c>
      <c r="BE24" s="5"/>
      <c r="BF24" s="5"/>
      <c r="BG24" s="5"/>
      <c r="BH24" s="5"/>
      <c r="BI24" s="19" t="s">
        <v>90</v>
      </c>
      <c r="BJ24" s="19" t="s">
        <v>22</v>
      </c>
      <c r="BK24" s="19" t="s">
        <v>22</v>
      </c>
      <c r="BL24" s="5"/>
      <c r="BM24" s="5"/>
      <c r="BN24" s="5"/>
      <c r="BO24" s="5"/>
      <c r="BP24" s="5"/>
      <c r="BQ24" s="5"/>
      <c r="BR24" s="5"/>
      <c r="BS24" s="5"/>
      <c r="BT24" s="5"/>
      <c r="BU24" s="5"/>
      <c r="BV24" s="5"/>
      <c r="BW24" s="5"/>
      <c r="BX24" s="5"/>
      <c r="BY24" s="5"/>
      <c r="BZ24" s="19" t="s">
        <v>22</v>
      </c>
      <c r="CA24" s="19" t="s">
        <v>91</v>
      </c>
      <c r="CB24" s="5"/>
      <c r="CC24" s="5"/>
      <c r="CD24" s="5"/>
      <c r="CE24" s="5"/>
      <c r="CF24" s="6">
        <v>44711</v>
      </c>
      <c r="CG24" s="5"/>
      <c r="CH24" s="5"/>
      <c r="CI24" s="5"/>
      <c r="CJ24" s="5"/>
      <c r="CK24" s="5"/>
      <c r="CL24" s="5"/>
      <c r="CM24" s="19" t="s">
        <v>22</v>
      </c>
      <c r="CN24" s="19" t="s">
        <v>92</v>
      </c>
      <c r="CO24" s="19" t="s">
        <v>93</v>
      </c>
      <c r="CP24" s="19" t="s">
        <v>22</v>
      </c>
      <c r="CQ24" t="str">
        <f t="shared" si="0"/>
        <v/>
      </c>
    </row>
    <row r="25" spans="1:95" ht="13.5" x14ac:dyDescent="0.25">
      <c r="A25" s="19" t="s">
        <v>103</v>
      </c>
      <c r="B25" s="10" t="s">
        <v>5</v>
      </c>
      <c r="C25" s="6">
        <v>44763</v>
      </c>
      <c r="D25" s="5"/>
      <c r="E25" s="5"/>
      <c r="F25" s="5"/>
      <c r="G25" s="5"/>
      <c r="H25" s="19" t="s">
        <v>81</v>
      </c>
      <c r="I25" s="5"/>
      <c r="J25" s="19"/>
      <c r="K25" s="19"/>
      <c r="L25" s="19"/>
      <c r="M25" s="19" t="s">
        <v>5</v>
      </c>
      <c r="N25" s="19"/>
      <c r="O25" s="5"/>
      <c r="P25" s="19" t="s">
        <v>5555</v>
      </c>
      <c r="Q25" s="20">
        <v>1</v>
      </c>
      <c r="R25" s="5"/>
      <c r="S25" s="21">
        <v>44501</v>
      </c>
      <c r="T25" s="19" t="s">
        <v>104</v>
      </c>
      <c r="U25" s="5"/>
      <c r="V25" s="5"/>
      <c r="W25" s="5"/>
      <c r="X25" s="5"/>
      <c r="Y25" s="5"/>
      <c r="Z25" s="5"/>
      <c r="AA25" s="5"/>
      <c r="AB25" s="5"/>
      <c r="AC25" s="20">
        <v>1</v>
      </c>
      <c r="AD25" s="5"/>
      <c r="AE25" s="5"/>
      <c r="AF25" s="5"/>
      <c r="AG25" s="5"/>
      <c r="AH25" s="5"/>
      <c r="AI25" s="5"/>
      <c r="AJ25" s="20">
        <v>1</v>
      </c>
      <c r="AK25" s="5"/>
      <c r="AL25" s="5"/>
      <c r="AM25" s="6">
        <v>44756</v>
      </c>
      <c r="AN25" s="22">
        <v>0.48958333333333448</v>
      </c>
      <c r="AO25" s="5"/>
      <c r="AP25" s="20">
        <v>1</v>
      </c>
      <c r="AQ25" s="5"/>
      <c r="AR25" s="5"/>
      <c r="AS25" s="5"/>
      <c r="AT25" s="5"/>
      <c r="AU25" s="5"/>
      <c r="AV25" s="5"/>
      <c r="AW25" s="5"/>
      <c r="AX25" s="5"/>
      <c r="AY25" s="5"/>
      <c r="AZ25" s="5"/>
      <c r="BA25" s="5"/>
      <c r="BB25" s="5"/>
      <c r="BC25" s="5"/>
      <c r="BD25" s="20">
        <v>1</v>
      </c>
      <c r="BE25" s="5"/>
      <c r="BF25" s="5"/>
      <c r="BG25" s="5"/>
      <c r="BH25" s="5"/>
      <c r="BI25" s="19" t="s">
        <v>105</v>
      </c>
      <c r="BJ25" s="19" t="s">
        <v>22</v>
      </c>
      <c r="BK25" s="19" t="s">
        <v>106</v>
      </c>
      <c r="BL25" s="5"/>
      <c r="BM25" s="5"/>
      <c r="BN25" s="5"/>
      <c r="BO25" s="5"/>
      <c r="BP25" s="5"/>
      <c r="BQ25" s="5"/>
      <c r="BR25" s="5"/>
      <c r="BS25" s="5"/>
      <c r="BT25" s="5"/>
      <c r="BU25" s="5"/>
      <c r="BV25" s="5"/>
      <c r="BW25" s="5"/>
      <c r="BX25" s="5"/>
      <c r="BY25" s="5"/>
      <c r="BZ25" s="19" t="s">
        <v>22</v>
      </c>
      <c r="CA25" s="19" t="s">
        <v>107</v>
      </c>
      <c r="CB25" s="5"/>
      <c r="CC25" s="5"/>
      <c r="CD25" s="5"/>
      <c r="CE25" s="5"/>
      <c r="CF25" s="5"/>
      <c r="CG25" s="5"/>
      <c r="CH25" s="5"/>
      <c r="CI25" s="5"/>
      <c r="CJ25" s="5"/>
      <c r="CK25" s="5"/>
      <c r="CL25" s="5"/>
      <c r="CM25" s="19" t="s">
        <v>22</v>
      </c>
      <c r="CN25" s="19" t="s">
        <v>108</v>
      </c>
      <c r="CO25" s="19" t="s">
        <v>109</v>
      </c>
      <c r="CP25" s="19" t="s">
        <v>22</v>
      </c>
      <c r="CQ25" t="str">
        <f t="shared" si="0"/>
        <v/>
      </c>
    </row>
    <row r="26" spans="1:95" ht="13.5" x14ac:dyDescent="0.25">
      <c r="A26" s="19" t="s">
        <v>110</v>
      </c>
      <c r="B26" s="10" t="s">
        <v>5</v>
      </c>
      <c r="C26" s="6">
        <v>44754</v>
      </c>
      <c r="D26" s="5"/>
      <c r="E26" s="5"/>
      <c r="F26" s="5"/>
      <c r="G26" s="20">
        <v>1</v>
      </c>
      <c r="H26" s="19" t="s">
        <v>81</v>
      </c>
      <c r="I26" s="5"/>
      <c r="J26" s="19"/>
      <c r="K26" s="19"/>
      <c r="L26" s="19"/>
      <c r="M26" s="19" t="s">
        <v>5</v>
      </c>
      <c r="N26" s="19"/>
      <c r="O26" s="5"/>
      <c r="P26" s="19" t="s">
        <v>5554</v>
      </c>
      <c r="Q26" s="5"/>
      <c r="R26" s="20">
        <v>1</v>
      </c>
      <c r="S26" s="21">
        <v>44501</v>
      </c>
      <c r="T26" s="19" t="s">
        <v>26</v>
      </c>
      <c r="U26" s="5"/>
      <c r="V26" s="5"/>
      <c r="W26" s="5"/>
      <c r="X26" s="5"/>
      <c r="Y26" s="5"/>
      <c r="Z26" s="5"/>
      <c r="AA26" s="5"/>
      <c r="AB26" s="5"/>
      <c r="AC26" s="20">
        <v>1</v>
      </c>
      <c r="AD26" s="5"/>
      <c r="AE26" s="5"/>
      <c r="AF26" s="5"/>
      <c r="AG26" s="5"/>
      <c r="AH26" s="5"/>
      <c r="AI26" s="5"/>
      <c r="AJ26" s="5"/>
      <c r="AK26" s="20">
        <v>1</v>
      </c>
      <c r="AL26" s="5"/>
      <c r="AM26" s="6">
        <v>44750</v>
      </c>
      <c r="AN26" s="22">
        <v>0.45833333333333443</v>
      </c>
      <c r="AO26" s="5"/>
      <c r="AP26" s="20">
        <v>1</v>
      </c>
      <c r="AQ26" s="5"/>
      <c r="AR26" s="5"/>
      <c r="AS26" s="5"/>
      <c r="AT26" s="5"/>
      <c r="AU26" s="5"/>
      <c r="AV26" s="5"/>
      <c r="AW26" s="5"/>
      <c r="AX26" s="5"/>
      <c r="AY26" s="5"/>
      <c r="AZ26" s="5"/>
      <c r="BA26" s="5"/>
      <c r="BB26" s="5"/>
      <c r="BC26" s="5"/>
      <c r="BD26" s="20">
        <v>1</v>
      </c>
      <c r="BE26" s="5"/>
      <c r="BF26" s="5"/>
      <c r="BG26" s="5"/>
      <c r="BH26" s="5"/>
      <c r="BI26" s="19" t="s">
        <v>111</v>
      </c>
      <c r="BJ26" s="19" t="s">
        <v>22</v>
      </c>
      <c r="BK26" s="19" t="s">
        <v>22</v>
      </c>
      <c r="BL26" s="5"/>
      <c r="BM26" s="5"/>
      <c r="BN26" s="5"/>
      <c r="BO26" s="5"/>
      <c r="BP26" s="5"/>
      <c r="BQ26" s="5"/>
      <c r="BR26" s="5"/>
      <c r="BS26" s="5"/>
      <c r="BT26" s="5"/>
      <c r="BU26" s="5"/>
      <c r="BV26" s="5"/>
      <c r="BW26" s="5"/>
      <c r="BX26" s="5"/>
      <c r="BY26" s="5"/>
      <c r="BZ26" s="19" t="s">
        <v>22</v>
      </c>
      <c r="CA26" s="19" t="s">
        <v>112</v>
      </c>
      <c r="CB26" s="5"/>
      <c r="CC26" s="5"/>
      <c r="CD26" s="5"/>
      <c r="CE26" s="5"/>
      <c r="CF26" s="6">
        <v>44750</v>
      </c>
      <c r="CG26" s="5"/>
      <c r="CH26" s="5"/>
      <c r="CI26" s="5"/>
      <c r="CJ26" s="5"/>
      <c r="CK26" s="5"/>
      <c r="CL26" s="5"/>
      <c r="CM26" s="19" t="s">
        <v>22</v>
      </c>
      <c r="CN26" s="19" t="s">
        <v>113</v>
      </c>
      <c r="CO26" s="19" t="s">
        <v>114</v>
      </c>
      <c r="CP26" s="19" t="s">
        <v>22</v>
      </c>
      <c r="CQ26" t="str">
        <f t="shared" si="0"/>
        <v/>
      </c>
    </row>
    <row r="27" spans="1:95" ht="13.5" x14ac:dyDescent="0.25">
      <c r="A27" s="19" t="s">
        <v>115</v>
      </c>
      <c r="B27" s="10" t="s">
        <v>5</v>
      </c>
      <c r="C27" s="6">
        <v>44754</v>
      </c>
      <c r="D27" s="5"/>
      <c r="E27" s="5"/>
      <c r="F27" s="5"/>
      <c r="G27" s="5"/>
      <c r="H27" s="19" t="s">
        <v>81</v>
      </c>
      <c r="I27" s="5"/>
      <c r="J27" s="19"/>
      <c r="K27" s="19"/>
      <c r="L27" s="19"/>
      <c r="M27" s="19" t="s">
        <v>5</v>
      </c>
      <c r="N27" s="19"/>
      <c r="O27" s="5"/>
      <c r="P27" s="19" t="s">
        <v>5557</v>
      </c>
      <c r="Q27" s="20">
        <v>1</v>
      </c>
      <c r="R27" s="5"/>
      <c r="S27" s="21">
        <v>44562</v>
      </c>
      <c r="T27" s="19" t="s">
        <v>26</v>
      </c>
      <c r="U27" s="5"/>
      <c r="V27" s="5"/>
      <c r="W27" s="5"/>
      <c r="X27" s="5"/>
      <c r="Y27" s="5"/>
      <c r="Z27" s="5"/>
      <c r="AA27" s="5"/>
      <c r="AB27" s="5"/>
      <c r="AC27" s="5"/>
      <c r="AD27" s="20">
        <v>1</v>
      </c>
      <c r="AE27" s="5"/>
      <c r="AF27" s="5"/>
      <c r="AG27" s="5"/>
      <c r="AH27" s="5"/>
      <c r="AI27" s="5"/>
      <c r="AJ27" s="5"/>
      <c r="AK27" s="20">
        <v>1</v>
      </c>
      <c r="AL27" s="5"/>
      <c r="AM27" s="6">
        <v>44750</v>
      </c>
      <c r="AN27" s="22">
        <v>0.69444444444444609</v>
      </c>
      <c r="AO27" s="5"/>
      <c r="AP27" s="20">
        <v>1</v>
      </c>
      <c r="AQ27" s="5"/>
      <c r="AR27" s="5"/>
      <c r="AS27" s="5"/>
      <c r="AT27" s="5"/>
      <c r="AU27" s="5"/>
      <c r="AV27" s="5"/>
      <c r="AW27" s="5"/>
      <c r="AX27" s="5"/>
      <c r="AY27" s="5"/>
      <c r="AZ27" s="5"/>
      <c r="BA27" s="5"/>
      <c r="BB27" s="5"/>
      <c r="BC27" s="5"/>
      <c r="BD27" s="20">
        <v>1</v>
      </c>
      <c r="BE27" s="5"/>
      <c r="BF27" s="5"/>
      <c r="BG27" s="5"/>
      <c r="BH27" s="5"/>
      <c r="BI27" s="19" t="s">
        <v>116</v>
      </c>
      <c r="BJ27" s="19" t="s">
        <v>22</v>
      </c>
      <c r="BK27" s="19" t="s">
        <v>117</v>
      </c>
      <c r="BL27" s="5"/>
      <c r="BM27" s="5"/>
      <c r="BN27" s="5"/>
      <c r="BO27" s="5"/>
      <c r="BP27" s="5"/>
      <c r="BQ27" s="5"/>
      <c r="BR27" s="5"/>
      <c r="BS27" s="5"/>
      <c r="BT27" s="5"/>
      <c r="BU27" s="5"/>
      <c r="BV27" s="5"/>
      <c r="BW27" s="5"/>
      <c r="BX27" s="5"/>
      <c r="BY27" s="5"/>
      <c r="BZ27" s="19" t="s">
        <v>22</v>
      </c>
      <c r="CA27" s="19" t="s">
        <v>118</v>
      </c>
      <c r="CB27" s="5"/>
      <c r="CC27" s="5"/>
      <c r="CD27" s="5"/>
      <c r="CE27" s="5"/>
      <c r="CF27" s="6">
        <v>44753</v>
      </c>
      <c r="CG27" s="5"/>
      <c r="CH27" s="5"/>
      <c r="CI27" s="5"/>
      <c r="CJ27" s="5"/>
      <c r="CK27" s="5"/>
      <c r="CL27" s="5"/>
      <c r="CM27" s="19" t="s">
        <v>22</v>
      </c>
      <c r="CN27" s="19" t="s">
        <v>119</v>
      </c>
      <c r="CO27" s="19" t="s">
        <v>120</v>
      </c>
      <c r="CP27" s="19" t="s">
        <v>22</v>
      </c>
      <c r="CQ27" t="str">
        <f t="shared" si="0"/>
        <v/>
      </c>
    </row>
    <row r="28" spans="1:95" ht="13.5" x14ac:dyDescent="0.25">
      <c r="A28" s="19" t="s">
        <v>121</v>
      </c>
      <c r="B28" s="10" t="s">
        <v>5</v>
      </c>
      <c r="C28" s="6">
        <v>44754</v>
      </c>
      <c r="D28" s="5"/>
      <c r="E28" s="5"/>
      <c r="F28" s="5"/>
      <c r="G28" s="20">
        <v>1</v>
      </c>
      <c r="H28" s="19" t="s">
        <v>81</v>
      </c>
      <c r="I28" s="5"/>
      <c r="J28" s="19"/>
      <c r="K28" s="19"/>
      <c r="L28" s="19"/>
      <c r="M28" s="19" t="s">
        <v>5</v>
      </c>
      <c r="N28" s="19"/>
      <c r="O28" s="5"/>
      <c r="P28" s="19" t="s">
        <v>5554</v>
      </c>
      <c r="Q28" s="5"/>
      <c r="R28" s="20">
        <v>1</v>
      </c>
      <c r="S28" s="21">
        <v>44501</v>
      </c>
      <c r="T28" s="19" t="s">
        <v>82</v>
      </c>
      <c r="U28" s="5"/>
      <c r="V28" s="5"/>
      <c r="W28" s="5"/>
      <c r="X28" s="5"/>
      <c r="Y28" s="5"/>
      <c r="Z28" s="5"/>
      <c r="AA28" s="5"/>
      <c r="AB28" s="5"/>
      <c r="AC28" s="5"/>
      <c r="AD28" s="20">
        <v>1</v>
      </c>
      <c r="AE28" s="5"/>
      <c r="AF28" s="5"/>
      <c r="AG28" s="5"/>
      <c r="AH28" s="5"/>
      <c r="AI28" s="5"/>
      <c r="AJ28" s="5"/>
      <c r="AK28" s="20">
        <v>1</v>
      </c>
      <c r="AL28" s="5"/>
      <c r="AM28" s="6">
        <v>44749</v>
      </c>
      <c r="AN28" s="5"/>
      <c r="AO28" s="5"/>
      <c r="AP28" s="20">
        <v>1</v>
      </c>
      <c r="AQ28" s="5"/>
      <c r="AR28" s="5"/>
      <c r="AS28" s="5"/>
      <c r="AT28" s="5"/>
      <c r="AU28" s="5"/>
      <c r="AV28" s="5"/>
      <c r="AW28" s="5"/>
      <c r="AX28" s="5"/>
      <c r="AY28" s="5"/>
      <c r="AZ28" s="5"/>
      <c r="BA28" s="5"/>
      <c r="BB28" s="5"/>
      <c r="BC28" s="5"/>
      <c r="BD28" s="20">
        <v>1</v>
      </c>
      <c r="BE28" s="5"/>
      <c r="BF28" s="5"/>
      <c r="BG28" s="5"/>
      <c r="BH28" s="5"/>
      <c r="BI28" s="19" t="s">
        <v>122</v>
      </c>
      <c r="BJ28" s="19" t="s">
        <v>22</v>
      </c>
      <c r="BK28" s="19" t="s">
        <v>22</v>
      </c>
      <c r="BL28" s="5"/>
      <c r="BM28" s="5"/>
      <c r="BN28" s="5"/>
      <c r="BO28" s="5"/>
      <c r="BP28" s="5"/>
      <c r="BQ28" s="5"/>
      <c r="BR28" s="5"/>
      <c r="BS28" s="5"/>
      <c r="BT28" s="5"/>
      <c r="BU28" s="5"/>
      <c r="BV28" s="5"/>
      <c r="BW28" s="5"/>
      <c r="BX28" s="5"/>
      <c r="BY28" s="5"/>
      <c r="BZ28" s="19" t="s">
        <v>22</v>
      </c>
      <c r="CA28" s="19" t="s">
        <v>123</v>
      </c>
      <c r="CB28" s="5"/>
      <c r="CC28" s="5"/>
      <c r="CD28" s="5"/>
      <c r="CE28" s="5"/>
      <c r="CF28" s="6">
        <v>44753</v>
      </c>
      <c r="CG28" s="5"/>
      <c r="CH28" s="5"/>
      <c r="CI28" s="5"/>
      <c r="CJ28" s="5"/>
      <c r="CK28" s="5"/>
      <c r="CL28" s="5"/>
      <c r="CM28" s="19" t="s">
        <v>22</v>
      </c>
      <c r="CN28" s="19" t="s">
        <v>124</v>
      </c>
      <c r="CO28" s="19" t="s">
        <v>125</v>
      </c>
      <c r="CP28" s="19" t="s">
        <v>22</v>
      </c>
      <c r="CQ28" t="str">
        <f t="shared" si="0"/>
        <v/>
      </c>
    </row>
    <row r="29" spans="1:95" ht="13.5" x14ac:dyDescent="0.25">
      <c r="A29" s="19" t="s">
        <v>126</v>
      </c>
      <c r="B29" s="10" t="s">
        <v>127</v>
      </c>
      <c r="C29" s="6">
        <v>44726</v>
      </c>
      <c r="D29" s="5"/>
      <c r="E29" s="5"/>
      <c r="F29" s="5"/>
      <c r="G29" s="5"/>
      <c r="H29" s="5"/>
      <c r="I29" s="5"/>
      <c r="J29" s="19"/>
      <c r="K29" s="19"/>
      <c r="L29" s="19"/>
      <c r="M29" s="19" t="s">
        <v>127</v>
      </c>
      <c r="N29" s="19"/>
      <c r="O29" s="5"/>
      <c r="P29" s="19" t="s">
        <v>5556</v>
      </c>
      <c r="Q29" s="5"/>
      <c r="R29" s="20">
        <v>1</v>
      </c>
      <c r="S29" s="21">
        <v>42795</v>
      </c>
      <c r="T29" s="19" t="s">
        <v>82</v>
      </c>
      <c r="U29" s="5"/>
      <c r="V29" s="5"/>
      <c r="W29" s="5"/>
      <c r="X29" s="5"/>
      <c r="Y29" s="5"/>
      <c r="Z29" s="5"/>
      <c r="AA29" s="5"/>
      <c r="AB29" s="5"/>
      <c r="AC29" s="20">
        <v>1</v>
      </c>
      <c r="AD29" s="5"/>
      <c r="AE29" s="5"/>
      <c r="AF29" s="5"/>
      <c r="AG29" s="5"/>
      <c r="AH29" s="5"/>
      <c r="AI29" s="5"/>
      <c r="AJ29" s="20">
        <v>1</v>
      </c>
      <c r="AK29" s="5"/>
      <c r="AL29" s="5"/>
      <c r="AM29" s="6">
        <v>44723</v>
      </c>
      <c r="AN29" s="22">
        <v>0.48611111111111227</v>
      </c>
      <c r="AO29" s="20">
        <v>1</v>
      </c>
      <c r="AP29" s="5"/>
      <c r="AQ29" s="5"/>
      <c r="AR29" s="5"/>
      <c r="AS29" s="5"/>
      <c r="AT29" s="5"/>
      <c r="AU29" s="5"/>
      <c r="AV29" s="5"/>
      <c r="AW29" s="5"/>
      <c r="AX29" s="5"/>
      <c r="AY29" s="5"/>
      <c r="AZ29" s="5"/>
      <c r="BA29" s="5"/>
      <c r="BB29" s="5"/>
      <c r="BC29" s="5"/>
      <c r="BD29" s="20">
        <v>1</v>
      </c>
      <c r="BE29" s="5"/>
      <c r="BF29" s="5"/>
      <c r="BG29" s="5"/>
      <c r="BH29" s="5"/>
      <c r="BI29" s="19" t="s">
        <v>128</v>
      </c>
      <c r="BJ29" s="5"/>
      <c r="BK29" s="19" t="s">
        <v>129</v>
      </c>
      <c r="BL29" s="20">
        <v>1</v>
      </c>
      <c r="BM29" s="5"/>
      <c r="BN29" s="5"/>
      <c r="BO29" s="5"/>
      <c r="BP29" s="5"/>
      <c r="BQ29" s="19"/>
      <c r="BR29" s="19"/>
      <c r="BS29" s="5"/>
      <c r="BT29" s="5"/>
      <c r="BU29" s="5"/>
      <c r="BV29" s="5"/>
      <c r="BW29" s="20">
        <v>1</v>
      </c>
      <c r="BX29" s="5"/>
      <c r="BY29" s="19" t="s">
        <v>130</v>
      </c>
      <c r="BZ29" s="5"/>
      <c r="CA29" s="19" t="s">
        <v>131</v>
      </c>
      <c r="CB29" s="5"/>
      <c r="CC29" s="5"/>
      <c r="CD29" s="5"/>
      <c r="CE29" s="5"/>
      <c r="CF29" s="6">
        <v>44723</v>
      </c>
      <c r="CG29" s="5"/>
      <c r="CH29" s="5"/>
      <c r="CI29" s="5"/>
      <c r="CJ29" s="5"/>
      <c r="CK29" s="5"/>
      <c r="CL29" s="5"/>
      <c r="CM29" s="5"/>
      <c r="CN29" s="19" t="s">
        <v>132</v>
      </c>
      <c r="CO29" s="19" t="s">
        <v>133</v>
      </c>
      <c r="CP29" s="5"/>
      <c r="CQ29" t="str">
        <f t="shared" si="0"/>
        <v/>
      </c>
    </row>
    <row r="30" spans="1:95" ht="13.5" x14ac:dyDescent="0.25">
      <c r="A30" s="19" t="s">
        <v>134</v>
      </c>
      <c r="B30" s="10" t="s">
        <v>127</v>
      </c>
      <c r="C30" s="6">
        <v>44708</v>
      </c>
      <c r="D30" s="5"/>
      <c r="E30" s="5"/>
      <c r="F30" s="5"/>
      <c r="G30" s="5"/>
      <c r="H30" s="5"/>
      <c r="I30" s="5"/>
      <c r="J30" s="19"/>
      <c r="K30" s="19"/>
      <c r="L30" s="19"/>
      <c r="M30" s="19" t="s">
        <v>127</v>
      </c>
      <c r="N30" s="19"/>
      <c r="O30" s="5"/>
      <c r="P30" s="19" t="s">
        <v>5554</v>
      </c>
      <c r="Q30" s="5"/>
      <c r="R30" s="20">
        <v>1</v>
      </c>
      <c r="S30" s="21">
        <v>43252</v>
      </c>
      <c r="T30" s="19" t="s">
        <v>82</v>
      </c>
      <c r="U30" s="5"/>
      <c r="V30" s="5"/>
      <c r="W30" s="5"/>
      <c r="X30" s="5"/>
      <c r="Y30" s="5"/>
      <c r="Z30" s="5"/>
      <c r="AA30" s="5"/>
      <c r="AB30" s="20">
        <v>1</v>
      </c>
      <c r="AC30" s="5"/>
      <c r="AD30" s="5"/>
      <c r="AE30" s="5"/>
      <c r="AF30" s="5"/>
      <c r="AG30" s="5"/>
      <c r="AH30" s="20">
        <v>1</v>
      </c>
      <c r="AI30" s="5"/>
      <c r="AJ30" s="5"/>
      <c r="AK30" s="5"/>
      <c r="AL30" s="5"/>
      <c r="AM30" s="6">
        <v>44705</v>
      </c>
      <c r="AN30" s="22">
        <v>0.75000000000000189</v>
      </c>
      <c r="AO30" s="5"/>
      <c r="AP30" s="5"/>
      <c r="AQ30" s="5"/>
      <c r="AR30" s="5"/>
      <c r="AS30" s="20">
        <v>1</v>
      </c>
      <c r="AT30" s="5"/>
      <c r="AU30" s="5"/>
      <c r="AV30" s="5"/>
      <c r="AW30" s="5"/>
      <c r="AX30" s="5"/>
      <c r="AY30" s="5"/>
      <c r="AZ30" s="5"/>
      <c r="BA30" s="5"/>
      <c r="BB30" s="5"/>
      <c r="BC30" s="5"/>
      <c r="BD30" s="20">
        <v>1</v>
      </c>
      <c r="BE30" s="5"/>
      <c r="BF30" s="5"/>
      <c r="BG30" s="5"/>
      <c r="BH30" s="5"/>
      <c r="BI30" s="19" t="s">
        <v>135</v>
      </c>
      <c r="BJ30" s="5"/>
      <c r="BK30" s="19" t="s">
        <v>136</v>
      </c>
      <c r="BL30" s="20">
        <v>1</v>
      </c>
      <c r="BM30" s="5"/>
      <c r="BN30" s="5"/>
      <c r="BO30" s="5"/>
      <c r="BP30" s="5"/>
      <c r="BQ30" s="19"/>
      <c r="BR30" s="19"/>
      <c r="BS30" s="5"/>
      <c r="BT30" s="5"/>
      <c r="BU30" s="5"/>
      <c r="BV30" s="5"/>
      <c r="BW30" s="5"/>
      <c r="BX30" s="5"/>
      <c r="BY30" s="5"/>
      <c r="BZ30" s="5"/>
      <c r="CA30" s="19" t="s">
        <v>137</v>
      </c>
      <c r="CB30" s="5"/>
      <c r="CC30" s="5"/>
      <c r="CD30" s="5"/>
      <c r="CE30" s="5"/>
      <c r="CF30" s="6">
        <v>44705</v>
      </c>
      <c r="CG30" s="5"/>
      <c r="CH30" s="5"/>
      <c r="CI30" s="5"/>
      <c r="CJ30" s="5"/>
      <c r="CK30" s="5"/>
      <c r="CL30" s="5"/>
      <c r="CM30" s="5"/>
      <c r="CN30" s="19" t="s">
        <v>138</v>
      </c>
      <c r="CO30" s="19" t="s">
        <v>139</v>
      </c>
      <c r="CP30" s="5"/>
      <c r="CQ30" t="str">
        <f t="shared" si="0"/>
        <v/>
      </c>
    </row>
    <row r="31" spans="1:95" ht="13.5" x14ac:dyDescent="0.25">
      <c r="A31" s="19" t="s">
        <v>140</v>
      </c>
      <c r="B31" s="10" t="s">
        <v>127</v>
      </c>
      <c r="C31" s="6">
        <v>44708</v>
      </c>
      <c r="D31" s="20">
        <v>1</v>
      </c>
      <c r="E31" s="5"/>
      <c r="F31" s="5"/>
      <c r="G31" s="5"/>
      <c r="H31" s="5"/>
      <c r="I31" s="5"/>
      <c r="J31" s="19"/>
      <c r="K31" s="19"/>
      <c r="L31" s="19"/>
      <c r="M31" s="19" t="s">
        <v>127</v>
      </c>
      <c r="N31" s="19"/>
      <c r="O31" s="5"/>
      <c r="P31" s="19" t="s">
        <v>5554</v>
      </c>
      <c r="Q31" s="5"/>
      <c r="R31" s="20">
        <v>1</v>
      </c>
      <c r="S31" s="21">
        <v>42278</v>
      </c>
      <c r="T31" s="19" t="s">
        <v>82</v>
      </c>
      <c r="U31" s="5"/>
      <c r="V31" s="5"/>
      <c r="W31" s="5"/>
      <c r="X31" s="5"/>
      <c r="Y31" s="5"/>
      <c r="Z31" s="5"/>
      <c r="AA31" s="5"/>
      <c r="AB31" s="5"/>
      <c r="AC31" s="5"/>
      <c r="AD31" s="20">
        <v>1</v>
      </c>
      <c r="AE31" s="5"/>
      <c r="AF31" s="5"/>
      <c r="AG31" s="5"/>
      <c r="AH31" s="5"/>
      <c r="AI31" s="5"/>
      <c r="AJ31" s="20">
        <v>1</v>
      </c>
      <c r="AK31" s="5"/>
      <c r="AL31" s="5"/>
      <c r="AM31" s="6">
        <v>44706</v>
      </c>
      <c r="AN31" s="22">
        <v>0.43055555555555658</v>
      </c>
      <c r="AO31" s="5"/>
      <c r="AP31" s="5"/>
      <c r="AQ31" s="5"/>
      <c r="AR31" s="5"/>
      <c r="AS31" s="20">
        <v>1</v>
      </c>
      <c r="AT31" s="5"/>
      <c r="AU31" s="5"/>
      <c r="AV31" s="5"/>
      <c r="AW31" s="5"/>
      <c r="AX31" s="5"/>
      <c r="AY31" s="5"/>
      <c r="AZ31" s="5"/>
      <c r="BA31" s="5">
        <v>1</v>
      </c>
      <c r="BB31" s="5"/>
      <c r="BC31" s="20"/>
      <c r="BD31" s="5"/>
      <c r="BE31" s="5"/>
      <c r="BF31" s="5"/>
      <c r="BG31" s="5"/>
      <c r="BH31" s="5"/>
      <c r="BI31" s="19" t="s">
        <v>141</v>
      </c>
      <c r="BJ31" s="5"/>
      <c r="BK31" s="19" t="s">
        <v>142</v>
      </c>
      <c r="BL31" s="20">
        <v>1</v>
      </c>
      <c r="BM31" s="5"/>
      <c r="BN31" s="5"/>
      <c r="BO31" s="5"/>
      <c r="BP31" s="5"/>
      <c r="BQ31" s="19"/>
      <c r="BR31" s="19"/>
      <c r="BS31" s="5"/>
      <c r="BT31" s="5"/>
      <c r="BU31" s="5"/>
      <c r="BV31" s="5"/>
      <c r="BW31" s="5"/>
      <c r="BX31" s="5"/>
      <c r="BY31" s="5"/>
      <c r="BZ31" s="5"/>
      <c r="CA31" s="19" t="s">
        <v>143</v>
      </c>
      <c r="CB31" s="5"/>
      <c r="CC31" s="5"/>
      <c r="CD31" s="5"/>
      <c r="CE31" s="5"/>
      <c r="CF31" s="6">
        <v>44707</v>
      </c>
      <c r="CG31" s="5"/>
      <c r="CH31" s="5"/>
      <c r="CI31" s="5"/>
      <c r="CJ31" s="5"/>
      <c r="CK31" s="5"/>
      <c r="CL31" s="5"/>
      <c r="CM31" s="5"/>
      <c r="CN31" s="19" t="s">
        <v>144</v>
      </c>
      <c r="CO31" s="19" t="s">
        <v>145</v>
      </c>
      <c r="CP31" s="5"/>
      <c r="CQ31" t="str">
        <f t="shared" si="0"/>
        <v/>
      </c>
    </row>
    <row r="32" spans="1:95" ht="13.5" x14ac:dyDescent="0.25">
      <c r="A32" s="19" t="s">
        <v>146</v>
      </c>
      <c r="B32" s="10" t="s">
        <v>127</v>
      </c>
      <c r="C32" s="6">
        <v>44701</v>
      </c>
      <c r="D32" s="20">
        <v>1</v>
      </c>
      <c r="E32" s="5"/>
      <c r="F32" s="5"/>
      <c r="G32" s="5"/>
      <c r="H32" s="5"/>
      <c r="I32" s="5"/>
      <c r="J32" s="19"/>
      <c r="K32" s="19"/>
      <c r="L32" s="19"/>
      <c r="M32" s="19" t="s">
        <v>127</v>
      </c>
      <c r="N32" s="19"/>
      <c r="O32" s="5"/>
      <c r="P32" s="19" t="s">
        <v>5554</v>
      </c>
      <c r="Q32" s="5"/>
      <c r="R32" s="20">
        <v>1</v>
      </c>
      <c r="S32" s="21">
        <v>43101</v>
      </c>
      <c r="T32" s="19" t="s">
        <v>82</v>
      </c>
      <c r="U32" s="5"/>
      <c r="V32" s="5"/>
      <c r="W32" s="5"/>
      <c r="X32" s="5"/>
      <c r="Y32" s="5"/>
      <c r="Z32" s="5"/>
      <c r="AA32" s="5"/>
      <c r="AB32" s="20">
        <v>1</v>
      </c>
      <c r="AC32" s="5"/>
      <c r="AD32" s="5"/>
      <c r="AE32" s="5"/>
      <c r="AF32" s="5"/>
      <c r="AG32" s="5"/>
      <c r="AH32" s="20">
        <v>1</v>
      </c>
      <c r="AI32" s="5"/>
      <c r="AJ32" s="5"/>
      <c r="AK32" s="5"/>
      <c r="AL32" s="5"/>
      <c r="AM32" s="6">
        <v>44699</v>
      </c>
      <c r="AN32" s="22">
        <v>0.3645833333333342</v>
      </c>
      <c r="AO32" s="5"/>
      <c r="AP32" s="5"/>
      <c r="AQ32" s="5"/>
      <c r="AR32" s="5"/>
      <c r="AS32" s="20">
        <v>1</v>
      </c>
      <c r="AT32" s="5"/>
      <c r="AU32" s="5"/>
      <c r="AV32" s="5"/>
      <c r="AW32" s="5"/>
      <c r="AX32" s="5"/>
      <c r="AY32" s="5"/>
      <c r="AZ32" s="5"/>
      <c r="BA32" s="5"/>
      <c r="BB32" s="5"/>
      <c r="BC32" s="5"/>
      <c r="BD32" s="20">
        <v>1</v>
      </c>
      <c r="BE32" s="5"/>
      <c r="BF32" s="5"/>
      <c r="BG32" s="5"/>
      <c r="BH32" s="5"/>
      <c r="BI32" s="19" t="s">
        <v>147</v>
      </c>
      <c r="BJ32" s="5"/>
      <c r="BK32" s="19" t="s">
        <v>148</v>
      </c>
      <c r="BL32" s="20">
        <v>1</v>
      </c>
      <c r="BM32" s="5"/>
      <c r="BN32" s="5"/>
      <c r="BO32" s="5"/>
      <c r="BP32" s="5"/>
      <c r="BQ32" s="19"/>
      <c r="BR32" s="19"/>
      <c r="BS32" s="5"/>
      <c r="BT32" s="5"/>
      <c r="BU32" s="5"/>
      <c r="BV32" s="5"/>
      <c r="BW32" s="20">
        <v>1</v>
      </c>
      <c r="BX32" s="5"/>
      <c r="BY32" s="19" t="s">
        <v>149</v>
      </c>
      <c r="BZ32" s="5"/>
      <c r="CA32" s="19" t="s">
        <v>150</v>
      </c>
      <c r="CB32" s="5"/>
      <c r="CC32" s="5"/>
      <c r="CD32" s="5"/>
      <c r="CE32" s="5"/>
      <c r="CF32" s="6">
        <v>44699</v>
      </c>
      <c r="CG32" s="5"/>
      <c r="CH32" s="5"/>
      <c r="CI32" s="5"/>
      <c r="CJ32" s="5"/>
      <c r="CK32" s="5"/>
      <c r="CL32" s="5"/>
      <c r="CM32" s="5"/>
      <c r="CN32" s="19" t="s">
        <v>151</v>
      </c>
      <c r="CO32" s="19" t="s">
        <v>152</v>
      </c>
      <c r="CP32" s="5"/>
      <c r="CQ32" t="str">
        <f t="shared" si="0"/>
        <v/>
      </c>
    </row>
    <row r="33" spans="1:95" ht="13.5" x14ac:dyDescent="0.25">
      <c r="A33" s="19" t="s">
        <v>153</v>
      </c>
      <c r="B33" s="10" t="s">
        <v>127</v>
      </c>
      <c r="C33" s="6">
        <v>44679</v>
      </c>
      <c r="D33" s="5"/>
      <c r="E33" s="5"/>
      <c r="F33" s="5"/>
      <c r="G33" s="20">
        <v>1</v>
      </c>
      <c r="H33" s="19" t="s">
        <v>154</v>
      </c>
      <c r="I33" s="5"/>
      <c r="J33" s="19"/>
      <c r="K33" s="19"/>
      <c r="L33" s="19"/>
      <c r="M33" s="19" t="s">
        <v>127</v>
      </c>
      <c r="N33" s="19"/>
      <c r="O33" s="5"/>
      <c r="P33" s="19" t="s">
        <v>5554</v>
      </c>
      <c r="Q33" s="5"/>
      <c r="R33" s="20">
        <v>1</v>
      </c>
      <c r="S33" s="21">
        <v>41275</v>
      </c>
      <c r="T33" s="19" t="s">
        <v>155</v>
      </c>
      <c r="U33" s="5"/>
      <c r="V33" s="5"/>
      <c r="W33" s="5"/>
      <c r="X33" s="5"/>
      <c r="Y33" s="5"/>
      <c r="Z33" s="5"/>
      <c r="AA33" s="5"/>
      <c r="AB33" s="5"/>
      <c r="AC33" s="20">
        <v>1</v>
      </c>
      <c r="AD33" s="5"/>
      <c r="AE33" s="5"/>
      <c r="AF33" s="5"/>
      <c r="AG33" s="20">
        <v>1</v>
      </c>
      <c r="AH33" s="5"/>
      <c r="AI33" s="5"/>
      <c r="AJ33" s="5"/>
      <c r="AK33" s="5"/>
      <c r="AL33" s="5"/>
      <c r="AM33" s="6">
        <v>44677</v>
      </c>
      <c r="AN33" s="22">
        <v>0.67708333333333492</v>
      </c>
      <c r="AO33" s="5"/>
      <c r="AP33" s="5"/>
      <c r="AQ33" s="5"/>
      <c r="AR33" s="5"/>
      <c r="AS33" s="20">
        <v>1</v>
      </c>
      <c r="AT33" s="5"/>
      <c r="AU33" s="5"/>
      <c r="AV33" s="5"/>
      <c r="AW33" s="5"/>
      <c r="AX33" s="5"/>
      <c r="AY33" s="5"/>
      <c r="AZ33" s="5"/>
      <c r="BA33" s="5"/>
      <c r="BB33" s="5"/>
      <c r="BC33" s="5"/>
      <c r="BD33" s="20">
        <v>1</v>
      </c>
      <c r="BE33" s="5"/>
      <c r="BF33" s="5"/>
      <c r="BG33" s="5"/>
      <c r="BH33" s="5"/>
      <c r="BI33" s="19" t="s">
        <v>156</v>
      </c>
      <c r="BJ33" s="5"/>
      <c r="BK33" s="19" t="s">
        <v>156</v>
      </c>
      <c r="BL33" s="5"/>
      <c r="BM33" s="5"/>
      <c r="BN33" s="5"/>
      <c r="BO33" s="20">
        <v>1</v>
      </c>
      <c r="BP33" s="19" t="s">
        <v>157</v>
      </c>
      <c r="BQ33" s="5"/>
      <c r="BR33" s="5"/>
      <c r="BS33" s="5"/>
      <c r="BT33" s="5"/>
      <c r="BU33" s="5"/>
      <c r="BV33" s="5"/>
      <c r="BW33" s="5"/>
      <c r="BX33" s="5"/>
      <c r="BY33" s="5"/>
      <c r="BZ33" s="5"/>
      <c r="CA33" s="19" t="s">
        <v>158</v>
      </c>
      <c r="CB33" s="5"/>
      <c r="CC33" s="5"/>
      <c r="CD33" s="5"/>
      <c r="CE33" s="5"/>
      <c r="CF33" s="6">
        <v>44678</v>
      </c>
      <c r="CG33" s="5"/>
      <c r="CH33" s="5"/>
      <c r="CI33" s="5"/>
      <c r="CJ33" s="5"/>
      <c r="CK33" s="5"/>
      <c r="CL33" s="5"/>
      <c r="CM33" s="5"/>
      <c r="CN33" s="19" t="s">
        <v>159</v>
      </c>
      <c r="CO33" s="19" t="s">
        <v>160</v>
      </c>
      <c r="CP33" s="5"/>
      <c r="CQ33" t="str">
        <f t="shared" si="0"/>
        <v/>
      </c>
    </row>
    <row r="34" spans="1:95" ht="13.5" x14ac:dyDescent="0.25">
      <c r="A34" s="19" t="s">
        <v>161</v>
      </c>
      <c r="B34" s="10" t="s">
        <v>127</v>
      </c>
      <c r="C34" s="6">
        <v>44673</v>
      </c>
      <c r="D34" s="5"/>
      <c r="E34" s="5"/>
      <c r="F34" s="5"/>
      <c r="G34" s="20">
        <v>1</v>
      </c>
      <c r="H34" s="19" t="s">
        <v>162</v>
      </c>
      <c r="I34" s="5"/>
      <c r="J34" s="19"/>
      <c r="K34" s="19"/>
      <c r="L34" s="19"/>
      <c r="M34" s="19" t="s">
        <v>127</v>
      </c>
      <c r="N34" s="19"/>
      <c r="O34" s="5"/>
      <c r="P34" s="19" t="s">
        <v>5558</v>
      </c>
      <c r="Q34" s="5"/>
      <c r="R34" s="20">
        <v>1</v>
      </c>
      <c r="S34" s="21">
        <v>42948</v>
      </c>
      <c r="T34" s="19" t="s">
        <v>89</v>
      </c>
      <c r="U34" s="5"/>
      <c r="V34" s="5"/>
      <c r="W34" s="5"/>
      <c r="X34" s="5"/>
      <c r="Y34" s="5"/>
      <c r="Z34" s="5"/>
      <c r="AA34" s="5"/>
      <c r="AB34" s="5"/>
      <c r="AC34" s="5"/>
      <c r="AD34" s="20">
        <v>1</v>
      </c>
      <c r="AE34" s="5"/>
      <c r="AF34" s="5"/>
      <c r="AG34" s="5"/>
      <c r="AH34" s="5"/>
      <c r="AI34" s="5"/>
      <c r="AJ34" s="5"/>
      <c r="AK34" s="20">
        <v>1</v>
      </c>
      <c r="AL34" s="5"/>
      <c r="AM34" s="6">
        <v>44671</v>
      </c>
      <c r="AN34" s="22">
        <v>0.72222222222222388</v>
      </c>
      <c r="AO34" s="5"/>
      <c r="AP34" s="5"/>
      <c r="AQ34" s="5"/>
      <c r="AR34" s="5"/>
      <c r="AS34" s="20">
        <v>1</v>
      </c>
      <c r="AT34" s="5"/>
      <c r="AU34" s="5"/>
      <c r="AV34" s="5"/>
      <c r="AW34" s="5"/>
      <c r="AX34" s="5"/>
      <c r="AY34" s="5"/>
      <c r="AZ34" s="5"/>
      <c r="BA34" s="5"/>
      <c r="BB34" s="5"/>
      <c r="BC34" s="5"/>
      <c r="BD34" s="20">
        <v>1</v>
      </c>
      <c r="BE34" s="5"/>
      <c r="BF34" s="5"/>
      <c r="BG34" s="5"/>
      <c r="BH34" s="5"/>
      <c r="BI34" s="19" t="s">
        <v>163</v>
      </c>
      <c r="BJ34" s="5"/>
      <c r="BK34" s="19" t="s">
        <v>164</v>
      </c>
      <c r="BL34" s="5"/>
      <c r="BM34" s="5"/>
      <c r="BN34" s="5"/>
      <c r="BO34" s="20">
        <v>1</v>
      </c>
      <c r="BP34" s="19" t="s">
        <v>157</v>
      </c>
      <c r="BQ34" s="5"/>
      <c r="BR34" s="5"/>
      <c r="BS34" s="5"/>
      <c r="BT34" s="5"/>
      <c r="BU34" s="5"/>
      <c r="BV34" s="5"/>
      <c r="BW34" s="5"/>
      <c r="BX34" s="5"/>
      <c r="BY34" s="5"/>
      <c r="BZ34" s="5"/>
      <c r="CA34" s="19" t="s">
        <v>165</v>
      </c>
      <c r="CB34" s="5"/>
      <c r="CC34" s="5"/>
      <c r="CD34" s="5"/>
      <c r="CE34" s="5"/>
      <c r="CF34" s="6">
        <v>44671</v>
      </c>
      <c r="CG34" s="5"/>
      <c r="CH34" s="5"/>
      <c r="CI34" s="5"/>
      <c r="CJ34" s="5"/>
      <c r="CK34" s="5"/>
      <c r="CL34" s="5"/>
      <c r="CM34" s="5"/>
      <c r="CN34" s="19" t="s">
        <v>166</v>
      </c>
      <c r="CO34" s="19" t="s">
        <v>167</v>
      </c>
      <c r="CP34" s="5"/>
      <c r="CQ34" t="str">
        <f t="shared" si="0"/>
        <v/>
      </c>
    </row>
    <row r="35" spans="1:95" ht="13.5" x14ac:dyDescent="0.25">
      <c r="A35" s="19" t="s">
        <v>168</v>
      </c>
      <c r="B35" s="10" t="s">
        <v>127</v>
      </c>
      <c r="C35" s="6">
        <v>44673</v>
      </c>
      <c r="D35" s="20">
        <v>1</v>
      </c>
      <c r="E35" s="5"/>
      <c r="F35" s="5"/>
      <c r="G35" s="5"/>
      <c r="H35" s="5"/>
      <c r="I35" s="5"/>
      <c r="J35" s="19"/>
      <c r="K35" s="19"/>
      <c r="L35" s="19"/>
      <c r="M35" s="19" t="s">
        <v>127</v>
      </c>
      <c r="N35" s="19"/>
      <c r="O35" s="5"/>
      <c r="P35" s="5" t="s">
        <v>5560</v>
      </c>
      <c r="Q35" s="5"/>
      <c r="R35" s="20">
        <v>1</v>
      </c>
      <c r="S35" s="21">
        <v>43862</v>
      </c>
      <c r="T35" s="19" t="s">
        <v>169</v>
      </c>
      <c r="U35" s="5"/>
      <c r="V35" s="5"/>
      <c r="W35" s="5"/>
      <c r="X35" s="5"/>
      <c r="Y35" s="5"/>
      <c r="Z35" s="5"/>
      <c r="AA35" s="5"/>
      <c r="AB35" s="20">
        <v>1</v>
      </c>
      <c r="AC35" s="5"/>
      <c r="AD35" s="5"/>
      <c r="AE35" s="5"/>
      <c r="AF35" s="5"/>
      <c r="AG35" s="5"/>
      <c r="AH35" s="20">
        <v>1</v>
      </c>
      <c r="AI35" s="5"/>
      <c r="AJ35" s="5"/>
      <c r="AK35" s="5"/>
      <c r="AL35" s="5"/>
      <c r="AM35" s="6">
        <v>44671</v>
      </c>
      <c r="AN35" s="22">
        <v>0.30902777777777851</v>
      </c>
      <c r="AO35" s="5"/>
      <c r="AP35" s="5"/>
      <c r="AQ35" s="5"/>
      <c r="AR35" s="5"/>
      <c r="AS35" s="20">
        <v>1</v>
      </c>
      <c r="AT35" s="5"/>
      <c r="AU35" s="5"/>
      <c r="AV35" s="5"/>
      <c r="AW35" s="5"/>
      <c r="AX35" s="5"/>
      <c r="AY35" s="5"/>
      <c r="AZ35" s="5"/>
      <c r="BA35" s="5"/>
      <c r="BB35" s="5"/>
      <c r="BC35" s="5"/>
      <c r="BD35" s="20">
        <v>1</v>
      </c>
      <c r="BE35" s="5"/>
      <c r="BF35" s="5"/>
      <c r="BG35" s="5"/>
      <c r="BH35" s="5"/>
      <c r="BI35" s="19" t="s">
        <v>170</v>
      </c>
      <c r="BJ35" s="5"/>
      <c r="BK35" s="19" t="s">
        <v>171</v>
      </c>
      <c r="BL35" s="20">
        <v>1</v>
      </c>
      <c r="BM35" s="5"/>
      <c r="BN35" s="5"/>
      <c r="BO35" s="5"/>
      <c r="BP35" s="5"/>
      <c r="BQ35" s="19"/>
      <c r="BR35" s="19"/>
      <c r="BS35" s="19" t="s">
        <v>172</v>
      </c>
      <c r="BT35" s="5"/>
      <c r="BU35" s="5"/>
      <c r="BV35" s="5"/>
      <c r="BW35" s="20">
        <v>1</v>
      </c>
      <c r="BX35" s="5"/>
      <c r="BY35" s="19" t="s">
        <v>173</v>
      </c>
      <c r="BZ35" s="5"/>
      <c r="CA35" s="19" t="s">
        <v>174</v>
      </c>
      <c r="CB35" s="5"/>
      <c r="CC35" s="5"/>
      <c r="CD35" s="5"/>
      <c r="CE35" s="5"/>
      <c r="CF35" s="6">
        <v>44671</v>
      </c>
      <c r="CG35" s="5"/>
      <c r="CH35" s="5"/>
      <c r="CI35" s="5"/>
      <c r="CJ35" s="5"/>
      <c r="CK35" s="5"/>
      <c r="CL35" s="5"/>
      <c r="CM35" s="5"/>
      <c r="CN35" s="19" t="s">
        <v>175</v>
      </c>
      <c r="CO35" s="19" t="s">
        <v>176</v>
      </c>
      <c r="CP35" s="5"/>
      <c r="CQ35" t="str">
        <f t="shared" si="0"/>
        <v/>
      </c>
    </row>
    <row r="36" spans="1:95" ht="13.5" x14ac:dyDescent="0.25">
      <c r="A36" s="19" t="s">
        <v>177</v>
      </c>
      <c r="B36" s="10" t="s">
        <v>127</v>
      </c>
      <c r="C36" s="6">
        <v>44651</v>
      </c>
      <c r="D36" s="20">
        <v>1</v>
      </c>
      <c r="E36" s="5"/>
      <c r="F36" s="5"/>
      <c r="G36" s="5"/>
      <c r="H36" s="5"/>
      <c r="I36" s="5"/>
      <c r="J36" s="19"/>
      <c r="K36" s="19"/>
      <c r="L36" s="19"/>
      <c r="M36" s="19" t="s">
        <v>127</v>
      </c>
      <c r="N36" s="19"/>
      <c r="O36" s="5"/>
      <c r="P36" s="19" t="s">
        <v>5556</v>
      </c>
      <c r="Q36" s="5"/>
      <c r="R36" s="20">
        <v>1</v>
      </c>
      <c r="S36" s="21">
        <v>44470</v>
      </c>
      <c r="T36" s="19" t="s">
        <v>82</v>
      </c>
      <c r="U36" s="5"/>
      <c r="V36" s="5"/>
      <c r="W36" s="5"/>
      <c r="X36" s="5"/>
      <c r="Y36" s="5"/>
      <c r="Z36" s="5"/>
      <c r="AA36" s="5"/>
      <c r="AB36" s="5"/>
      <c r="AC36" s="20">
        <v>1</v>
      </c>
      <c r="AD36" s="5"/>
      <c r="AE36" s="5"/>
      <c r="AF36" s="5"/>
      <c r="AG36" s="5"/>
      <c r="AH36" s="5"/>
      <c r="AI36" s="5"/>
      <c r="AJ36" s="5"/>
      <c r="AK36" s="20">
        <v>1</v>
      </c>
      <c r="AL36" s="5"/>
      <c r="AM36" s="6">
        <v>44646</v>
      </c>
      <c r="AN36" s="22">
        <v>0.37500000000000094</v>
      </c>
      <c r="AO36" s="20">
        <v>1</v>
      </c>
      <c r="AP36" s="5"/>
      <c r="AQ36" s="5"/>
      <c r="AR36" s="5"/>
      <c r="AS36" s="5"/>
      <c r="AT36" s="5"/>
      <c r="AU36" s="5"/>
      <c r="AV36" s="5"/>
      <c r="AW36" s="5"/>
      <c r="AX36" s="5"/>
      <c r="AY36" s="5"/>
      <c r="AZ36" s="5"/>
      <c r="BA36" s="5"/>
      <c r="BB36" s="5"/>
      <c r="BC36" s="5"/>
      <c r="BD36" s="5"/>
      <c r="BE36" s="20"/>
      <c r="BF36" s="5"/>
      <c r="BG36" s="5">
        <v>1</v>
      </c>
      <c r="BH36" s="23" t="s">
        <v>5603</v>
      </c>
      <c r="BI36" s="19" t="s">
        <v>178</v>
      </c>
      <c r="BJ36" s="5"/>
      <c r="BK36" s="19" t="s">
        <v>179</v>
      </c>
      <c r="BL36" s="20">
        <v>1</v>
      </c>
      <c r="BM36" s="20">
        <v>1</v>
      </c>
      <c r="BN36" s="5"/>
      <c r="BO36" s="5"/>
      <c r="BP36" s="5"/>
      <c r="BQ36" s="19"/>
      <c r="BR36" s="19"/>
      <c r="BS36" s="19" t="s">
        <v>180</v>
      </c>
      <c r="BT36" s="5"/>
      <c r="BU36" s="5"/>
      <c r="BV36" s="20">
        <v>1</v>
      </c>
      <c r="BW36" s="5"/>
      <c r="BX36" s="19" t="s">
        <v>180</v>
      </c>
      <c r="BY36" s="5"/>
      <c r="BZ36" s="5"/>
      <c r="CA36" s="19" t="s">
        <v>181</v>
      </c>
      <c r="CB36" s="5"/>
      <c r="CC36" s="5"/>
      <c r="CD36" s="5"/>
      <c r="CE36" s="5"/>
      <c r="CF36" s="6">
        <v>44646</v>
      </c>
      <c r="CG36" s="5"/>
      <c r="CH36" s="5"/>
      <c r="CI36" s="5"/>
      <c r="CJ36" s="5"/>
      <c r="CK36" s="5"/>
      <c r="CL36" s="5"/>
      <c r="CM36" s="5"/>
      <c r="CN36" s="19" t="s">
        <v>182</v>
      </c>
      <c r="CO36" s="19" t="s">
        <v>183</v>
      </c>
      <c r="CP36" s="5"/>
      <c r="CQ36" t="str">
        <f t="shared" si="0"/>
        <v/>
      </c>
    </row>
    <row r="37" spans="1:95" ht="13.5" x14ac:dyDescent="0.25">
      <c r="A37" s="19" t="s">
        <v>184</v>
      </c>
      <c r="B37" s="10" t="s">
        <v>127</v>
      </c>
      <c r="C37" s="6">
        <v>44649</v>
      </c>
      <c r="D37" s="5"/>
      <c r="E37" s="20">
        <v>1</v>
      </c>
      <c r="F37" s="5"/>
      <c r="G37" s="5"/>
      <c r="H37" s="5"/>
      <c r="I37" s="5"/>
      <c r="J37" s="19"/>
      <c r="K37" s="19"/>
      <c r="L37" s="19"/>
      <c r="M37" s="19" t="s">
        <v>127</v>
      </c>
      <c r="N37" s="19"/>
      <c r="O37" s="5"/>
      <c r="P37" s="19" t="s">
        <v>5556</v>
      </c>
      <c r="Q37" s="5"/>
      <c r="R37" s="20">
        <v>1</v>
      </c>
      <c r="S37" s="21">
        <v>44105</v>
      </c>
      <c r="T37" s="19" t="s">
        <v>82</v>
      </c>
      <c r="U37" s="5"/>
      <c r="V37" s="5"/>
      <c r="W37" s="5"/>
      <c r="X37" s="5"/>
      <c r="Y37" s="5"/>
      <c r="Z37" s="5"/>
      <c r="AA37" s="5"/>
      <c r="AB37" s="5"/>
      <c r="AC37" s="5"/>
      <c r="AD37" s="20">
        <v>1</v>
      </c>
      <c r="AE37" s="5"/>
      <c r="AF37" s="5"/>
      <c r="AG37" s="5"/>
      <c r="AH37" s="5"/>
      <c r="AI37" s="5"/>
      <c r="AJ37" s="20">
        <v>1</v>
      </c>
      <c r="AK37" s="5"/>
      <c r="AL37" s="5"/>
      <c r="AM37" s="6">
        <v>44646</v>
      </c>
      <c r="AN37" s="22">
        <v>0.43402777777777884</v>
      </c>
      <c r="AO37" s="5"/>
      <c r="AP37" s="5"/>
      <c r="AQ37" s="5"/>
      <c r="AR37" s="5"/>
      <c r="AS37" s="5"/>
      <c r="AT37" s="20">
        <v>1</v>
      </c>
      <c r="AU37" s="5"/>
      <c r="AV37" s="5"/>
      <c r="AW37" s="5"/>
      <c r="AX37" s="5"/>
      <c r="AY37" s="5"/>
      <c r="AZ37" s="20">
        <v>1</v>
      </c>
      <c r="BA37" s="5"/>
      <c r="BB37" s="5"/>
      <c r="BC37" s="5"/>
      <c r="BD37" s="5"/>
      <c r="BE37" s="5"/>
      <c r="BF37" s="5"/>
      <c r="BG37" s="5"/>
      <c r="BH37" s="5"/>
      <c r="BI37" s="19" t="s">
        <v>185</v>
      </c>
      <c r="BJ37" s="5"/>
      <c r="BK37" s="19" t="s">
        <v>186</v>
      </c>
      <c r="BL37" s="5"/>
      <c r="BM37" s="5"/>
      <c r="BN37" s="20">
        <v>1</v>
      </c>
      <c r="BO37" s="5"/>
      <c r="BP37" s="5"/>
      <c r="BQ37" s="19"/>
      <c r="BR37" s="19"/>
      <c r="BS37" s="19" t="s">
        <v>187</v>
      </c>
      <c r="BT37" s="5"/>
      <c r="BU37" s="5"/>
      <c r="BV37" s="20">
        <v>1</v>
      </c>
      <c r="BW37" s="5"/>
      <c r="BX37" s="19" t="s">
        <v>188</v>
      </c>
      <c r="BY37" s="5"/>
      <c r="BZ37" s="5"/>
      <c r="CA37" s="19" t="s">
        <v>189</v>
      </c>
      <c r="CB37" s="5"/>
      <c r="CC37" s="5"/>
      <c r="CD37" s="5"/>
      <c r="CE37" s="5"/>
      <c r="CF37" s="6">
        <v>44646</v>
      </c>
      <c r="CG37" s="5"/>
      <c r="CH37" s="5"/>
      <c r="CI37" s="5"/>
      <c r="CJ37" s="5"/>
      <c r="CK37" s="5"/>
      <c r="CL37" s="5"/>
      <c r="CM37" s="5"/>
      <c r="CN37" s="19" t="s">
        <v>190</v>
      </c>
      <c r="CO37" s="19" t="s">
        <v>191</v>
      </c>
      <c r="CP37" s="5"/>
      <c r="CQ37" t="str">
        <f t="shared" si="0"/>
        <v/>
      </c>
    </row>
    <row r="38" spans="1:95" ht="13.5" x14ac:dyDescent="0.25">
      <c r="A38" s="19" t="s">
        <v>192</v>
      </c>
      <c r="B38" s="10" t="s">
        <v>127</v>
      </c>
      <c r="C38" s="6">
        <v>44729</v>
      </c>
      <c r="D38" s="20">
        <v>1</v>
      </c>
      <c r="E38" s="5"/>
      <c r="F38" s="5"/>
      <c r="G38" s="5"/>
      <c r="H38" s="5"/>
      <c r="I38" s="5"/>
      <c r="J38" s="19"/>
      <c r="K38" s="19"/>
      <c r="L38" s="19"/>
      <c r="M38" s="19" t="s">
        <v>193</v>
      </c>
      <c r="N38" s="19"/>
      <c r="O38" s="5"/>
      <c r="P38" s="19" t="s">
        <v>5554</v>
      </c>
      <c r="Q38" s="5"/>
      <c r="R38" s="20">
        <v>1</v>
      </c>
      <c r="S38" s="21">
        <v>42948</v>
      </c>
      <c r="T38" s="19" t="s">
        <v>194</v>
      </c>
      <c r="U38" s="5"/>
      <c r="V38" s="5"/>
      <c r="W38" s="5"/>
      <c r="X38" s="5"/>
      <c r="Y38" s="5"/>
      <c r="Z38" s="5"/>
      <c r="AA38" s="5"/>
      <c r="AB38" s="20">
        <v>1</v>
      </c>
      <c r="AC38" s="5"/>
      <c r="AD38" s="5"/>
      <c r="AE38" s="5"/>
      <c r="AF38" s="5"/>
      <c r="AG38" s="5"/>
      <c r="AH38" s="5"/>
      <c r="AI38" s="5"/>
      <c r="AJ38" s="5"/>
      <c r="AK38" s="20">
        <v>1</v>
      </c>
      <c r="AL38" s="5"/>
      <c r="AM38" s="6">
        <v>44726</v>
      </c>
      <c r="AN38" s="22">
        <v>0.69791666666666829</v>
      </c>
      <c r="AO38" s="5"/>
      <c r="AP38" s="5"/>
      <c r="AQ38" s="5"/>
      <c r="AR38" s="5"/>
      <c r="AS38" s="20">
        <v>1</v>
      </c>
      <c r="AT38" s="5"/>
      <c r="AU38" s="5"/>
      <c r="AV38" s="5"/>
      <c r="AW38" s="5"/>
      <c r="AX38" s="5"/>
      <c r="AY38" s="5"/>
      <c r="AZ38" s="20">
        <v>1</v>
      </c>
      <c r="BA38" s="5"/>
      <c r="BB38" s="5"/>
      <c r="BC38" s="5"/>
      <c r="BD38" s="5"/>
      <c r="BE38" s="5"/>
      <c r="BF38" s="5"/>
      <c r="BG38" s="5"/>
      <c r="BH38" s="5"/>
      <c r="BI38" s="19" t="s">
        <v>195</v>
      </c>
      <c r="BJ38" s="5"/>
      <c r="BK38" s="19" t="s">
        <v>196</v>
      </c>
      <c r="BL38" s="5"/>
      <c r="BM38" s="5"/>
      <c r="BN38" s="20">
        <v>1</v>
      </c>
      <c r="BO38" s="5"/>
      <c r="BP38" s="5"/>
      <c r="BQ38" s="19"/>
      <c r="BR38" s="19"/>
      <c r="BS38" s="19" t="s">
        <v>197</v>
      </c>
      <c r="BT38" s="20">
        <v>1</v>
      </c>
      <c r="BU38" s="5"/>
      <c r="BV38" s="5"/>
      <c r="BW38" s="5"/>
      <c r="BX38" s="5"/>
      <c r="BY38" s="5"/>
      <c r="BZ38" s="19" t="s">
        <v>198</v>
      </c>
      <c r="CA38" s="19" t="s">
        <v>199</v>
      </c>
      <c r="CB38" s="5"/>
      <c r="CC38" s="5"/>
      <c r="CD38" s="5"/>
      <c r="CE38" s="5"/>
      <c r="CF38" s="6">
        <v>44726</v>
      </c>
      <c r="CG38" s="5"/>
      <c r="CH38" s="5"/>
      <c r="CI38" s="5"/>
      <c r="CJ38" s="5"/>
      <c r="CK38" s="5"/>
      <c r="CL38" s="5"/>
      <c r="CM38" s="5"/>
      <c r="CN38" s="19" t="s">
        <v>200</v>
      </c>
      <c r="CO38" s="19" t="s">
        <v>201</v>
      </c>
      <c r="CP38" s="19" t="s">
        <v>202</v>
      </c>
      <c r="CQ38" t="str">
        <f t="shared" si="0"/>
        <v/>
      </c>
    </row>
    <row r="39" spans="1:95" ht="13.5" x14ac:dyDescent="0.25">
      <c r="A39" s="19" t="s">
        <v>203</v>
      </c>
      <c r="B39" s="10" t="s">
        <v>127</v>
      </c>
      <c r="C39" s="6">
        <v>44652</v>
      </c>
      <c r="D39" s="20">
        <v>1</v>
      </c>
      <c r="E39" s="5"/>
      <c r="F39" s="5"/>
      <c r="G39" s="5"/>
      <c r="H39" s="5"/>
      <c r="I39" s="5"/>
      <c r="J39" s="19"/>
      <c r="K39" s="19"/>
      <c r="L39" s="19"/>
      <c r="M39" s="19" t="s">
        <v>127</v>
      </c>
      <c r="N39" s="19"/>
      <c r="O39" s="5"/>
      <c r="P39" s="19" t="s">
        <v>5554</v>
      </c>
      <c r="Q39" s="5"/>
      <c r="R39" s="20">
        <v>1</v>
      </c>
      <c r="S39" s="21">
        <v>44197</v>
      </c>
      <c r="T39" s="19" t="s">
        <v>204</v>
      </c>
      <c r="U39" s="5"/>
      <c r="V39" s="5"/>
      <c r="W39" s="5"/>
      <c r="X39" s="5"/>
      <c r="Y39" s="5"/>
      <c r="Z39" s="5"/>
      <c r="AA39" s="5"/>
      <c r="AB39" s="20">
        <v>1</v>
      </c>
      <c r="AC39" s="5"/>
      <c r="AD39" s="5"/>
      <c r="AE39" s="5"/>
      <c r="AF39" s="5"/>
      <c r="AG39" s="20">
        <v>1</v>
      </c>
      <c r="AH39" s="5"/>
      <c r="AI39" s="5"/>
      <c r="AJ39" s="5"/>
      <c r="AK39" s="5"/>
      <c r="AL39" s="5"/>
      <c r="AM39" s="6">
        <v>44650</v>
      </c>
      <c r="AN39" s="22">
        <v>0.75694444444444631</v>
      </c>
      <c r="AO39" s="5"/>
      <c r="AP39" s="5"/>
      <c r="AQ39" s="5"/>
      <c r="AR39" s="5"/>
      <c r="AS39" s="20">
        <v>1</v>
      </c>
      <c r="AT39" s="5"/>
      <c r="AU39" s="5"/>
      <c r="AV39" s="5"/>
      <c r="AW39" s="5"/>
      <c r="AX39" s="5"/>
      <c r="AY39" s="5"/>
      <c r="AZ39" s="5"/>
      <c r="BA39" s="5"/>
      <c r="BB39" s="5"/>
      <c r="BC39" s="5"/>
      <c r="BD39" s="20">
        <v>1</v>
      </c>
      <c r="BE39" s="5"/>
      <c r="BF39" s="5"/>
      <c r="BG39" s="5"/>
      <c r="BH39" s="5"/>
      <c r="BI39" s="19" t="s">
        <v>205</v>
      </c>
      <c r="BJ39" s="5"/>
      <c r="BK39" s="19" t="s">
        <v>206</v>
      </c>
      <c r="BL39" s="20">
        <v>1</v>
      </c>
      <c r="BM39" s="5"/>
      <c r="BN39" s="5"/>
      <c r="BO39" s="5"/>
      <c r="BP39" s="5"/>
      <c r="BQ39" s="5"/>
      <c r="BR39" s="5"/>
      <c r="BS39" s="5"/>
      <c r="BT39" s="5"/>
      <c r="BU39" s="5"/>
      <c r="BV39" s="5"/>
      <c r="BW39" s="5"/>
      <c r="BX39" s="5"/>
      <c r="BY39" s="5"/>
      <c r="BZ39" s="5"/>
      <c r="CA39" s="19" t="s">
        <v>207</v>
      </c>
      <c r="CB39" s="5"/>
      <c r="CC39" s="5"/>
      <c r="CD39" s="5"/>
      <c r="CE39" s="5"/>
      <c r="CF39" s="6">
        <v>44651</v>
      </c>
      <c r="CG39" s="5"/>
      <c r="CH39" s="5"/>
      <c r="CI39" s="5"/>
      <c r="CJ39" s="5"/>
      <c r="CK39" s="5"/>
      <c r="CL39" s="5"/>
      <c r="CM39" s="19" t="s">
        <v>172</v>
      </c>
      <c r="CN39" s="19" t="s">
        <v>208</v>
      </c>
      <c r="CO39" s="19" t="s">
        <v>209</v>
      </c>
      <c r="CP39" s="5"/>
      <c r="CQ39" t="str">
        <f t="shared" si="0"/>
        <v/>
      </c>
    </row>
    <row r="40" spans="1:95" ht="13.5" x14ac:dyDescent="0.25">
      <c r="A40" s="19" t="s">
        <v>210</v>
      </c>
      <c r="B40" s="10" t="s">
        <v>127</v>
      </c>
      <c r="C40" s="6">
        <v>44687</v>
      </c>
      <c r="D40" s="20">
        <v>1</v>
      </c>
      <c r="E40" s="5"/>
      <c r="F40" s="5"/>
      <c r="G40" s="5"/>
      <c r="H40" s="5"/>
      <c r="I40" s="5"/>
      <c r="J40" s="19"/>
      <c r="K40" s="19"/>
      <c r="L40" s="19"/>
      <c r="M40" s="19" t="s">
        <v>211</v>
      </c>
      <c r="N40" s="19"/>
      <c r="O40" s="5"/>
      <c r="P40" s="19" t="s">
        <v>5555</v>
      </c>
      <c r="Q40" s="5"/>
      <c r="R40" s="20">
        <v>1</v>
      </c>
      <c r="S40" s="21">
        <v>44621</v>
      </c>
      <c r="T40" s="19" t="s">
        <v>82</v>
      </c>
      <c r="U40" s="5"/>
      <c r="V40" s="5"/>
      <c r="W40" s="5"/>
      <c r="X40" s="5"/>
      <c r="Y40" s="5"/>
      <c r="Z40" s="5"/>
      <c r="AA40" s="5"/>
      <c r="AB40" s="5"/>
      <c r="AC40" s="20">
        <v>1</v>
      </c>
      <c r="AD40" s="5"/>
      <c r="AE40" s="5"/>
      <c r="AF40" s="5"/>
      <c r="AG40" s="5"/>
      <c r="AH40" s="5"/>
      <c r="AI40" s="20">
        <v>1</v>
      </c>
      <c r="AJ40" s="5"/>
      <c r="AK40" s="5"/>
      <c r="AL40" s="5"/>
      <c r="AM40" s="6">
        <v>44660</v>
      </c>
      <c r="AN40" s="22">
        <v>0.37500000000000094</v>
      </c>
      <c r="AO40" s="5"/>
      <c r="AP40" s="5"/>
      <c r="AQ40" s="5"/>
      <c r="AR40" s="5"/>
      <c r="AS40" s="5"/>
      <c r="AT40" s="20">
        <v>1</v>
      </c>
      <c r="AU40" s="5"/>
      <c r="AV40" s="5"/>
      <c r="AW40" s="5"/>
      <c r="AX40" s="5"/>
      <c r="AY40" s="5"/>
      <c r="AZ40" s="5"/>
      <c r="BA40" s="5"/>
      <c r="BB40" s="5"/>
      <c r="BC40" s="5"/>
      <c r="BD40" s="20">
        <v>1</v>
      </c>
      <c r="BE40" s="5"/>
      <c r="BF40" s="5"/>
      <c r="BG40" s="5"/>
      <c r="BH40" s="5"/>
      <c r="BI40" s="19" t="s">
        <v>212</v>
      </c>
      <c r="BJ40" s="5"/>
      <c r="BK40" s="19" t="s">
        <v>213</v>
      </c>
      <c r="BL40" s="5"/>
      <c r="BM40" s="5"/>
      <c r="BN40" s="5"/>
      <c r="BO40" s="20">
        <v>1</v>
      </c>
      <c r="BP40" s="19" t="s">
        <v>214</v>
      </c>
      <c r="BQ40" s="5"/>
      <c r="BR40" s="5"/>
      <c r="BS40" s="5"/>
      <c r="BT40" s="5"/>
      <c r="BU40" s="5"/>
      <c r="BV40" s="5"/>
      <c r="BW40" s="5"/>
      <c r="BX40" s="5"/>
      <c r="BY40" s="5"/>
      <c r="BZ40" s="5"/>
      <c r="CA40" s="19" t="s">
        <v>81</v>
      </c>
      <c r="CB40" s="5"/>
      <c r="CC40" s="5"/>
      <c r="CD40" s="5"/>
      <c r="CE40" s="5"/>
      <c r="CF40" s="6">
        <v>44667</v>
      </c>
      <c r="CG40" s="5"/>
      <c r="CH40" s="5"/>
      <c r="CI40" s="5"/>
      <c r="CJ40" s="5"/>
      <c r="CK40" s="5"/>
      <c r="CL40" s="5"/>
      <c r="CM40" s="5"/>
      <c r="CN40" s="19" t="s">
        <v>215</v>
      </c>
      <c r="CO40" s="19" t="s">
        <v>216</v>
      </c>
      <c r="CP40" s="5"/>
      <c r="CQ40" t="str">
        <f t="shared" si="0"/>
        <v/>
      </c>
    </row>
    <row r="41" spans="1:95" ht="13.5" x14ac:dyDescent="0.25">
      <c r="A41" s="19" t="s">
        <v>217</v>
      </c>
      <c r="B41" s="10" t="s">
        <v>127</v>
      </c>
      <c r="C41" s="6">
        <v>44687</v>
      </c>
      <c r="D41" s="20">
        <v>1</v>
      </c>
      <c r="E41" s="5"/>
      <c r="F41" s="5"/>
      <c r="G41" s="5"/>
      <c r="H41" s="5"/>
      <c r="I41" s="5"/>
      <c r="J41" s="19"/>
      <c r="K41" s="19"/>
      <c r="L41" s="19"/>
      <c r="M41" s="19" t="s">
        <v>211</v>
      </c>
      <c r="N41" s="19"/>
      <c r="O41" s="5"/>
      <c r="P41" s="19" t="s">
        <v>5556</v>
      </c>
      <c r="Q41" s="5"/>
      <c r="R41" s="20">
        <v>1</v>
      </c>
      <c r="S41" s="21">
        <v>44621</v>
      </c>
      <c r="T41" s="19" t="s">
        <v>69</v>
      </c>
      <c r="U41" s="5"/>
      <c r="V41" s="5"/>
      <c r="W41" s="5"/>
      <c r="X41" s="5"/>
      <c r="Y41" s="5"/>
      <c r="Z41" s="5"/>
      <c r="AA41" s="5"/>
      <c r="AB41" s="20">
        <v>1</v>
      </c>
      <c r="AC41" s="5"/>
      <c r="AD41" s="5"/>
      <c r="AE41" s="5"/>
      <c r="AF41" s="5"/>
      <c r="AG41" s="5"/>
      <c r="AH41" s="20">
        <v>1</v>
      </c>
      <c r="AI41" s="5"/>
      <c r="AJ41" s="5"/>
      <c r="AK41" s="5"/>
      <c r="AL41" s="5"/>
      <c r="AM41" s="6">
        <v>44660</v>
      </c>
      <c r="AN41" s="22">
        <v>0.37500000000000094</v>
      </c>
      <c r="AO41" s="5"/>
      <c r="AP41" s="5"/>
      <c r="AQ41" s="5"/>
      <c r="AR41" s="5"/>
      <c r="AS41" s="20">
        <v>1</v>
      </c>
      <c r="AT41" s="5"/>
      <c r="AU41" s="5"/>
      <c r="AV41" s="5"/>
      <c r="AW41" s="5"/>
      <c r="AX41" s="5"/>
      <c r="AY41" s="5"/>
      <c r="AZ41" s="5"/>
      <c r="BA41" s="5"/>
      <c r="BB41" s="5"/>
      <c r="BC41" s="5"/>
      <c r="BD41" s="20">
        <v>1</v>
      </c>
      <c r="BE41" s="5"/>
      <c r="BF41" s="5"/>
      <c r="BG41" s="5"/>
      <c r="BH41" s="5"/>
      <c r="BI41" s="19" t="s">
        <v>218</v>
      </c>
      <c r="BJ41" s="5"/>
      <c r="BK41" s="19" t="s">
        <v>213</v>
      </c>
      <c r="BL41" s="5"/>
      <c r="BM41" s="5"/>
      <c r="BN41" s="5"/>
      <c r="BO41" s="20">
        <v>1</v>
      </c>
      <c r="BP41" s="19" t="s">
        <v>214</v>
      </c>
      <c r="BQ41" s="5"/>
      <c r="BR41" s="5"/>
      <c r="BS41" s="5"/>
      <c r="BT41" s="5"/>
      <c r="BU41" s="5"/>
      <c r="BV41" s="5"/>
      <c r="BW41" s="5"/>
      <c r="BX41" s="5"/>
      <c r="BY41" s="5"/>
      <c r="BZ41" s="5"/>
      <c r="CA41" s="19" t="s">
        <v>81</v>
      </c>
      <c r="CB41" s="5"/>
      <c r="CC41" s="5"/>
      <c r="CD41" s="5"/>
      <c r="CE41" s="5"/>
      <c r="CF41" s="6">
        <v>44673</v>
      </c>
      <c r="CG41" s="5"/>
      <c r="CH41" s="5"/>
      <c r="CI41" s="5"/>
      <c r="CJ41" s="5"/>
      <c r="CK41" s="5"/>
      <c r="CL41" s="5"/>
      <c r="CM41" s="5"/>
      <c r="CN41" s="19" t="s">
        <v>219</v>
      </c>
      <c r="CO41" s="19" t="s">
        <v>216</v>
      </c>
      <c r="CP41" s="5"/>
      <c r="CQ41" t="str">
        <f t="shared" si="0"/>
        <v/>
      </c>
    </row>
    <row r="42" spans="1:95" ht="13.5" x14ac:dyDescent="0.25">
      <c r="A42" s="19" t="s">
        <v>220</v>
      </c>
      <c r="B42" s="10" t="s">
        <v>127</v>
      </c>
      <c r="C42" s="6">
        <v>44687</v>
      </c>
      <c r="D42" s="20">
        <v>1</v>
      </c>
      <c r="E42" s="5"/>
      <c r="F42" s="5"/>
      <c r="G42" s="5"/>
      <c r="H42" s="5"/>
      <c r="I42" s="5"/>
      <c r="J42" s="19"/>
      <c r="K42" s="19"/>
      <c r="L42" s="19"/>
      <c r="M42" s="19" t="s">
        <v>211</v>
      </c>
      <c r="N42" s="19"/>
      <c r="O42" s="5"/>
      <c r="P42" s="19" t="s">
        <v>5556</v>
      </c>
      <c r="Q42" s="20">
        <v>1</v>
      </c>
      <c r="R42" s="5"/>
      <c r="S42" s="21">
        <v>44621</v>
      </c>
      <c r="T42" s="19" t="s">
        <v>69</v>
      </c>
      <c r="U42" s="5"/>
      <c r="V42" s="5"/>
      <c r="W42" s="5"/>
      <c r="X42" s="5"/>
      <c r="Y42" s="5"/>
      <c r="Z42" s="5"/>
      <c r="AA42" s="5"/>
      <c r="AB42" s="20">
        <v>1</v>
      </c>
      <c r="AC42" s="5"/>
      <c r="AD42" s="5"/>
      <c r="AE42" s="5"/>
      <c r="AF42" s="5"/>
      <c r="AG42" s="5"/>
      <c r="AH42" s="5"/>
      <c r="AI42" s="5"/>
      <c r="AJ42" s="5"/>
      <c r="AK42" s="5"/>
      <c r="AL42" s="5"/>
      <c r="AM42" s="6">
        <v>44660</v>
      </c>
      <c r="AN42" s="22">
        <v>0.37500000000000094</v>
      </c>
      <c r="AO42" s="5"/>
      <c r="AP42" s="5"/>
      <c r="AQ42" s="5"/>
      <c r="AR42" s="5"/>
      <c r="AS42" s="20">
        <v>1</v>
      </c>
      <c r="AT42" s="5"/>
      <c r="AU42" s="5"/>
      <c r="AV42" s="5"/>
      <c r="AW42" s="5"/>
      <c r="AX42" s="5"/>
      <c r="AY42" s="5"/>
      <c r="AZ42" s="5"/>
      <c r="BA42" s="5"/>
      <c r="BB42" s="5"/>
      <c r="BC42" s="5"/>
      <c r="BD42" s="20">
        <v>1</v>
      </c>
      <c r="BE42" s="5"/>
      <c r="BF42" s="5"/>
      <c r="BG42" s="5"/>
      <c r="BH42" s="5"/>
      <c r="BI42" s="19" t="s">
        <v>221</v>
      </c>
      <c r="BJ42" s="5"/>
      <c r="BK42" s="19" t="s">
        <v>213</v>
      </c>
      <c r="BL42" s="5"/>
      <c r="BM42" s="5"/>
      <c r="BN42" s="5"/>
      <c r="BO42" s="20">
        <v>1</v>
      </c>
      <c r="BP42" s="19" t="s">
        <v>214</v>
      </c>
      <c r="BQ42" s="5"/>
      <c r="BR42" s="5"/>
      <c r="BS42" s="5"/>
      <c r="BT42" s="5"/>
      <c r="BU42" s="5"/>
      <c r="BV42" s="5"/>
      <c r="BW42" s="5"/>
      <c r="BX42" s="5"/>
      <c r="BY42" s="5"/>
      <c r="BZ42" s="5"/>
      <c r="CA42" s="19" t="s">
        <v>81</v>
      </c>
      <c r="CB42" s="5"/>
      <c r="CC42" s="5"/>
      <c r="CD42" s="5"/>
      <c r="CE42" s="5"/>
      <c r="CF42" s="6">
        <v>44667</v>
      </c>
      <c r="CG42" s="5"/>
      <c r="CH42" s="5"/>
      <c r="CI42" s="5"/>
      <c r="CJ42" s="5"/>
      <c r="CK42" s="5"/>
      <c r="CL42" s="5"/>
      <c r="CM42" s="5"/>
      <c r="CN42" s="19" t="s">
        <v>215</v>
      </c>
      <c r="CO42" s="19" t="s">
        <v>216</v>
      </c>
      <c r="CP42" s="5"/>
      <c r="CQ42" t="str">
        <f t="shared" si="0"/>
        <v/>
      </c>
    </row>
    <row r="43" spans="1:95" ht="13.5" x14ac:dyDescent="0.25">
      <c r="A43" s="19" t="s">
        <v>222</v>
      </c>
      <c r="B43" s="10" t="s">
        <v>127</v>
      </c>
      <c r="C43" s="6">
        <v>44681</v>
      </c>
      <c r="D43" s="20">
        <v>1</v>
      </c>
      <c r="E43" s="5"/>
      <c r="F43" s="5"/>
      <c r="G43" s="5"/>
      <c r="H43" s="5"/>
      <c r="I43" s="5"/>
      <c r="J43" s="19"/>
      <c r="K43" s="19"/>
      <c r="L43" s="19"/>
      <c r="M43" s="19" t="s">
        <v>211</v>
      </c>
      <c r="N43" s="19"/>
      <c r="O43" s="5"/>
      <c r="P43" s="19" t="s">
        <v>5554</v>
      </c>
      <c r="Q43" s="5"/>
      <c r="R43" s="20">
        <v>1</v>
      </c>
      <c r="S43" s="21">
        <v>44621</v>
      </c>
      <c r="T43" s="19" t="s">
        <v>223</v>
      </c>
      <c r="U43" s="5"/>
      <c r="V43" s="5"/>
      <c r="W43" s="5"/>
      <c r="X43" s="5"/>
      <c r="Y43" s="5"/>
      <c r="Z43" s="5"/>
      <c r="AA43" s="5"/>
      <c r="AB43" s="5"/>
      <c r="AC43" s="5"/>
      <c r="AD43" s="20">
        <v>1</v>
      </c>
      <c r="AE43" s="5"/>
      <c r="AF43" s="5"/>
      <c r="AG43" s="5"/>
      <c r="AH43" s="5"/>
      <c r="AI43" s="5"/>
      <c r="AJ43" s="20">
        <v>1</v>
      </c>
      <c r="AK43" s="5"/>
      <c r="AL43" s="5"/>
      <c r="AM43" s="6">
        <v>44675</v>
      </c>
      <c r="AN43" s="22">
        <v>0.37500000000000094</v>
      </c>
      <c r="AO43" s="5"/>
      <c r="AP43" s="5"/>
      <c r="AQ43" s="5"/>
      <c r="AR43" s="5"/>
      <c r="AS43" s="20">
        <v>1</v>
      </c>
      <c r="AT43" s="5"/>
      <c r="AU43" s="5"/>
      <c r="AV43" s="5"/>
      <c r="AW43" s="5"/>
      <c r="AX43" s="5"/>
      <c r="AY43" s="5"/>
      <c r="AZ43" s="5"/>
      <c r="BA43" s="5"/>
      <c r="BB43" s="5"/>
      <c r="BC43" s="5"/>
      <c r="BD43" s="20">
        <v>1</v>
      </c>
      <c r="BE43" s="5"/>
      <c r="BF43" s="5"/>
      <c r="BG43" s="5"/>
      <c r="BH43" s="5"/>
      <c r="BI43" s="19" t="s">
        <v>224</v>
      </c>
      <c r="BJ43" s="5"/>
      <c r="BK43" s="19" t="s">
        <v>225</v>
      </c>
      <c r="BL43" s="5"/>
      <c r="BM43" s="5"/>
      <c r="BN43" s="5"/>
      <c r="BO43" s="20">
        <v>1</v>
      </c>
      <c r="BP43" s="19" t="s">
        <v>214</v>
      </c>
      <c r="BQ43" s="5"/>
      <c r="BR43" s="5"/>
      <c r="BS43" s="5"/>
      <c r="BT43" s="5"/>
      <c r="BU43" s="5"/>
      <c r="BV43" s="5"/>
      <c r="BW43" s="5"/>
      <c r="BX43" s="5"/>
      <c r="BY43" s="5"/>
      <c r="BZ43" s="5"/>
      <c r="CA43" s="19" t="s">
        <v>81</v>
      </c>
      <c r="CB43" s="5"/>
      <c r="CC43" s="5"/>
      <c r="CD43" s="5"/>
      <c r="CE43" s="5"/>
      <c r="CF43" s="6">
        <v>44679</v>
      </c>
      <c r="CG43" s="5"/>
      <c r="CH43" s="5"/>
      <c r="CI43" s="5"/>
      <c r="CJ43" s="5"/>
      <c r="CK43" s="5"/>
      <c r="CL43" s="5"/>
      <c r="CM43" s="5"/>
      <c r="CN43" s="19" t="s">
        <v>226</v>
      </c>
      <c r="CO43" s="19" t="s">
        <v>227</v>
      </c>
      <c r="CP43" s="5"/>
      <c r="CQ43" t="str">
        <f t="shared" si="0"/>
        <v/>
      </c>
    </row>
    <row r="44" spans="1:95" ht="13.5" x14ac:dyDescent="0.25">
      <c r="A44" s="19" t="s">
        <v>228</v>
      </c>
      <c r="B44" s="10" t="s">
        <v>127</v>
      </c>
      <c r="C44" s="6">
        <v>44681</v>
      </c>
      <c r="D44" s="20">
        <v>1</v>
      </c>
      <c r="E44" s="5"/>
      <c r="F44" s="5"/>
      <c r="G44" s="5"/>
      <c r="H44" s="5"/>
      <c r="I44" s="5"/>
      <c r="J44" s="19"/>
      <c r="K44" s="19"/>
      <c r="L44" s="19"/>
      <c r="M44" s="19" t="s">
        <v>211</v>
      </c>
      <c r="N44" s="19"/>
      <c r="O44" s="5"/>
      <c r="P44" s="19" t="s">
        <v>5554</v>
      </c>
      <c r="Q44" s="5"/>
      <c r="R44" s="20">
        <v>1</v>
      </c>
      <c r="S44" s="21">
        <v>44621</v>
      </c>
      <c r="T44" s="19" t="s">
        <v>26</v>
      </c>
      <c r="U44" s="5"/>
      <c r="V44" s="5"/>
      <c r="W44" s="5"/>
      <c r="X44" s="5"/>
      <c r="Y44" s="5"/>
      <c r="Z44" s="5"/>
      <c r="AA44" s="5"/>
      <c r="AB44" s="5"/>
      <c r="AC44" s="20">
        <v>1</v>
      </c>
      <c r="AD44" s="5"/>
      <c r="AE44" s="5"/>
      <c r="AF44" s="5"/>
      <c r="AG44" s="20">
        <v>1</v>
      </c>
      <c r="AH44" s="5"/>
      <c r="AI44" s="5"/>
      <c r="AJ44" s="5"/>
      <c r="AK44" s="5"/>
      <c r="AL44" s="5"/>
      <c r="AM44" s="6">
        <v>44673</v>
      </c>
      <c r="AN44" s="22">
        <v>0.37500000000000094</v>
      </c>
      <c r="AO44" s="5"/>
      <c r="AP44" s="5"/>
      <c r="AQ44" s="5"/>
      <c r="AR44" s="5"/>
      <c r="AS44" s="20">
        <v>1</v>
      </c>
      <c r="AT44" s="5"/>
      <c r="AU44" s="5"/>
      <c r="AV44" s="5"/>
      <c r="AW44" s="5"/>
      <c r="AX44" s="5"/>
      <c r="AY44" s="5"/>
      <c r="AZ44" s="5"/>
      <c r="BA44" s="5"/>
      <c r="BB44" s="5"/>
      <c r="BC44" s="5"/>
      <c r="BD44" s="20">
        <v>1</v>
      </c>
      <c r="BE44" s="5"/>
      <c r="BF44" s="5"/>
      <c r="BG44" s="5"/>
      <c r="BH44" s="5"/>
      <c r="BI44" s="19" t="s">
        <v>229</v>
      </c>
      <c r="BJ44" s="5"/>
      <c r="BK44" s="19" t="s">
        <v>230</v>
      </c>
      <c r="BL44" s="5"/>
      <c r="BM44" s="5"/>
      <c r="BN44" s="20">
        <v>1</v>
      </c>
      <c r="BO44" s="5"/>
      <c r="BP44" s="19" t="s">
        <v>214</v>
      </c>
      <c r="BQ44" s="5"/>
      <c r="BR44" s="5"/>
      <c r="BS44" s="5"/>
      <c r="BT44" s="5"/>
      <c r="BU44" s="5"/>
      <c r="BV44" s="5"/>
      <c r="BW44" s="5"/>
      <c r="BX44" s="5"/>
      <c r="BY44" s="5"/>
      <c r="BZ44" s="5"/>
      <c r="CA44" s="19" t="s">
        <v>81</v>
      </c>
      <c r="CB44" s="5"/>
      <c r="CC44" s="5"/>
      <c r="CD44" s="5"/>
      <c r="CE44" s="5"/>
      <c r="CF44" s="6">
        <v>44674</v>
      </c>
      <c r="CG44" s="5"/>
      <c r="CH44" s="5"/>
      <c r="CI44" s="5"/>
      <c r="CJ44" s="5"/>
      <c r="CK44" s="5"/>
      <c r="CL44" s="5"/>
      <c r="CM44" s="5"/>
      <c r="CN44" s="19" t="s">
        <v>231</v>
      </c>
      <c r="CO44" s="19" t="s">
        <v>232</v>
      </c>
      <c r="CP44" s="5"/>
      <c r="CQ44" t="str">
        <f t="shared" si="0"/>
        <v/>
      </c>
    </row>
    <row r="45" spans="1:95" ht="13.5" x14ac:dyDescent="0.25">
      <c r="A45" s="19" t="s">
        <v>233</v>
      </c>
      <c r="B45" s="10" t="s">
        <v>127</v>
      </c>
      <c r="C45" s="6">
        <v>44681</v>
      </c>
      <c r="D45" s="5"/>
      <c r="E45" s="20">
        <v>1</v>
      </c>
      <c r="F45" s="5"/>
      <c r="G45" s="5"/>
      <c r="H45" s="5"/>
      <c r="I45" s="5"/>
      <c r="J45" s="19"/>
      <c r="K45" s="19"/>
      <c r="L45" s="19"/>
      <c r="M45" s="19" t="s">
        <v>211</v>
      </c>
      <c r="N45" s="19"/>
      <c r="O45" s="5"/>
      <c r="P45" s="19" t="s">
        <v>5556</v>
      </c>
      <c r="Q45" s="5"/>
      <c r="R45" s="20">
        <v>1</v>
      </c>
      <c r="S45" s="21">
        <v>44621</v>
      </c>
      <c r="T45" s="19" t="s">
        <v>82</v>
      </c>
      <c r="U45" s="5"/>
      <c r="V45" s="5"/>
      <c r="W45" s="5"/>
      <c r="X45" s="5"/>
      <c r="Y45" s="5"/>
      <c r="Z45" s="5"/>
      <c r="AA45" s="5"/>
      <c r="AB45" s="20">
        <v>1</v>
      </c>
      <c r="AC45" s="5"/>
      <c r="AD45" s="5"/>
      <c r="AE45" s="5"/>
      <c r="AF45" s="5"/>
      <c r="AG45" s="5"/>
      <c r="AH45" s="5"/>
      <c r="AI45" s="20">
        <v>1</v>
      </c>
      <c r="AJ45" s="5"/>
      <c r="AK45" s="5"/>
      <c r="AL45" s="5"/>
      <c r="AM45" s="6">
        <v>44652</v>
      </c>
      <c r="AN45" s="22">
        <v>0.812500000000002</v>
      </c>
      <c r="AO45" s="5"/>
      <c r="AP45" s="5"/>
      <c r="AQ45" s="5"/>
      <c r="AR45" s="5"/>
      <c r="AS45" s="20">
        <v>1</v>
      </c>
      <c r="AT45" s="5"/>
      <c r="AU45" s="5"/>
      <c r="AV45" s="5"/>
      <c r="AW45" s="5"/>
      <c r="AX45" s="5"/>
      <c r="AY45" s="5"/>
      <c r="AZ45" s="20">
        <v>1</v>
      </c>
      <c r="BA45" s="5"/>
      <c r="BB45" s="5"/>
      <c r="BC45" s="5"/>
      <c r="BD45" s="5"/>
      <c r="BE45" s="5"/>
      <c r="BF45" s="5"/>
      <c r="BG45" s="5"/>
      <c r="BH45" s="5"/>
      <c r="BI45" s="19" t="s">
        <v>234</v>
      </c>
      <c r="BJ45" s="5"/>
      <c r="BK45" s="19" t="s">
        <v>235</v>
      </c>
      <c r="BL45" s="5"/>
      <c r="BM45" s="5"/>
      <c r="BN45" s="20">
        <v>1</v>
      </c>
      <c r="BO45" s="5"/>
      <c r="BP45" s="5"/>
      <c r="BQ45" s="19"/>
      <c r="BR45" s="19"/>
      <c r="BS45" s="19" t="s">
        <v>236</v>
      </c>
      <c r="BT45" s="5"/>
      <c r="BU45" s="5"/>
      <c r="BV45" s="20">
        <v>1</v>
      </c>
      <c r="BW45" s="5"/>
      <c r="BX45" s="5"/>
      <c r="BY45" s="5"/>
      <c r="BZ45" s="5"/>
      <c r="CA45" s="19" t="s">
        <v>237</v>
      </c>
      <c r="CB45" s="5"/>
      <c r="CC45" s="5"/>
      <c r="CD45" s="5"/>
      <c r="CE45" s="5"/>
      <c r="CF45" s="6">
        <v>44653</v>
      </c>
      <c r="CG45" s="5"/>
      <c r="CH45" s="5"/>
      <c r="CI45" s="5"/>
      <c r="CJ45" s="5"/>
      <c r="CK45" s="5"/>
      <c r="CL45" s="5"/>
      <c r="CM45" s="19" t="s">
        <v>238</v>
      </c>
      <c r="CN45" s="19" t="s">
        <v>239</v>
      </c>
      <c r="CO45" s="19" t="s">
        <v>240</v>
      </c>
      <c r="CP45" s="5"/>
      <c r="CQ45" t="str">
        <f t="shared" si="0"/>
        <v/>
      </c>
    </row>
    <row r="46" spans="1:95" ht="13.5" x14ac:dyDescent="0.25">
      <c r="A46" s="19" t="s">
        <v>241</v>
      </c>
      <c r="B46" s="10" t="s">
        <v>127</v>
      </c>
      <c r="C46" s="6">
        <v>44681</v>
      </c>
      <c r="D46" s="5"/>
      <c r="E46" s="20">
        <v>1</v>
      </c>
      <c r="F46" s="5"/>
      <c r="G46" s="5"/>
      <c r="H46" s="5"/>
      <c r="I46" s="5"/>
      <c r="J46" s="19"/>
      <c r="K46" s="19"/>
      <c r="L46" s="19"/>
      <c r="M46" s="19" t="s">
        <v>211</v>
      </c>
      <c r="N46" s="19"/>
      <c r="O46" s="5"/>
      <c r="P46" s="19" t="s">
        <v>5554</v>
      </c>
      <c r="Q46" s="20">
        <v>1</v>
      </c>
      <c r="R46" s="5"/>
      <c r="S46" s="21">
        <v>44621</v>
      </c>
      <c r="T46" s="19" t="s">
        <v>69</v>
      </c>
      <c r="U46" s="5"/>
      <c r="V46" s="5"/>
      <c r="W46" s="5"/>
      <c r="X46" s="5"/>
      <c r="Y46" s="5"/>
      <c r="Z46" s="5"/>
      <c r="AA46" s="5"/>
      <c r="AB46" s="5"/>
      <c r="AC46" s="20">
        <v>1</v>
      </c>
      <c r="AD46" s="5"/>
      <c r="AE46" s="5"/>
      <c r="AF46" s="5"/>
      <c r="AG46" s="5"/>
      <c r="AH46" s="5"/>
      <c r="AI46" s="5"/>
      <c r="AJ46" s="5"/>
      <c r="AK46" s="5"/>
      <c r="AL46" s="5"/>
      <c r="AM46" s="6">
        <v>44666</v>
      </c>
      <c r="AN46" s="22">
        <v>0.14583333333333368</v>
      </c>
      <c r="AO46" s="20">
        <v>1</v>
      </c>
      <c r="AP46" s="5"/>
      <c r="AQ46" s="5"/>
      <c r="AR46" s="5"/>
      <c r="AS46" s="5"/>
      <c r="AT46" s="5"/>
      <c r="AU46" s="5"/>
      <c r="AV46" s="5"/>
      <c r="AW46" s="5"/>
      <c r="AX46" s="5"/>
      <c r="AY46" s="5"/>
      <c r="AZ46" s="20">
        <v>1</v>
      </c>
      <c r="BA46" s="5"/>
      <c r="BB46" s="5"/>
      <c r="BC46" s="5"/>
      <c r="BD46" s="5"/>
      <c r="BE46" s="5"/>
      <c r="BF46" s="5"/>
      <c r="BG46" s="5"/>
      <c r="BH46" s="5"/>
      <c r="BI46" s="19" t="s">
        <v>242</v>
      </c>
      <c r="BJ46" s="5"/>
      <c r="BK46" s="19" t="s">
        <v>243</v>
      </c>
      <c r="BL46" s="5"/>
      <c r="BM46" s="20">
        <v>1</v>
      </c>
      <c r="BN46" s="5"/>
      <c r="BO46" s="5"/>
      <c r="BP46" s="5"/>
      <c r="BQ46" s="19"/>
      <c r="BR46" s="19"/>
      <c r="BS46" s="5"/>
      <c r="BT46" s="5"/>
      <c r="BU46" s="5"/>
      <c r="BV46" s="20">
        <v>1</v>
      </c>
      <c r="BW46" s="5"/>
      <c r="BX46" s="5"/>
      <c r="BY46" s="5"/>
      <c r="BZ46" s="5"/>
      <c r="CA46" s="19" t="s">
        <v>244</v>
      </c>
      <c r="CB46" s="5"/>
      <c r="CC46" s="5"/>
      <c r="CD46" s="5"/>
      <c r="CE46" s="5"/>
      <c r="CF46" s="6">
        <v>44666</v>
      </c>
      <c r="CG46" s="5"/>
      <c r="CH46" s="5"/>
      <c r="CI46" s="5"/>
      <c r="CJ46" s="5"/>
      <c r="CK46" s="5"/>
      <c r="CL46" s="5"/>
      <c r="CM46" s="19" t="s">
        <v>238</v>
      </c>
      <c r="CN46" s="19" t="s">
        <v>245</v>
      </c>
      <c r="CO46" s="19" t="s">
        <v>246</v>
      </c>
      <c r="CP46" s="5"/>
      <c r="CQ46" t="str">
        <f t="shared" si="0"/>
        <v/>
      </c>
    </row>
    <row r="47" spans="1:95" ht="13.5" x14ac:dyDescent="0.25">
      <c r="A47" s="19" t="s">
        <v>247</v>
      </c>
      <c r="B47" s="10" t="s">
        <v>127</v>
      </c>
      <c r="C47" s="6">
        <v>44681</v>
      </c>
      <c r="D47" s="20">
        <v>1</v>
      </c>
      <c r="E47" s="5"/>
      <c r="F47" s="5"/>
      <c r="G47" s="5"/>
      <c r="H47" s="5"/>
      <c r="I47" s="5"/>
      <c r="J47" s="19"/>
      <c r="K47" s="19"/>
      <c r="L47" s="19"/>
      <c r="M47" s="19" t="s">
        <v>211</v>
      </c>
      <c r="N47" s="19"/>
      <c r="O47" s="5"/>
      <c r="P47" s="19" t="s">
        <v>5554</v>
      </c>
      <c r="Q47" s="5"/>
      <c r="R47" s="20">
        <v>1</v>
      </c>
      <c r="S47" s="21">
        <v>44621</v>
      </c>
      <c r="T47" s="19" t="s">
        <v>223</v>
      </c>
      <c r="U47" s="5"/>
      <c r="V47" s="5"/>
      <c r="W47" s="5"/>
      <c r="X47" s="5"/>
      <c r="Y47" s="5"/>
      <c r="Z47" s="5"/>
      <c r="AA47" s="5"/>
      <c r="AB47" s="5"/>
      <c r="AC47" s="20">
        <v>1</v>
      </c>
      <c r="AD47" s="5"/>
      <c r="AE47" s="5"/>
      <c r="AF47" s="5"/>
      <c r="AG47" s="5"/>
      <c r="AH47" s="20">
        <v>1</v>
      </c>
      <c r="AI47" s="5"/>
      <c r="AJ47" s="5"/>
      <c r="AK47" s="5"/>
      <c r="AL47" s="5"/>
      <c r="AM47" s="6">
        <v>44673</v>
      </c>
      <c r="AN47" s="22">
        <v>0.37500000000000094</v>
      </c>
      <c r="AO47" s="5"/>
      <c r="AP47" s="5"/>
      <c r="AQ47" s="5"/>
      <c r="AR47" s="5"/>
      <c r="AS47" s="20">
        <v>1</v>
      </c>
      <c r="AT47" s="5"/>
      <c r="AU47" s="5"/>
      <c r="AV47" s="5"/>
      <c r="AW47" s="5"/>
      <c r="AX47" s="5"/>
      <c r="AY47" s="5"/>
      <c r="AZ47" s="5"/>
      <c r="BA47" s="5"/>
      <c r="BB47" s="5"/>
      <c r="BC47" s="5"/>
      <c r="BD47" s="20">
        <v>1</v>
      </c>
      <c r="BE47" s="5"/>
      <c r="BF47" s="5"/>
      <c r="BG47" s="5"/>
      <c r="BH47" s="5"/>
      <c r="BI47" s="19" t="s">
        <v>229</v>
      </c>
      <c r="BJ47" s="5"/>
      <c r="BK47" s="19" t="s">
        <v>248</v>
      </c>
      <c r="BL47" s="5"/>
      <c r="BM47" s="5"/>
      <c r="BN47" s="20">
        <v>1</v>
      </c>
      <c r="BO47" s="5"/>
      <c r="BP47" s="19" t="s">
        <v>214</v>
      </c>
      <c r="BQ47" s="5"/>
      <c r="BR47" s="5"/>
      <c r="BS47" s="5"/>
      <c r="BT47" s="5"/>
      <c r="BU47" s="5"/>
      <c r="BV47" s="5"/>
      <c r="BW47" s="5"/>
      <c r="BX47" s="5"/>
      <c r="BY47" s="5"/>
      <c r="BZ47" s="5"/>
      <c r="CA47" s="19" t="s">
        <v>81</v>
      </c>
      <c r="CB47" s="5"/>
      <c r="CC47" s="5"/>
      <c r="CD47" s="5"/>
      <c r="CE47" s="5"/>
      <c r="CF47" s="6">
        <v>44674</v>
      </c>
      <c r="CG47" s="5"/>
      <c r="CH47" s="5"/>
      <c r="CI47" s="5"/>
      <c r="CJ47" s="5"/>
      <c r="CK47" s="5"/>
      <c r="CL47" s="5"/>
      <c r="CM47" s="5"/>
      <c r="CN47" s="19" t="s">
        <v>249</v>
      </c>
      <c r="CO47" s="19" t="s">
        <v>232</v>
      </c>
      <c r="CP47" s="5"/>
      <c r="CQ47" t="str">
        <f t="shared" si="0"/>
        <v/>
      </c>
    </row>
    <row r="48" spans="1:95" ht="13.5" x14ac:dyDescent="0.25">
      <c r="A48" s="19" t="s">
        <v>250</v>
      </c>
      <c r="B48" s="10" t="s">
        <v>127</v>
      </c>
      <c r="C48" s="6">
        <v>44717</v>
      </c>
      <c r="D48" s="5"/>
      <c r="E48" s="5"/>
      <c r="F48" s="5"/>
      <c r="G48" s="20">
        <v>1</v>
      </c>
      <c r="H48" s="19" t="s">
        <v>81</v>
      </c>
      <c r="I48" s="5"/>
      <c r="J48" s="19"/>
      <c r="K48" s="19"/>
      <c r="L48" s="19"/>
      <c r="M48" s="19" t="s">
        <v>127</v>
      </c>
      <c r="N48" s="19"/>
      <c r="O48" s="5"/>
      <c r="P48" s="19" t="s">
        <v>5555</v>
      </c>
      <c r="Q48" s="5"/>
      <c r="R48" s="20">
        <v>1</v>
      </c>
      <c r="S48" s="21">
        <v>44105</v>
      </c>
      <c r="T48" s="19" t="s">
        <v>251</v>
      </c>
      <c r="U48" s="5"/>
      <c r="V48" s="5"/>
      <c r="W48" s="5"/>
      <c r="X48" s="5"/>
      <c r="Y48" s="5"/>
      <c r="Z48" s="5"/>
      <c r="AA48" s="5"/>
      <c r="AB48" s="20">
        <v>1</v>
      </c>
      <c r="AC48" s="5"/>
      <c r="AD48" s="5"/>
      <c r="AE48" s="5"/>
      <c r="AF48" s="5"/>
      <c r="AG48" s="5"/>
      <c r="AH48" s="5"/>
      <c r="AI48" s="5"/>
      <c r="AJ48" s="20">
        <v>1</v>
      </c>
      <c r="AK48" s="5"/>
      <c r="AL48" s="5"/>
      <c r="AM48" s="6">
        <v>44706</v>
      </c>
      <c r="AN48" s="22">
        <v>0.53819444444444575</v>
      </c>
      <c r="AO48" s="5"/>
      <c r="AP48" s="5"/>
      <c r="AQ48" s="5"/>
      <c r="AR48" s="5"/>
      <c r="AS48" s="20">
        <v>1</v>
      </c>
      <c r="AT48" s="5"/>
      <c r="AU48" s="5"/>
      <c r="AV48" s="5"/>
      <c r="AW48" s="5"/>
      <c r="AX48" s="5"/>
      <c r="AY48" s="5"/>
      <c r="AZ48" s="5"/>
      <c r="BA48" s="5"/>
      <c r="BB48" s="5"/>
      <c r="BC48" s="5"/>
      <c r="BD48" s="20">
        <v>1</v>
      </c>
      <c r="BE48" s="5"/>
      <c r="BF48" s="5"/>
      <c r="BG48" s="5"/>
      <c r="BH48" s="5"/>
      <c r="BI48" s="19" t="s">
        <v>252</v>
      </c>
      <c r="BJ48" s="5"/>
      <c r="BK48" s="19" t="s">
        <v>253</v>
      </c>
      <c r="BL48" s="5"/>
      <c r="BM48" s="5"/>
      <c r="BN48" s="5"/>
      <c r="BO48" s="20">
        <v>1</v>
      </c>
      <c r="BP48" s="5"/>
      <c r="BQ48" s="5"/>
      <c r="BR48" s="5"/>
      <c r="BS48" s="5"/>
      <c r="BT48" s="5"/>
      <c r="BU48" s="5"/>
      <c r="BV48" s="5"/>
      <c r="BW48" s="5"/>
      <c r="BX48" s="5"/>
      <c r="BY48" s="5"/>
      <c r="BZ48" s="5"/>
      <c r="CA48" s="19" t="s">
        <v>254</v>
      </c>
      <c r="CB48" s="5"/>
      <c r="CC48" s="5"/>
      <c r="CD48" s="5"/>
      <c r="CE48" s="5"/>
      <c r="CF48" s="6">
        <v>44706</v>
      </c>
      <c r="CG48" s="5"/>
      <c r="CH48" s="5"/>
      <c r="CI48" s="5"/>
      <c r="CJ48" s="5"/>
      <c r="CK48" s="5"/>
      <c r="CL48" s="5"/>
      <c r="CM48" s="5"/>
      <c r="CN48" s="19" t="s">
        <v>255</v>
      </c>
      <c r="CO48" s="19" t="s">
        <v>256</v>
      </c>
      <c r="CP48" s="5"/>
      <c r="CQ48" t="str">
        <f t="shared" si="0"/>
        <v/>
      </c>
    </row>
    <row r="49" spans="1:95" ht="13.5" x14ac:dyDescent="0.25">
      <c r="A49" s="19" t="s">
        <v>257</v>
      </c>
      <c r="B49" s="10" t="s">
        <v>127</v>
      </c>
      <c r="C49" s="6">
        <v>44722</v>
      </c>
      <c r="D49" s="5"/>
      <c r="E49" s="5"/>
      <c r="F49" s="5"/>
      <c r="G49" s="20">
        <v>1</v>
      </c>
      <c r="H49" s="19" t="s">
        <v>81</v>
      </c>
      <c r="I49" s="5"/>
      <c r="J49" s="19"/>
      <c r="K49" s="19"/>
      <c r="L49" s="19"/>
      <c r="M49" s="19" t="s">
        <v>258</v>
      </c>
      <c r="N49" s="19"/>
      <c r="O49" s="5"/>
      <c r="P49" s="19" t="s">
        <v>5554</v>
      </c>
      <c r="Q49" s="20">
        <v>1</v>
      </c>
      <c r="R49" s="5"/>
      <c r="S49" s="21">
        <v>43282</v>
      </c>
      <c r="T49" s="19" t="s">
        <v>169</v>
      </c>
      <c r="U49" s="5"/>
      <c r="V49" s="5"/>
      <c r="W49" s="5"/>
      <c r="X49" s="5"/>
      <c r="Y49" s="5"/>
      <c r="Z49" s="5"/>
      <c r="AA49" s="5"/>
      <c r="AB49" s="20">
        <v>1</v>
      </c>
      <c r="AC49" s="5"/>
      <c r="AD49" s="5"/>
      <c r="AE49" s="5"/>
      <c r="AF49" s="5"/>
      <c r="AG49" s="5"/>
      <c r="AH49" s="20">
        <v>1</v>
      </c>
      <c r="AI49" s="5"/>
      <c r="AJ49" s="5"/>
      <c r="AK49" s="5"/>
      <c r="AL49" s="5"/>
      <c r="AM49" s="6">
        <v>44685</v>
      </c>
      <c r="AN49" s="22">
        <v>0.5847222222222237</v>
      </c>
      <c r="AO49" s="5"/>
      <c r="AP49" s="5"/>
      <c r="AQ49" s="5"/>
      <c r="AR49" s="5"/>
      <c r="AS49" s="20">
        <v>1</v>
      </c>
      <c r="AT49" s="5"/>
      <c r="AU49" s="5"/>
      <c r="AV49" s="5"/>
      <c r="AW49" s="5"/>
      <c r="AX49" s="5"/>
      <c r="AY49" s="5"/>
      <c r="AZ49" s="5"/>
      <c r="BA49" s="20"/>
      <c r="BB49" s="5"/>
      <c r="BC49" s="5">
        <v>1</v>
      </c>
      <c r="BD49" s="5"/>
      <c r="BE49" s="5"/>
      <c r="BF49" s="5"/>
      <c r="BG49" s="5"/>
      <c r="BH49" s="5"/>
      <c r="BI49" s="19" t="s">
        <v>259</v>
      </c>
      <c r="BJ49" s="5"/>
      <c r="BK49" s="19" t="s">
        <v>260</v>
      </c>
      <c r="BL49" s="5"/>
      <c r="BM49" s="5"/>
      <c r="BN49" s="5"/>
      <c r="BO49" s="5"/>
      <c r="BP49" s="5"/>
      <c r="BQ49" s="5"/>
      <c r="BR49" s="5"/>
      <c r="BS49" s="5"/>
      <c r="BT49" s="5"/>
      <c r="BU49" s="5"/>
      <c r="BV49" s="5"/>
      <c r="BW49" s="5"/>
      <c r="BX49" s="5"/>
      <c r="BY49" s="5"/>
      <c r="BZ49" s="5"/>
      <c r="CA49" s="19" t="s">
        <v>261</v>
      </c>
      <c r="CB49" s="5"/>
      <c r="CC49" s="5"/>
      <c r="CD49" s="5"/>
      <c r="CE49" s="5"/>
      <c r="CF49" s="6">
        <v>44685</v>
      </c>
      <c r="CG49" s="5"/>
      <c r="CH49" s="5"/>
      <c r="CI49" s="5"/>
      <c r="CJ49" s="5"/>
      <c r="CK49" s="5"/>
      <c r="CL49" s="5"/>
      <c r="CM49" s="5"/>
      <c r="CN49" s="19" t="s">
        <v>262</v>
      </c>
      <c r="CO49" s="19" t="s">
        <v>263</v>
      </c>
      <c r="CP49" s="5"/>
      <c r="CQ49" t="str">
        <f t="shared" si="0"/>
        <v/>
      </c>
    </row>
    <row r="50" spans="1:95" ht="13.5" x14ac:dyDescent="0.25">
      <c r="A50" s="19" t="s">
        <v>264</v>
      </c>
      <c r="B50" s="10" t="s">
        <v>127</v>
      </c>
      <c r="C50" s="6">
        <v>44693</v>
      </c>
      <c r="D50" s="5"/>
      <c r="E50" s="5"/>
      <c r="F50" s="5"/>
      <c r="G50" s="20">
        <v>1</v>
      </c>
      <c r="H50" s="19" t="s">
        <v>81</v>
      </c>
      <c r="I50" s="5"/>
      <c r="J50" s="19"/>
      <c r="K50" s="19"/>
      <c r="L50" s="19"/>
      <c r="M50" s="19" t="s">
        <v>258</v>
      </c>
      <c r="N50" s="19"/>
      <c r="O50" s="5"/>
      <c r="P50" s="19" t="s">
        <v>5554</v>
      </c>
      <c r="Q50" s="20">
        <v>1</v>
      </c>
      <c r="R50" s="5"/>
      <c r="S50" s="21">
        <v>43405</v>
      </c>
      <c r="T50" s="19" t="s">
        <v>169</v>
      </c>
      <c r="U50" s="5"/>
      <c r="V50" s="5"/>
      <c r="W50" s="5"/>
      <c r="X50" s="5"/>
      <c r="Y50" s="5"/>
      <c r="Z50" s="5"/>
      <c r="AA50" s="5"/>
      <c r="AB50" s="5"/>
      <c r="AC50" s="20">
        <v>1</v>
      </c>
      <c r="AD50" s="5"/>
      <c r="AE50" s="5"/>
      <c r="AF50" s="5"/>
      <c r="AG50" s="5"/>
      <c r="AH50" s="20">
        <v>1</v>
      </c>
      <c r="AI50" s="5"/>
      <c r="AJ50" s="5"/>
      <c r="AK50" s="5"/>
      <c r="AL50" s="5"/>
      <c r="AM50" s="6">
        <v>44646</v>
      </c>
      <c r="AN50" s="22">
        <v>0.12500000000000031</v>
      </c>
      <c r="AO50" s="5"/>
      <c r="AP50" s="5"/>
      <c r="AQ50" s="5"/>
      <c r="AR50" s="5"/>
      <c r="AS50" s="20">
        <v>1</v>
      </c>
      <c r="AT50" s="5"/>
      <c r="AU50" s="5"/>
      <c r="AV50" s="5"/>
      <c r="AW50" s="5"/>
      <c r="AX50" s="5"/>
      <c r="AY50" s="5"/>
      <c r="AZ50" s="5"/>
      <c r="BA50" s="5"/>
      <c r="BB50" s="5"/>
      <c r="BC50" s="5"/>
      <c r="BD50" s="20">
        <v>1</v>
      </c>
      <c r="BE50" s="5"/>
      <c r="BF50" s="5"/>
      <c r="BG50" s="5"/>
      <c r="BH50" s="5"/>
      <c r="BI50" s="19" t="s">
        <v>265</v>
      </c>
      <c r="BJ50" s="5"/>
      <c r="BK50" s="19" t="s">
        <v>266</v>
      </c>
      <c r="BL50" s="5"/>
      <c r="BM50" s="5"/>
      <c r="BN50" s="5"/>
      <c r="BO50" s="5"/>
      <c r="BP50" s="5"/>
      <c r="BQ50" s="5"/>
      <c r="BR50" s="5"/>
      <c r="BS50" s="5"/>
      <c r="BT50" s="5"/>
      <c r="BU50" s="5"/>
      <c r="BV50" s="5"/>
      <c r="BW50" s="5"/>
      <c r="BX50" s="5"/>
      <c r="BY50" s="5"/>
      <c r="BZ50" s="5"/>
      <c r="CA50" s="19" t="s">
        <v>267</v>
      </c>
      <c r="CB50" s="5"/>
      <c r="CC50" s="5"/>
      <c r="CD50" s="5"/>
      <c r="CE50" s="5"/>
      <c r="CF50" s="6">
        <v>44645</v>
      </c>
      <c r="CG50" s="5"/>
      <c r="CH50" s="5"/>
      <c r="CI50" s="5"/>
      <c r="CJ50" s="5"/>
      <c r="CK50" s="5"/>
      <c r="CL50" s="5"/>
      <c r="CM50" s="5"/>
      <c r="CN50" s="19" t="s">
        <v>268</v>
      </c>
      <c r="CO50" s="19" t="s">
        <v>269</v>
      </c>
      <c r="CP50" s="5"/>
      <c r="CQ50" t="str">
        <f t="shared" si="0"/>
        <v/>
      </c>
    </row>
    <row r="51" spans="1:95" ht="13.5" x14ac:dyDescent="0.25">
      <c r="A51" s="19" t="s">
        <v>270</v>
      </c>
      <c r="B51" s="10" t="s">
        <v>127</v>
      </c>
      <c r="C51" s="6">
        <v>44693</v>
      </c>
      <c r="D51" s="5"/>
      <c r="E51" s="5"/>
      <c r="F51" s="5"/>
      <c r="G51" s="20">
        <v>1</v>
      </c>
      <c r="H51" s="19" t="s">
        <v>81</v>
      </c>
      <c r="I51" s="5"/>
      <c r="J51" s="19"/>
      <c r="K51" s="19"/>
      <c r="L51" s="19"/>
      <c r="M51" s="19" t="s">
        <v>258</v>
      </c>
      <c r="N51" s="19"/>
      <c r="O51" s="5"/>
      <c r="P51" s="19" t="s">
        <v>5556</v>
      </c>
      <c r="Q51" s="5"/>
      <c r="R51" s="20">
        <v>1</v>
      </c>
      <c r="S51" s="21">
        <v>43709</v>
      </c>
      <c r="T51" s="19" t="s">
        <v>169</v>
      </c>
      <c r="U51" s="5"/>
      <c r="V51" s="5"/>
      <c r="W51" s="5"/>
      <c r="X51" s="5"/>
      <c r="Y51" s="5"/>
      <c r="Z51" s="5"/>
      <c r="AA51" s="5"/>
      <c r="AB51" s="5"/>
      <c r="AC51" s="20">
        <v>1</v>
      </c>
      <c r="AD51" s="5"/>
      <c r="AE51" s="5"/>
      <c r="AF51" s="5"/>
      <c r="AG51" s="5"/>
      <c r="AH51" s="5"/>
      <c r="AI51" s="20">
        <v>1</v>
      </c>
      <c r="AJ51" s="5"/>
      <c r="AK51" s="5"/>
      <c r="AL51" s="5"/>
      <c r="AM51" s="6">
        <v>44645</v>
      </c>
      <c r="AN51" s="22">
        <v>0.37500000000000094</v>
      </c>
      <c r="AO51" s="5"/>
      <c r="AP51" s="5"/>
      <c r="AQ51" s="5"/>
      <c r="AR51" s="5"/>
      <c r="AS51" s="20">
        <v>1</v>
      </c>
      <c r="AT51" s="5"/>
      <c r="AU51" s="5"/>
      <c r="AV51" s="5"/>
      <c r="AW51" s="5"/>
      <c r="AX51" s="5"/>
      <c r="AY51" s="5"/>
      <c r="AZ51" s="5"/>
      <c r="BA51" s="5"/>
      <c r="BB51" s="5"/>
      <c r="BC51" s="5"/>
      <c r="BD51" s="20">
        <v>1</v>
      </c>
      <c r="BE51" s="5"/>
      <c r="BF51" s="5"/>
      <c r="BG51" s="5"/>
      <c r="BH51" s="5"/>
      <c r="BI51" s="19" t="s">
        <v>271</v>
      </c>
      <c r="BJ51" s="5"/>
      <c r="BK51" s="19" t="s">
        <v>266</v>
      </c>
      <c r="BL51" s="5"/>
      <c r="BM51" s="5"/>
      <c r="BN51" s="5"/>
      <c r="BO51" s="5"/>
      <c r="BP51" s="5"/>
      <c r="BQ51" s="5"/>
      <c r="BR51" s="5"/>
      <c r="BS51" s="5"/>
      <c r="BT51" s="5"/>
      <c r="BU51" s="5"/>
      <c r="BV51" s="5"/>
      <c r="BW51" s="5"/>
      <c r="BX51" s="5"/>
      <c r="BY51" s="5"/>
      <c r="BZ51" s="5"/>
      <c r="CA51" s="19" t="s">
        <v>267</v>
      </c>
      <c r="CB51" s="5"/>
      <c r="CC51" s="5"/>
      <c r="CD51" s="5"/>
      <c r="CE51" s="5"/>
      <c r="CF51" s="6">
        <v>44647</v>
      </c>
      <c r="CG51" s="5"/>
      <c r="CH51" s="5"/>
      <c r="CI51" s="5"/>
      <c r="CJ51" s="5"/>
      <c r="CK51" s="5"/>
      <c r="CL51" s="5"/>
      <c r="CM51" s="5"/>
      <c r="CN51" s="19" t="s">
        <v>272</v>
      </c>
      <c r="CO51" s="19" t="s">
        <v>273</v>
      </c>
      <c r="CP51" s="5"/>
      <c r="CQ51" t="str">
        <f t="shared" si="0"/>
        <v/>
      </c>
    </row>
    <row r="52" spans="1:95" ht="13.5" x14ac:dyDescent="0.25">
      <c r="A52" s="19" t="s">
        <v>274</v>
      </c>
      <c r="B52" s="10" t="s">
        <v>127</v>
      </c>
      <c r="C52" s="6">
        <v>44693</v>
      </c>
      <c r="D52" s="5"/>
      <c r="E52" s="5"/>
      <c r="F52" s="5"/>
      <c r="G52" s="20">
        <v>1</v>
      </c>
      <c r="H52" s="19" t="s">
        <v>81</v>
      </c>
      <c r="I52" s="5"/>
      <c r="J52" s="19"/>
      <c r="K52" s="19"/>
      <c r="L52" s="19"/>
      <c r="M52" s="19" t="s">
        <v>258</v>
      </c>
      <c r="N52" s="19"/>
      <c r="O52" s="5"/>
      <c r="P52" s="19" t="s">
        <v>5556</v>
      </c>
      <c r="Q52" s="5"/>
      <c r="R52" s="20">
        <v>1</v>
      </c>
      <c r="S52" s="21">
        <v>43862</v>
      </c>
      <c r="T52" s="19" t="s">
        <v>275</v>
      </c>
      <c r="U52" s="5"/>
      <c r="V52" s="5"/>
      <c r="W52" s="5"/>
      <c r="X52" s="5"/>
      <c r="Y52" s="5"/>
      <c r="Z52" s="5"/>
      <c r="AA52" s="5"/>
      <c r="AB52" s="5"/>
      <c r="AC52" s="20">
        <v>1</v>
      </c>
      <c r="AD52" s="5"/>
      <c r="AE52" s="5"/>
      <c r="AF52" s="5"/>
      <c r="AG52" s="5"/>
      <c r="AH52" s="5"/>
      <c r="AI52" s="5"/>
      <c r="AJ52" s="20">
        <v>1</v>
      </c>
      <c r="AK52" s="5"/>
      <c r="AL52" s="5"/>
      <c r="AM52" s="6">
        <v>44645</v>
      </c>
      <c r="AN52" s="22">
        <v>0.37500000000000094</v>
      </c>
      <c r="AO52" s="5"/>
      <c r="AP52" s="5"/>
      <c r="AQ52" s="5"/>
      <c r="AR52" s="5"/>
      <c r="AS52" s="20">
        <v>1</v>
      </c>
      <c r="AT52" s="5"/>
      <c r="AU52" s="5"/>
      <c r="AV52" s="5"/>
      <c r="AW52" s="5"/>
      <c r="AX52" s="5"/>
      <c r="AY52" s="5"/>
      <c r="AZ52" s="5"/>
      <c r="BA52" s="5"/>
      <c r="BB52" s="5"/>
      <c r="BC52" s="5"/>
      <c r="BD52" s="20">
        <v>1</v>
      </c>
      <c r="BE52" s="5"/>
      <c r="BF52" s="5"/>
      <c r="BG52" s="5"/>
      <c r="BH52" s="5"/>
      <c r="BI52" s="19" t="s">
        <v>271</v>
      </c>
      <c r="BJ52" s="5"/>
      <c r="BK52" s="19" t="s">
        <v>266</v>
      </c>
      <c r="BL52" s="5"/>
      <c r="BM52" s="5"/>
      <c r="BN52" s="5"/>
      <c r="BO52" s="5"/>
      <c r="BP52" s="5"/>
      <c r="BQ52" s="5"/>
      <c r="BR52" s="5"/>
      <c r="BS52" s="5"/>
      <c r="BT52" s="5"/>
      <c r="BU52" s="5"/>
      <c r="BV52" s="5"/>
      <c r="BW52" s="5"/>
      <c r="BX52" s="5"/>
      <c r="BY52" s="5"/>
      <c r="BZ52" s="5"/>
      <c r="CA52" s="19" t="s">
        <v>267</v>
      </c>
      <c r="CB52" s="5"/>
      <c r="CC52" s="5"/>
      <c r="CD52" s="5"/>
      <c r="CE52" s="5"/>
      <c r="CF52" s="6">
        <v>44645</v>
      </c>
      <c r="CG52" s="5"/>
      <c r="CH52" s="5"/>
      <c r="CI52" s="5"/>
      <c r="CJ52" s="5"/>
      <c r="CK52" s="5"/>
      <c r="CL52" s="5"/>
      <c r="CM52" s="5"/>
      <c r="CN52" s="19" t="s">
        <v>268</v>
      </c>
      <c r="CO52" s="19" t="s">
        <v>273</v>
      </c>
      <c r="CP52" s="5"/>
      <c r="CQ52" t="str">
        <f t="shared" si="0"/>
        <v/>
      </c>
    </row>
    <row r="53" spans="1:95" ht="13.5" x14ac:dyDescent="0.25">
      <c r="A53" s="19" t="s">
        <v>276</v>
      </c>
      <c r="B53" s="10" t="s">
        <v>127</v>
      </c>
      <c r="C53" s="6">
        <v>44687</v>
      </c>
      <c r="D53" s="20">
        <v>1</v>
      </c>
      <c r="E53" s="5"/>
      <c r="F53" s="5"/>
      <c r="G53" s="5"/>
      <c r="H53" s="5"/>
      <c r="I53" s="5"/>
      <c r="J53" s="19"/>
      <c r="K53" s="19"/>
      <c r="L53" s="19"/>
      <c r="M53" s="19" t="s">
        <v>277</v>
      </c>
      <c r="N53" s="19"/>
      <c r="O53" s="5"/>
      <c r="P53" s="19" t="s">
        <v>5556</v>
      </c>
      <c r="Q53" s="5"/>
      <c r="R53" s="20">
        <v>1</v>
      </c>
      <c r="S53" s="21">
        <v>43252</v>
      </c>
      <c r="T53" s="19" t="s">
        <v>204</v>
      </c>
      <c r="U53" s="5"/>
      <c r="V53" s="5"/>
      <c r="W53" s="5"/>
      <c r="X53" s="5"/>
      <c r="Y53" s="5"/>
      <c r="Z53" s="5"/>
      <c r="AA53" s="5"/>
      <c r="AB53" s="5"/>
      <c r="AC53" s="20">
        <v>1</v>
      </c>
      <c r="AD53" s="5"/>
      <c r="AE53" s="5"/>
      <c r="AF53" s="5"/>
      <c r="AG53" s="5"/>
      <c r="AH53" s="5"/>
      <c r="AI53" s="5"/>
      <c r="AJ53" s="20">
        <v>1</v>
      </c>
      <c r="AK53" s="5"/>
      <c r="AL53" s="5"/>
      <c r="AM53" s="6">
        <v>44659</v>
      </c>
      <c r="AN53" s="22">
        <v>0.57638888888889028</v>
      </c>
      <c r="AO53" s="5"/>
      <c r="AP53" s="5"/>
      <c r="AQ53" s="5"/>
      <c r="AR53" s="5"/>
      <c r="AS53" s="20">
        <v>1</v>
      </c>
      <c r="AT53" s="5"/>
      <c r="AU53" s="5"/>
      <c r="AV53" s="5"/>
      <c r="AW53" s="5"/>
      <c r="AX53" s="5"/>
      <c r="AY53" s="5"/>
      <c r="AZ53" s="5"/>
      <c r="BA53" s="5"/>
      <c r="BB53" s="5"/>
      <c r="BC53" s="5"/>
      <c r="BD53" s="5"/>
      <c r="BE53" s="20"/>
      <c r="BF53" s="5"/>
      <c r="BG53" s="5">
        <v>1</v>
      </c>
      <c r="BH53" s="19" t="s">
        <v>278</v>
      </c>
      <c r="BI53" s="19" t="s">
        <v>279</v>
      </c>
      <c r="BJ53" s="19" t="s">
        <v>280</v>
      </c>
      <c r="BK53" s="19" t="s">
        <v>281</v>
      </c>
      <c r="BL53" s="5"/>
      <c r="BM53" s="20">
        <v>1</v>
      </c>
      <c r="BN53" s="5"/>
      <c r="BO53" s="5"/>
      <c r="BP53" s="5"/>
      <c r="BQ53" s="19"/>
      <c r="BR53" s="19"/>
      <c r="BS53" s="19" t="s">
        <v>282</v>
      </c>
      <c r="BT53" s="5"/>
      <c r="BU53" s="5"/>
      <c r="BV53" s="5"/>
      <c r="BW53" s="5"/>
      <c r="BX53" s="5"/>
      <c r="BY53" s="5"/>
      <c r="BZ53" s="19" t="s">
        <v>283</v>
      </c>
      <c r="CA53" s="19" t="s">
        <v>284</v>
      </c>
      <c r="CB53" s="5"/>
      <c r="CC53" s="5"/>
      <c r="CD53" s="5"/>
      <c r="CE53" s="5"/>
      <c r="CF53" s="6">
        <v>44660</v>
      </c>
      <c r="CG53" s="5"/>
      <c r="CH53" s="5"/>
      <c r="CI53" s="5"/>
      <c r="CJ53" s="5"/>
      <c r="CK53" s="5"/>
      <c r="CL53" s="5"/>
      <c r="CM53" s="19" t="s">
        <v>285</v>
      </c>
      <c r="CN53" s="19" t="s">
        <v>286</v>
      </c>
      <c r="CO53" s="19" t="s">
        <v>287</v>
      </c>
      <c r="CP53" s="5"/>
      <c r="CQ53" t="str">
        <f t="shared" si="0"/>
        <v/>
      </c>
    </row>
    <row r="54" spans="1:95" ht="13.5" x14ac:dyDescent="0.25">
      <c r="A54" s="19" t="s">
        <v>288</v>
      </c>
      <c r="B54" s="10" t="s">
        <v>127</v>
      </c>
      <c r="C54" s="6">
        <v>44694</v>
      </c>
      <c r="D54" s="5"/>
      <c r="E54" s="5"/>
      <c r="F54" s="5"/>
      <c r="G54" s="5"/>
      <c r="H54" s="5"/>
      <c r="I54" s="5"/>
      <c r="J54" s="5"/>
      <c r="K54" s="19"/>
      <c r="L54" s="19"/>
      <c r="M54" s="19" t="s">
        <v>127</v>
      </c>
      <c r="N54" s="19"/>
      <c r="O54" s="5"/>
      <c r="P54" s="19" t="s">
        <v>5554</v>
      </c>
      <c r="Q54" s="20">
        <v>1</v>
      </c>
      <c r="R54" s="5"/>
      <c r="S54" s="21">
        <v>44531</v>
      </c>
      <c r="T54" s="19" t="s">
        <v>289</v>
      </c>
      <c r="U54" s="5"/>
      <c r="V54" s="5"/>
      <c r="W54" s="5"/>
      <c r="X54" s="5"/>
      <c r="Y54" s="5"/>
      <c r="Z54" s="5"/>
      <c r="AA54" s="5"/>
      <c r="AB54" s="5"/>
      <c r="AC54" s="20">
        <v>1</v>
      </c>
      <c r="AD54" s="5"/>
      <c r="AE54" s="5"/>
      <c r="AF54" s="5"/>
      <c r="AG54" s="5"/>
      <c r="AH54" s="5"/>
      <c r="AI54" s="5"/>
      <c r="AJ54" s="20">
        <v>1</v>
      </c>
      <c r="AK54" s="5"/>
      <c r="AL54" s="5"/>
      <c r="AM54" s="6">
        <v>44693</v>
      </c>
      <c r="AN54" s="22">
        <v>0.60416666666666807</v>
      </c>
      <c r="AO54" s="5"/>
      <c r="AP54" s="5"/>
      <c r="AQ54" s="5"/>
      <c r="AR54" s="5"/>
      <c r="AS54" s="20">
        <v>1</v>
      </c>
      <c r="AT54" s="5"/>
      <c r="AU54" s="5"/>
      <c r="AV54" s="5"/>
      <c r="AW54" s="5"/>
      <c r="AX54" s="5"/>
      <c r="AY54" s="5"/>
      <c r="AZ54" s="5"/>
      <c r="BA54" s="5"/>
      <c r="BB54" s="5"/>
      <c r="BC54" s="5"/>
      <c r="BD54" s="20">
        <v>1</v>
      </c>
      <c r="BE54" s="5"/>
      <c r="BF54" s="5"/>
      <c r="BG54" s="5"/>
      <c r="BH54" s="5"/>
      <c r="BI54" s="19" t="s">
        <v>290</v>
      </c>
      <c r="BJ54" s="5"/>
      <c r="BK54" s="19" t="s">
        <v>291</v>
      </c>
      <c r="BL54" s="5"/>
      <c r="BM54" s="5"/>
      <c r="BN54" s="5"/>
      <c r="BO54" s="5"/>
      <c r="BP54" s="5"/>
      <c r="BQ54" s="5"/>
      <c r="BR54" s="5"/>
      <c r="BS54" s="5"/>
      <c r="BT54" s="5"/>
      <c r="BU54" s="5"/>
      <c r="BV54" s="5"/>
      <c r="BW54" s="5"/>
      <c r="BX54" s="5"/>
      <c r="BY54" s="5"/>
      <c r="BZ54" s="5"/>
      <c r="CA54" s="19" t="s">
        <v>292</v>
      </c>
      <c r="CB54" s="5"/>
      <c r="CC54" s="5"/>
      <c r="CD54" s="5"/>
      <c r="CE54" s="5"/>
      <c r="CF54" s="6">
        <v>44694</v>
      </c>
      <c r="CG54" s="5"/>
      <c r="CH54" s="5"/>
      <c r="CI54" s="5"/>
      <c r="CJ54" s="5"/>
      <c r="CK54" s="5"/>
      <c r="CL54" s="5"/>
      <c r="CM54" s="5"/>
      <c r="CN54" s="19" t="s">
        <v>293</v>
      </c>
      <c r="CO54" s="19" t="s">
        <v>294</v>
      </c>
      <c r="CP54" s="5"/>
      <c r="CQ54" t="str">
        <f t="shared" si="0"/>
        <v/>
      </c>
    </row>
    <row r="55" spans="1:95" ht="13.5" x14ac:dyDescent="0.25">
      <c r="A55" s="19" t="s">
        <v>295</v>
      </c>
      <c r="B55" s="10" t="s">
        <v>127</v>
      </c>
      <c r="C55" s="6">
        <v>44694</v>
      </c>
      <c r="D55" s="5"/>
      <c r="E55" s="5"/>
      <c r="F55" s="5"/>
      <c r="G55" s="20">
        <v>1</v>
      </c>
      <c r="H55" s="19" t="s">
        <v>81</v>
      </c>
      <c r="I55" s="5"/>
      <c r="J55" s="19"/>
      <c r="K55" s="19"/>
      <c r="L55" s="19"/>
      <c r="M55" s="19" t="s">
        <v>127</v>
      </c>
      <c r="N55" s="19"/>
      <c r="O55" s="5"/>
      <c r="P55" s="19" t="s">
        <v>5554</v>
      </c>
      <c r="Q55" s="20">
        <v>1</v>
      </c>
      <c r="R55" s="5"/>
      <c r="S55" s="21">
        <v>44440</v>
      </c>
      <c r="T55" s="19" t="s">
        <v>289</v>
      </c>
      <c r="U55" s="5"/>
      <c r="V55" s="5"/>
      <c r="W55" s="5"/>
      <c r="X55" s="5"/>
      <c r="Y55" s="5"/>
      <c r="Z55" s="5"/>
      <c r="AA55" s="5"/>
      <c r="AB55" s="5"/>
      <c r="AC55" s="5"/>
      <c r="AD55" s="20">
        <v>1</v>
      </c>
      <c r="AE55" s="5"/>
      <c r="AF55" s="5"/>
      <c r="AG55" s="5"/>
      <c r="AH55" s="5"/>
      <c r="AI55" s="5"/>
      <c r="AJ55" s="20">
        <v>1</v>
      </c>
      <c r="AK55" s="5"/>
      <c r="AL55" s="5"/>
      <c r="AM55" s="6">
        <v>44686</v>
      </c>
      <c r="AN55" s="22">
        <v>0.54166666666666796</v>
      </c>
      <c r="AO55" s="5"/>
      <c r="AP55" s="5"/>
      <c r="AQ55" s="5"/>
      <c r="AR55" s="20">
        <v>1</v>
      </c>
      <c r="AS55" s="5"/>
      <c r="AT55" s="5"/>
      <c r="AU55" s="5"/>
      <c r="AV55" s="5"/>
      <c r="AW55" s="5"/>
      <c r="AX55" s="5"/>
      <c r="AY55" s="5"/>
      <c r="AZ55" s="5"/>
      <c r="BA55" s="5"/>
      <c r="BB55" s="5"/>
      <c r="BC55" s="5"/>
      <c r="BD55" s="20">
        <v>1</v>
      </c>
      <c r="BE55" s="5"/>
      <c r="BF55" s="5"/>
      <c r="BG55" s="5"/>
      <c r="BH55" s="5"/>
      <c r="BI55" s="19" t="s">
        <v>296</v>
      </c>
      <c r="BJ55" s="5"/>
      <c r="BK55" s="19" t="s">
        <v>297</v>
      </c>
      <c r="BL55" s="5"/>
      <c r="BM55" s="5"/>
      <c r="BN55" s="5"/>
      <c r="BO55" s="20">
        <v>1</v>
      </c>
      <c r="BP55" s="5"/>
      <c r="BQ55" s="19"/>
      <c r="BR55" s="19"/>
      <c r="BS55" s="5"/>
      <c r="BT55" s="5"/>
      <c r="BU55" s="5"/>
      <c r="BV55" s="5"/>
      <c r="BW55" s="5"/>
      <c r="BX55" s="5"/>
      <c r="BY55" s="5"/>
      <c r="BZ55" s="19" t="s">
        <v>81</v>
      </c>
      <c r="CA55" s="19" t="s">
        <v>298</v>
      </c>
      <c r="CB55" s="5"/>
      <c r="CC55" s="5"/>
      <c r="CD55" s="5"/>
      <c r="CE55" s="5"/>
      <c r="CF55" s="6">
        <v>44690</v>
      </c>
      <c r="CG55" s="5"/>
      <c r="CH55" s="5"/>
      <c r="CI55" s="5"/>
      <c r="CJ55" s="5"/>
      <c r="CK55" s="5"/>
      <c r="CL55" s="5"/>
      <c r="CM55" s="5"/>
      <c r="CN55" s="19" t="s">
        <v>299</v>
      </c>
      <c r="CO55" s="19" t="s">
        <v>300</v>
      </c>
      <c r="CP55" s="5"/>
      <c r="CQ55" t="str">
        <f t="shared" si="0"/>
        <v/>
      </c>
    </row>
    <row r="56" spans="1:95" ht="13.5" x14ac:dyDescent="0.25">
      <c r="A56" s="19" t="s">
        <v>301</v>
      </c>
      <c r="B56" s="10" t="s">
        <v>127</v>
      </c>
      <c r="C56" s="6">
        <v>44728</v>
      </c>
      <c r="D56" s="5"/>
      <c r="E56" s="5"/>
      <c r="F56" s="5"/>
      <c r="G56" s="20">
        <v>1</v>
      </c>
      <c r="H56" s="19" t="s">
        <v>81</v>
      </c>
      <c r="I56" s="5"/>
      <c r="J56" s="19"/>
      <c r="K56" s="19"/>
      <c r="L56" s="19"/>
      <c r="M56" s="19" t="s">
        <v>127</v>
      </c>
      <c r="N56" s="19"/>
      <c r="O56" s="5"/>
      <c r="P56" s="19" t="s">
        <v>5554</v>
      </c>
      <c r="Q56" s="5"/>
      <c r="R56" s="20">
        <v>1</v>
      </c>
      <c r="S56" s="21">
        <v>43344</v>
      </c>
      <c r="T56" s="19" t="s">
        <v>302</v>
      </c>
      <c r="U56" s="5"/>
      <c r="V56" s="5"/>
      <c r="W56" s="5"/>
      <c r="X56" s="5"/>
      <c r="Y56" s="5"/>
      <c r="Z56" s="5"/>
      <c r="AA56" s="5"/>
      <c r="AB56" s="20">
        <v>1</v>
      </c>
      <c r="AC56" s="5"/>
      <c r="AD56" s="5"/>
      <c r="AE56" s="5"/>
      <c r="AF56" s="5"/>
      <c r="AG56" s="5"/>
      <c r="AH56" s="5"/>
      <c r="AI56" s="5"/>
      <c r="AJ56" s="20">
        <v>1</v>
      </c>
      <c r="AK56" s="5"/>
      <c r="AL56" s="5"/>
      <c r="AM56" s="6">
        <v>44703</v>
      </c>
      <c r="AN56" s="22">
        <v>0.35416666666666746</v>
      </c>
      <c r="AO56" s="5"/>
      <c r="AP56" s="5"/>
      <c r="AQ56" s="5"/>
      <c r="AR56" s="5"/>
      <c r="AS56" s="20">
        <v>1</v>
      </c>
      <c r="AT56" s="5"/>
      <c r="AU56" s="5"/>
      <c r="AV56" s="5"/>
      <c r="AW56" s="5"/>
      <c r="AX56" s="5"/>
      <c r="AY56" s="5"/>
      <c r="AZ56" s="5"/>
      <c r="BA56" s="5"/>
      <c r="BB56" s="5"/>
      <c r="BC56" s="5"/>
      <c r="BD56" s="20">
        <v>1</v>
      </c>
      <c r="BE56" s="5"/>
      <c r="BF56" s="5"/>
      <c r="BG56" s="5"/>
      <c r="BH56" s="5"/>
      <c r="BI56" s="19" t="s">
        <v>303</v>
      </c>
      <c r="BJ56" s="5"/>
      <c r="BK56" s="19" t="s">
        <v>304</v>
      </c>
      <c r="BL56" s="5"/>
      <c r="BM56" s="5"/>
      <c r="BN56" s="5"/>
      <c r="BO56" s="20">
        <v>1</v>
      </c>
      <c r="BP56" s="19" t="s">
        <v>81</v>
      </c>
      <c r="BQ56" s="5"/>
      <c r="BR56" s="5"/>
      <c r="BS56" s="5"/>
      <c r="BT56" s="5"/>
      <c r="BU56" s="5"/>
      <c r="BV56" s="5"/>
      <c r="BW56" s="5"/>
      <c r="BX56" s="5"/>
      <c r="BY56" s="5"/>
      <c r="BZ56" s="5"/>
      <c r="CA56" s="19" t="s">
        <v>305</v>
      </c>
      <c r="CB56" s="5"/>
      <c r="CC56" s="5"/>
      <c r="CD56" s="5"/>
      <c r="CE56" s="5"/>
      <c r="CF56" s="6">
        <v>44703</v>
      </c>
      <c r="CG56" s="5"/>
      <c r="CH56" s="5"/>
      <c r="CI56" s="5"/>
      <c r="CJ56" s="5"/>
      <c r="CK56" s="5"/>
      <c r="CL56" s="5"/>
      <c r="CM56" s="5"/>
      <c r="CN56" s="19" t="s">
        <v>306</v>
      </c>
      <c r="CO56" s="19" t="s">
        <v>307</v>
      </c>
      <c r="CP56" s="5"/>
      <c r="CQ56" t="str">
        <f t="shared" si="0"/>
        <v/>
      </c>
    </row>
    <row r="57" spans="1:95" ht="13.5" x14ac:dyDescent="0.25">
      <c r="A57" s="19" t="s">
        <v>308</v>
      </c>
      <c r="B57" s="10" t="s">
        <v>127</v>
      </c>
      <c r="C57" s="6">
        <v>44705</v>
      </c>
      <c r="D57" s="5"/>
      <c r="E57" s="5"/>
      <c r="F57" s="5"/>
      <c r="G57" s="20">
        <v>1</v>
      </c>
      <c r="H57" s="19" t="s">
        <v>81</v>
      </c>
      <c r="I57" s="5"/>
      <c r="J57" s="19"/>
      <c r="K57" s="19"/>
      <c r="L57" s="19"/>
      <c r="M57" s="19" t="s">
        <v>127</v>
      </c>
      <c r="N57" s="19"/>
      <c r="O57" s="5"/>
      <c r="P57" s="19" t="s">
        <v>5554</v>
      </c>
      <c r="Q57" s="5"/>
      <c r="R57" s="20">
        <v>1</v>
      </c>
      <c r="S57" s="21">
        <v>43252</v>
      </c>
      <c r="T57" s="19" t="s">
        <v>302</v>
      </c>
      <c r="U57" s="5"/>
      <c r="V57" s="5"/>
      <c r="W57" s="5"/>
      <c r="X57" s="5"/>
      <c r="Y57" s="5"/>
      <c r="Z57" s="5"/>
      <c r="AA57" s="5"/>
      <c r="AB57" s="20">
        <v>1</v>
      </c>
      <c r="AC57" s="5"/>
      <c r="AD57" s="5"/>
      <c r="AE57" s="5"/>
      <c r="AF57" s="5"/>
      <c r="AG57" s="5"/>
      <c r="AH57" s="5"/>
      <c r="AI57" s="5"/>
      <c r="AJ57" s="20">
        <v>1</v>
      </c>
      <c r="AK57" s="5"/>
      <c r="AL57" s="5"/>
      <c r="AM57" s="6" t="s">
        <v>309</v>
      </c>
      <c r="AN57" s="22">
        <v>0.52083333333333459</v>
      </c>
      <c r="AO57" s="5"/>
      <c r="AP57" s="5"/>
      <c r="AQ57" s="5"/>
      <c r="AR57" s="5"/>
      <c r="AS57" s="20">
        <v>1</v>
      </c>
      <c r="AT57" s="5"/>
      <c r="AU57" s="5"/>
      <c r="AV57" s="5"/>
      <c r="AW57" s="5"/>
      <c r="AX57" s="5"/>
      <c r="AY57" s="5"/>
      <c r="AZ57" s="5"/>
      <c r="BA57" s="5"/>
      <c r="BB57" s="5"/>
      <c r="BC57" s="5"/>
      <c r="BD57" s="20">
        <v>1</v>
      </c>
      <c r="BE57" s="5"/>
      <c r="BF57" s="5"/>
      <c r="BG57" s="5"/>
      <c r="BH57" s="5"/>
      <c r="BI57" s="19" t="s">
        <v>310</v>
      </c>
      <c r="BJ57" s="5"/>
      <c r="BK57" s="19" t="s">
        <v>311</v>
      </c>
      <c r="BL57" s="5"/>
      <c r="BM57" s="5"/>
      <c r="BN57" s="20">
        <v>1</v>
      </c>
      <c r="BO57" s="5"/>
      <c r="BP57" s="19" t="s">
        <v>81</v>
      </c>
      <c r="BQ57" s="5"/>
      <c r="BR57" s="5"/>
      <c r="BS57" s="5"/>
      <c r="BT57" s="5"/>
      <c r="BU57" s="5"/>
      <c r="BV57" s="5"/>
      <c r="BW57" s="5"/>
      <c r="BX57" s="5"/>
      <c r="BY57" s="5"/>
      <c r="BZ57" s="5"/>
      <c r="CA57" s="19" t="s">
        <v>312</v>
      </c>
      <c r="CB57" s="5"/>
      <c r="CC57" s="5"/>
      <c r="CD57" s="5"/>
      <c r="CE57" s="5"/>
      <c r="CF57" s="6">
        <v>44671</v>
      </c>
      <c r="CG57" s="5"/>
      <c r="CH57" s="5"/>
      <c r="CI57" s="5"/>
      <c r="CJ57" s="5"/>
      <c r="CK57" s="5"/>
      <c r="CL57" s="5"/>
      <c r="CM57" s="5"/>
      <c r="CN57" s="19" t="s">
        <v>313</v>
      </c>
      <c r="CO57" s="19" t="s">
        <v>314</v>
      </c>
      <c r="CP57" s="5"/>
      <c r="CQ57" t="str">
        <f t="shared" si="0"/>
        <v/>
      </c>
    </row>
    <row r="58" spans="1:95" ht="13.5" x14ac:dyDescent="0.25">
      <c r="A58" s="19" t="s">
        <v>315</v>
      </c>
      <c r="B58" s="10" t="s">
        <v>127</v>
      </c>
      <c r="C58" s="6">
        <v>44697</v>
      </c>
      <c r="D58" s="5"/>
      <c r="E58" s="5"/>
      <c r="F58" s="5"/>
      <c r="G58" s="20">
        <v>1</v>
      </c>
      <c r="H58" s="19" t="s">
        <v>81</v>
      </c>
      <c r="I58" s="5"/>
      <c r="J58" s="19"/>
      <c r="K58" s="19"/>
      <c r="L58" s="19"/>
      <c r="M58" s="19" t="s">
        <v>127</v>
      </c>
      <c r="N58" s="19"/>
      <c r="O58" s="5"/>
      <c r="P58" s="19" t="s">
        <v>5554</v>
      </c>
      <c r="Q58" s="5"/>
      <c r="R58" s="20">
        <v>1</v>
      </c>
      <c r="S58" s="21">
        <v>44378</v>
      </c>
      <c r="T58" s="19" t="s">
        <v>302</v>
      </c>
      <c r="U58" s="5"/>
      <c r="V58" s="5"/>
      <c r="W58" s="5"/>
      <c r="X58" s="5"/>
      <c r="Y58" s="5"/>
      <c r="Z58" s="20">
        <v>1</v>
      </c>
      <c r="AA58" s="5"/>
      <c r="AB58" s="5"/>
      <c r="AC58" s="5"/>
      <c r="AD58" s="5"/>
      <c r="AE58" s="5"/>
      <c r="AF58" s="5"/>
      <c r="AG58" s="5"/>
      <c r="AH58" s="5"/>
      <c r="AI58" s="20">
        <v>1</v>
      </c>
      <c r="AJ58" s="5"/>
      <c r="AK58" s="5"/>
      <c r="AL58" s="5"/>
      <c r="AM58" s="6">
        <v>44677</v>
      </c>
      <c r="AN58" s="22">
        <v>0.40277777777777873</v>
      </c>
      <c r="AO58" s="20">
        <v>1</v>
      </c>
      <c r="AP58" s="5"/>
      <c r="AQ58" s="5"/>
      <c r="AR58" s="5"/>
      <c r="AS58" s="5"/>
      <c r="AT58" s="5"/>
      <c r="AU58" s="5"/>
      <c r="AV58" s="5"/>
      <c r="AW58" s="5"/>
      <c r="AX58" s="5"/>
      <c r="AY58" s="5"/>
      <c r="AZ58" s="5"/>
      <c r="BA58" s="5"/>
      <c r="BB58" s="5"/>
      <c r="BC58" s="5"/>
      <c r="BD58" s="20">
        <v>1</v>
      </c>
      <c r="BE58" s="5"/>
      <c r="BF58" s="5"/>
      <c r="BG58" s="5"/>
      <c r="BH58" s="5"/>
      <c r="BI58" s="19" t="s">
        <v>316</v>
      </c>
      <c r="BJ58" s="5"/>
      <c r="BK58" s="19" t="s">
        <v>317</v>
      </c>
      <c r="BL58" s="5"/>
      <c r="BM58" s="5"/>
      <c r="BN58" s="5"/>
      <c r="BO58" s="20">
        <v>1</v>
      </c>
      <c r="BP58" s="19" t="s">
        <v>81</v>
      </c>
      <c r="BQ58" s="5"/>
      <c r="BR58" s="5"/>
      <c r="BS58" s="5"/>
      <c r="BT58" s="5"/>
      <c r="BU58" s="5"/>
      <c r="BV58" s="5"/>
      <c r="BW58" s="5"/>
      <c r="BX58" s="5"/>
      <c r="BY58" s="5"/>
      <c r="BZ58" s="5"/>
      <c r="CA58" s="19" t="s">
        <v>318</v>
      </c>
      <c r="CB58" s="5"/>
      <c r="CC58" s="5"/>
      <c r="CD58" s="5"/>
      <c r="CE58" s="5"/>
      <c r="CF58" s="6">
        <v>44676</v>
      </c>
      <c r="CG58" s="5"/>
      <c r="CH58" s="5"/>
      <c r="CI58" s="5"/>
      <c r="CJ58" s="5"/>
      <c r="CK58" s="5"/>
      <c r="CL58" s="5"/>
      <c r="CM58" s="5"/>
      <c r="CN58" s="19" t="s">
        <v>319</v>
      </c>
      <c r="CO58" s="19" t="s">
        <v>320</v>
      </c>
      <c r="CP58" s="5"/>
      <c r="CQ58" t="str">
        <f t="shared" si="0"/>
        <v/>
      </c>
    </row>
    <row r="59" spans="1:95" ht="13.5" x14ac:dyDescent="0.25">
      <c r="A59" s="19" t="s">
        <v>321</v>
      </c>
      <c r="B59" s="10" t="s">
        <v>127</v>
      </c>
      <c r="C59" s="6">
        <v>44697</v>
      </c>
      <c r="D59" s="5"/>
      <c r="E59" s="20">
        <v>1</v>
      </c>
      <c r="F59" s="5"/>
      <c r="G59" s="5"/>
      <c r="H59" s="5"/>
      <c r="I59" s="5"/>
      <c r="J59" s="19"/>
      <c r="K59" s="19"/>
      <c r="L59" s="19"/>
      <c r="M59" s="19" t="s">
        <v>322</v>
      </c>
      <c r="N59" s="19"/>
      <c r="O59" s="5"/>
      <c r="P59" s="19" t="s">
        <v>5554</v>
      </c>
      <c r="Q59" s="5"/>
      <c r="R59" s="20">
        <v>1</v>
      </c>
      <c r="S59" s="21">
        <v>44652</v>
      </c>
      <c r="T59" s="19" t="s">
        <v>302</v>
      </c>
      <c r="U59" s="5"/>
      <c r="V59" s="5"/>
      <c r="W59" s="5"/>
      <c r="X59" s="5"/>
      <c r="Y59" s="5"/>
      <c r="Z59" s="5"/>
      <c r="AA59" s="5"/>
      <c r="AB59" s="20">
        <v>1</v>
      </c>
      <c r="AC59" s="5"/>
      <c r="AD59" s="5"/>
      <c r="AE59" s="5"/>
      <c r="AF59" s="5"/>
      <c r="AG59" s="5"/>
      <c r="AH59" s="5"/>
      <c r="AI59" s="20">
        <v>1</v>
      </c>
      <c r="AJ59" s="5"/>
      <c r="AK59" s="5"/>
      <c r="AL59" s="5"/>
      <c r="AM59" s="6">
        <v>44677</v>
      </c>
      <c r="AN59" s="22">
        <v>0.55416666666666792</v>
      </c>
      <c r="AO59" s="5"/>
      <c r="AP59" s="5"/>
      <c r="AQ59" s="5"/>
      <c r="AR59" s="5"/>
      <c r="AS59" s="20">
        <v>1</v>
      </c>
      <c r="AT59" s="5"/>
      <c r="AU59" s="5"/>
      <c r="AV59" s="5"/>
      <c r="AW59" s="5"/>
      <c r="AX59" s="5"/>
      <c r="AY59" s="5"/>
      <c r="AZ59" s="20">
        <v>1</v>
      </c>
      <c r="BA59" s="5"/>
      <c r="BB59" s="5"/>
      <c r="BC59" s="5"/>
      <c r="BD59" s="5"/>
      <c r="BE59" s="5"/>
      <c r="BF59" s="5"/>
      <c r="BG59" s="5"/>
      <c r="BH59" s="5"/>
      <c r="BI59" s="19" t="s">
        <v>323</v>
      </c>
      <c r="BJ59" s="5"/>
      <c r="BK59" s="19" t="s">
        <v>324</v>
      </c>
      <c r="BL59" s="5"/>
      <c r="BM59" s="5"/>
      <c r="BN59" s="20">
        <v>1</v>
      </c>
      <c r="BO59" s="5"/>
      <c r="BP59" s="5"/>
      <c r="BQ59" s="19"/>
      <c r="BR59" s="19"/>
      <c r="BS59" s="19" t="s">
        <v>325</v>
      </c>
      <c r="BT59" s="5"/>
      <c r="BU59" s="5"/>
      <c r="BV59" s="20">
        <v>1</v>
      </c>
      <c r="BW59" s="5"/>
      <c r="BX59" s="19" t="s">
        <v>325</v>
      </c>
      <c r="BY59" s="5"/>
      <c r="BZ59" s="5"/>
      <c r="CA59" s="19" t="s">
        <v>326</v>
      </c>
      <c r="CB59" s="5"/>
      <c r="CC59" s="5"/>
      <c r="CD59" s="5"/>
      <c r="CE59" s="5"/>
      <c r="CF59" s="6">
        <v>44677</v>
      </c>
      <c r="CG59" s="5"/>
      <c r="CH59" s="5"/>
      <c r="CI59" s="5"/>
      <c r="CJ59" s="5"/>
      <c r="CK59" s="5"/>
      <c r="CL59" s="5"/>
      <c r="CM59" s="5"/>
      <c r="CN59" s="19" t="s">
        <v>327</v>
      </c>
      <c r="CO59" s="19" t="s">
        <v>328</v>
      </c>
      <c r="CP59" s="5"/>
      <c r="CQ59" t="str">
        <f t="shared" si="0"/>
        <v/>
      </c>
    </row>
    <row r="60" spans="1:95" ht="13.5" x14ac:dyDescent="0.25">
      <c r="A60" s="19" t="s">
        <v>329</v>
      </c>
      <c r="B60" s="10" t="s">
        <v>127</v>
      </c>
      <c r="C60" s="6">
        <v>44662</v>
      </c>
      <c r="D60" s="20">
        <v>1</v>
      </c>
      <c r="E60" s="5"/>
      <c r="F60" s="5"/>
      <c r="G60" s="5"/>
      <c r="H60" s="5"/>
      <c r="I60" s="5"/>
      <c r="J60" s="19"/>
      <c r="K60" s="19"/>
      <c r="L60" s="19"/>
      <c r="M60" s="19" t="s">
        <v>127</v>
      </c>
      <c r="N60" s="19"/>
      <c r="O60" s="5"/>
      <c r="P60" s="19" t="s">
        <v>5554</v>
      </c>
      <c r="Q60" s="5"/>
      <c r="R60" s="20">
        <v>1</v>
      </c>
      <c r="S60" s="21">
        <v>43252</v>
      </c>
      <c r="T60" s="19" t="s">
        <v>302</v>
      </c>
      <c r="U60" s="5"/>
      <c r="V60" s="5"/>
      <c r="W60" s="5"/>
      <c r="X60" s="5"/>
      <c r="Y60" s="5"/>
      <c r="Z60" s="5"/>
      <c r="AA60" s="5"/>
      <c r="AB60" s="5"/>
      <c r="AC60" s="20">
        <v>1</v>
      </c>
      <c r="AD60" s="5"/>
      <c r="AE60" s="5"/>
      <c r="AF60" s="5"/>
      <c r="AG60" s="5"/>
      <c r="AH60" s="5"/>
      <c r="AI60" s="20">
        <v>1</v>
      </c>
      <c r="AJ60" s="5"/>
      <c r="AK60" s="5"/>
      <c r="AL60" s="5"/>
      <c r="AM60" s="6">
        <v>44648</v>
      </c>
      <c r="AN60" s="22">
        <v>1.3194444444444477E-2</v>
      </c>
      <c r="AO60" s="20">
        <v>1</v>
      </c>
      <c r="AP60" s="5"/>
      <c r="AQ60" s="5"/>
      <c r="AR60" s="5"/>
      <c r="AS60" s="5"/>
      <c r="AT60" s="5"/>
      <c r="AU60" s="5"/>
      <c r="AV60" s="5"/>
      <c r="AW60" s="5"/>
      <c r="AX60" s="5"/>
      <c r="AY60" s="5"/>
      <c r="AZ60" s="5"/>
      <c r="BA60" s="5"/>
      <c r="BB60" s="20"/>
      <c r="BC60" s="5"/>
      <c r="BD60" s="5"/>
      <c r="BE60" s="5"/>
      <c r="BF60" s="5">
        <v>1</v>
      </c>
      <c r="BG60" s="5"/>
      <c r="BH60" s="5"/>
      <c r="BI60" s="19" t="s">
        <v>330</v>
      </c>
      <c r="BJ60" s="5"/>
      <c r="BK60" s="19" t="s">
        <v>331</v>
      </c>
      <c r="BL60" s="20">
        <v>1</v>
      </c>
      <c r="BM60" s="5"/>
      <c r="BN60" s="5"/>
      <c r="BO60" s="5"/>
      <c r="BP60" s="5"/>
      <c r="BQ60" s="19"/>
      <c r="BR60" s="19"/>
      <c r="BS60" s="19" t="s">
        <v>332</v>
      </c>
      <c r="BT60" s="5"/>
      <c r="BU60" s="5"/>
      <c r="BV60" s="20">
        <v>1</v>
      </c>
      <c r="BW60" s="5"/>
      <c r="BX60" s="19" t="s">
        <v>332</v>
      </c>
      <c r="BY60" s="5"/>
      <c r="BZ60" s="19" t="s">
        <v>333</v>
      </c>
      <c r="CA60" s="19" t="s">
        <v>334</v>
      </c>
      <c r="CB60" s="5"/>
      <c r="CC60" s="5"/>
      <c r="CD60" s="5"/>
      <c r="CE60" s="5"/>
      <c r="CF60" s="6">
        <v>44652</v>
      </c>
      <c r="CG60" s="5"/>
      <c r="CH60" s="5"/>
      <c r="CI60" s="5"/>
      <c r="CJ60" s="5"/>
      <c r="CK60" s="5"/>
      <c r="CL60" s="5"/>
      <c r="CM60" s="5"/>
      <c r="CN60" s="19" t="s">
        <v>335</v>
      </c>
      <c r="CO60" s="19" t="s">
        <v>336</v>
      </c>
      <c r="CP60" s="5"/>
      <c r="CQ60" t="str">
        <f t="shared" si="0"/>
        <v/>
      </c>
    </row>
    <row r="61" spans="1:95" ht="13.5" x14ac:dyDescent="0.25">
      <c r="A61" s="19" t="s">
        <v>337</v>
      </c>
      <c r="B61" s="10" t="s">
        <v>127</v>
      </c>
      <c r="C61" s="6">
        <v>44690</v>
      </c>
      <c r="D61" s="20">
        <v>1</v>
      </c>
      <c r="E61" s="5"/>
      <c r="F61" s="5"/>
      <c r="G61" s="5"/>
      <c r="H61" s="5"/>
      <c r="I61" s="5"/>
      <c r="J61" s="19"/>
      <c r="K61" s="19"/>
      <c r="L61" s="19"/>
      <c r="M61" s="19" t="s">
        <v>127</v>
      </c>
      <c r="N61" s="19"/>
      <c r="O61" s="5"/>
      <c r="P61" s="19" t="s">
        <v>5554</v>
      </c>
      <c r="Q61" s="20">
        <v>1</v>
      </c>
      <c r="R61" s="5"/>
      <c r="S61" s="21">
        <v>44593</v>
      </c>
      <c r="T61" s="19" t="s">
        <v>275</v>
      </c>
      <c r="U61" s="5"/>
      <c r="V61" s="5"/>
      <c r="W61" s="5"/>
      <c r="X61" s="5"/>
      <c r="Y61" s="5"/>
      <c r="Z61" s="5"/>
      <c r="AA61" s="5"/>
      <c r="AB61" s="5"/>
      <c r="AC61" s="20">
        <v>1</v>
      </c>
      <c r="AD61" s="5"/>
      <c r="AE61" s="5"/>
      <c r="AF61" s="5"/>
      <c r="AG61" s="5"/>
      <c r="AH61" s="5"/>
      <c r="AI61" s="20">
        <v>1</v>
      </c>
      <c r="AJ61" s="5"/>
      <c r="AK61" s="5"/>
      <c r="AL61" s="5"/>
      <c r="AM61" s="6">
        <v>44666</v>
      </c>
      <c r="AN61" s="22">
        <v>0.28125000000000067</v>
      </c>
      <c r="AO61" s="20">
        <v>1</v>
      </c>
      <c r="AP61" s="5"/>
      <c r="AQ61" s="5"/>
      <c r="AR61" s="5"/>
      <c r="AS61" s="5"/>
      <c r="AT61" s="5"/>
      <c r="AU61" s="5"/>
      <c r="AV61" s="5"/>
      <c r="AW61" s="5"/>
      <c r="AX61" s="5"/>
      <c r="AY61" s="5"/>
      <c r="AZ61" s="5"/>
      <c r="BA61" s="5">
        <v>1</v>
      </c>
      <c r="BB61" s="5"/>
      <c r="BC61" s="20"/>
      <c r="BD61" s="5"/>
      <c r="BE61" s="5"/>
      <c r="BF61" s="5"/>
      <c r="BG61" s="5"/>
      <c r="BH61" s="5"/>
      <c r="BI61" s="19" t="s">
        <v>338</v>
      </c>
      <c r="BJ61" s="5"/>
      <c r="BK61" s="19" t="s">
        <v>339</v>
      </c>
      <c r="BL61" s="5"/>
      <c r="BM61" s="5"/>
      <c r="BN61" s="20">
        <v>1</v>
      </c>
      <c r="BO61" s="5"/>
      <c r="BP61" s="5"/>
      <c r="BQ61" s="19"/>
      <c r="BR61" s="19"/>
      <c r="BS61" s="5"/>
      <c r="BT61" s="5"/>
      <c r="BU61" s="20">
        <v>1</v>
      </c>
      <c r="BV61" s="5"/>
      <c r="BW61" s="5"/>
      <c r="BX61" s="5"/>
      <c r="BY61" s="5"/>
      <c r="BZ61" s="19" t="s">
        <v>340</v>
      </c>
      <c r="CA61" s="19" t="s">
        <v>341</v>
      </c>
      <c r="CB61" s="5"/>
      <c r="CC61" s="5"/>
      <c r="CD61" s="5"/>
      <c r="CE61" s="5"/>
      <c r="CF61" s="6">
        <v>44666</v>
      </c>
      <c r="CG61" s="5"/>
      <c r="CH61" s="5"/>
      <c r="CI61" s="5"/>
      <c r="CJ61" s="5"/>
      <c r="CK61" s="5"/>
      <c r="CL61" s="5"/>
      <c r="CM61" s="5"/>
      <c r="CN61" s="19" t="s">
        <v>342</v>
      </c>
      <c r="CO61" s="19" t="s">
        <v>343</v>
      </c>
      <c r="CP61" s="5"/>
      <c r="CQ61" t="str">
        <f t="shared" si="0"/>
        <v/>
      </c>
    </row>
    <row r="62" spans="1:95" ht="13.5" x14ac:dyDescent="0.25">
      <c r="A62" s="19" t="s">
        <v>344</v>
      </c>
      <c r="B62" s="10" t="s">
        <v>127</v>
      </c>
      <c r="C62" s="6">
        <v>44671</v>
      </c>
      <c r="D62" s="5"/>
      <c r="E62" s="5"/>
      <c r="F62" s="5"/>
      <c r="G62" s="20">
        <v>1</v>
      </c>
      <c r="H62" s="19" t="s">
        <v>81</v>
      </c>
      <c r="I62" s="5"/>
      <c r="J62" s="19"/>
      <c r="K62" s="19"/>
      <c r="L62" s="19"/>
      <c r="M62" s="19" t="s">
        <v>127</v>
      </c>
      <c r="N62" s="19"/>
      <c r="O62" s="5"/>
      <c r="P62" s="19" t="s">
        <v>5555</v>
      </c>
      <c r="Q62" s="5"/>
      <c r="R62" s="20">
        <v>1</v>
      </c>
      <c r="S62" s="21">
        <v>42430</v>
      </c>
      <c r="T62" s="19" t="s">
        <v>289</v>
      </c>
      <c r="U62" s="5"/>
      <c r="V62" s="5"/>
      <c r="W62" s="5"/>
      <c r="X62" s="5"/>
      <c r="Y62" s="5"/>
      <c r="Z62" s="5"/>
      <c r="AA62" s="5"/>
      <c r="AB62" s="5"/>
      <c r="AC62" s="20">
        <v>1</v>
      </c>
      <c r="AD62" s="5"/>
      <c r="AE62" s="5"/>
      <c r="AF62" s="5"/>
      <c r="AG62" s="5"/>
      <c r="AH62" s="20">
        <v>1</v>
      </c>
      <c r="AI62" s="5"/>
      <c r="AJ62" s="5"/>
      <c r="AK62" s="5"/>
      <c r="AL62" s="5"/>
      <c r="AM62" s="6">
        <v>44665</v>
      </c>
      <c r="AN62" s="22">
        <v>0.64583333333333481</v>
      </c>
      <c r="AO62" s="20">
        <v>1</v>
      </c>
      <c r="AP62" s="5"/>
      <c r="AQ62" s="5"/>
      <c r="AR62" s="5"/>
      <c r="AS62" s="5"/>
      <c r="AT62" s="5"/>
      <c r="AU62" s="5"/>
      <c r="AV62" s="5"/>
      <c r="AW62" s="5"/>
      <c r="AX62" s="5"/>
      <c r="AY62" s="5"/>
      <c r="AZ62" s="5"/>
      <c r="BA62" s="5"/>
      <c r="BB62" s="5"/>
      <c r="BC62" s="5"/>
      <c r="BD62" s="20">
        <v>1</v>
      </c>
      <c r="BE62" s="5"/>
      <c r="BF62" s="5"/>
      <c r="BG62" s="5"/>
      <c r="BH62" s="5"/>
      <c r="BI62" s="19" t="s">
        <v>345</v>
      </c>
      <c r="BJ62" s="5"/>
      <c r="BK62" s="19" t="s">
        <v>346</v>
      </c>
      <c r="BL62" s="5"/>
      <c r="BM62" s="5"/>
      <c r="BN62" s="5"/>
      <c r="BO62" s="5"/>
      <c r="BP62" s="5"/>
      <c r="BQ62" s="5"/>
      <c r="BR62" s="5"/>
      <c r="BS62" s="5"/>
      <c r="BT62" s="5"/>
      <c r="BU62" s="5"/>
      <c r="BV62" s="5"/>
      <c r="BW62" s="5"/>
      <c r="BX62" s="5"/>
      <c r="BY62" s="5"/>
      <c r="BZ62" s="5"/>
      <c r="CA62" s="19" t="s">
        <v>341</v>
      </c>
      <c r="CB62" s="5"/>
      <c r="CC62" s="5"/>
      <c r="CD62" s="5"/>
      <c r="CE62" s="19" t="s">
        <v>347</v>
      </c>
      <c r="CF62" s="6">
        <v>44665</v>
      </c>
      <c r="CG62" s="5"/>
      <c r="CH62" s="5"/>
      <c r="CI62" s="5"/>
      <c r="CJ62" s="5"/>
      <c r="CK62" s="5"/>
      <c r="CL62" s="5"/>
      <c r="CM62" s="5"/>
      <c r="CN62" s="19" t="s">
        <v>348</v>
      </c>
      <c r="CO62" s="19" t="s">
        <v>349</v>
      </c>
      <c r="CP62" s="5"/>
      <c r="CQ62" t="str">
        <f t="shared" si="0"/>
        <v/>
      </c>
    </row>
    <row r="63" spans="1:95" ht="13.5" x14ac:dyDescent="0.25">
      <c r="A63" s="19" t="s">
        <v>350</v>
      </c>
      <c r="B63" s="10" t="s">
        <v>127</v>
      </c>
      <c r="C63" s="6">
        <v>44671</v>
      </c>
      <c r="D63" s="5"/>
      <c r="E63" s="5"/>
      <c r="F63" s="5"/>
      <c r="G63" s="20">
        <v>1</v>
      </c>
      <c r="H63" s="19" t="s">
        <v>81</v>
      </c>
      <c r="I63" s="5"/>
      <c r="J63" s="19"/>
      <c r="K63" s="19"/>
      <c r="L63" s="19"/>
      <c r="M63" s="19" t="s">
        <v>127</v>
      </c>
      <c r="N63" s="19"/>
      <c r="O63" s="5"/>
      <c r="P63" s="19" t="s">
        <v>5554</v>
      </c>
      <c r="Q63" s="5"/>
      <c r="R63" s="20">
        <v>1</v>
      </c>
      <c r="S63" s="21">
        <v>43160</v>
      </c>
      <c r="T63" s="19" t="s">
        <v>289</v>
      </c>
      <c r="U63" s="5"/>
      <c r="V63" s="5"/>
      <c r="W63" s="5"/>
      <c r="X63" s="5"/>
      <c r="Y63" s="5"/>
      <c r="Z63" s="5"/>
      <c r="AA63" s="5"/>
      <c r="AB63" s="5"/>
      <c r="AC63" s="20">
        <v>1</v>
      </c>
      <c r="AD63" s="5"/>
      <c r="AE63" s="5"/>
      <c r="AF63" s="5"/>
      <c r="AG63" s="5"/>
      <c r="AH63" s="5"/>
      <c r="AI63" s="20">
        <v>1</v>
      </c>
      <c r="AJ63" s="5"/>
      <c r="AK63" s="5"/>
      <c r="AL63" s="5"/>
      <c r="AM63" s="6">
        <v>44662</v>
      </c>
      <c r="AN63" s="22">
        <v>0.37500000000000094</v>
      </c>
      <c r="AO63" s="5"/>
      <c r="AP63" s="5"/>
      <c r="AQ63" s="5"/>
      <c r="AR63" s="20">
        <v>1</v>
      </c>
      <c r="AS63" s="5"/>
      <c r="AT63" s="5"/>
      <c r="AU63" s="5"/>
      <c r="AV63" s="5"/>
      <c r="AW63" s="5"/>
      <c r="AX63" s="5"/>
      <c r="AY63" s="5"/>
      <c r="AZ63" s="5"/>
      <c r="BA63" s="5"/>
      <c r="BB63" s="5"/>
      <c r="BC63" s="5"/>
      <c r="BD63" s="20">
        <v>1</v>
      </c>
      <c r="BE63" s="5"/>
      <c r="BF63" s="5"/>
      <c r="BG63" s="5"/>
      <c r="BH63" s="5"/>
      <c r="BI63" s="19" t="s">
        <v>351</v>
      </c>
      <c r="BJ63" s="5"/>
      <c r="BK63" s="19" t="s">
        <v>346</v>
      </c>
      <c r="BL63" s="5"/>
      <c r="BM63" s="5"/>
      <c r="BN63" s="5"/>
      <c r="BO63" s="5"/>
      <c r="BP63" s="5"/>
      <c r="BQ63" s="5"/>
      <c r="BR63" s="5"/>
      <c r="BS63" s="5"/>
      <c r="BT63" s="5"/>
      <c r="BU63" s="5"/>
      <c r="BV63" s="5"/>
      <c r="BW63" s="5"/>
      <c r="BX63" s="5"/>
      <c r="BY63" s="5"/>
      <c r="BZ63" s="5"/>
      <c r="CA63" s="19" t="s">
        <v>341</v>
      </c>
      <c r="CB63" s="5"/>
      <c r="CC63" s="5"/>
      <c r="CD63" s="5"/>
      <c r="CE63" s="5"/>
      <c r="CF63" s="6">
        <v>44662</v>
      </c>
      <c r="CG63" s="5"/>
      <c r="CH63" s="5"/>
      <c r="CI63" s="5"/>
      <c r="CJ63" s="5"/>
      <c r="CK63" s="5"/>
      <c r="CL63" s="5"/>
      <c r="CM63" s="5"/>
      <c r="CN63" s="19" t="s">
        <v>352</v>
      </c>
      <c r="CO63" s="19" t="s">
        <v>353</v>
      </c>
      <c r="CP63" s="5"/>
      <c r="CQ63" t="str">
        <f t="shared" si="0"/>
        <v/>
      </c>
    </row>
    <row r="64" spans="1:95" ht="13.5" x14ac:dyDescent="0.25">
      <c r="A64" s="19" t="s">
        <v>354</v>
      </c>
      <c r="B64" s="10" t="s">
        <v>127</v>
      </c>
      <c r="C64" s="6">
        <v>44671</v>
      </c>
      <c r="D64" s="5"/>
      <c r="E64" s="5"/>
      <c r="F64" s="5"/>
      <c r="G64" s="20">
        <v>1</v>
      </c>
      <c r="H64" s="19" t="s">
        <v>81</v>
      </c>
      <c r="I64" s="5"/>
      <c r="J64" s="19"/>
      <c r="K64" s="19"/>
      <c r="L64" s="19"/>
      <c r="M64" s="19" t="s">
        <v>127</v>
      </c>
      <c r="N64" s="19"/>
      <c r="O64" s="5"/>
      <c r="P64" s="19" t="s">
        <v>5556</v>
      </c>
      <c r="Q64" s="20">
        <v>1</v>
      </c>
      <c r="R64" s="5"/>
      <c r="S64" s="21">
        <v>41365</v>
      </c>
      <c r="T64" s="19" t="s">
        <v>69</v>
      </c>
      <c r="U64" s="5"/>
      <c r="V64" s="5"/>
      <c r="W64" s="5"/>
      <c r="X64" s="5"/>
      <c r="Y64" s="5"/>
      <c r="Z64" s="5"/>
      <c r="AA64" s="5"/>
      <c r="AB64" s="5"/>
      <c r="AC64" s="20">
        <v>1</v>
      </c>
      <c r="AD64" s="5"/>
      <c r="AE64" s="5"/>
      <c r="AF64" s="5"/>
      <c r="AG64" s="20">
        <v>1</v>
      </c>
      <c r="AH64" s="5"/>
      <c r="AI64" s="5"/>
      <c r="AJ64" s="5"/>
      <c r="AK64" s="5"/>
      <c r="AL64" s="5"/>
      <c r="AM64" s="6">
        <v>44661</v>
      </c>
      <c r="AN64" s="22">
        <v>0.37500000000000094</v>
      </c>
      <c r="AO64" s="5"/>
      <c r="AP64" s="5"/>
      <c r="AQ64" s="5"/>
      <c r="AR64" s="5"/>
      <c r="AS64" s="20">
        <v>1</v>
      </c>
      <c r="AT64" s="5"/>
      <c r="AU64" s="5"/>
      <c r="AV64" s="5"/>
      <c r="AW64" s="5"/>
      <c r="AX64" s="5"/>
      <c r="AY64" s="5"/>
      <c r="AZ64" s="5"/>
      <c r="BA64" s="5"/>
      <c r="BB64" s="5"/>
      <c r="BC64" s="5"/>
      <c r="BD64" s="20">
        <v>1</v>
      </c>
      <c r="BE64" s="5"/>
      <c r="BF64" s="5"/>
      <c r="BG64" s="5"/>
      <c r="BH64" s="5"/>
      <c r="BI64" s="19" t="s">
        <v>355</v>
      </c>
      <c r="BJ64" s="5"/>
      <c r="BK64" s="19" t="s">
        <v>346</v>
      </c>
      <c r="BL64" s="5"/>
      <c r="BM64" s="5"/>
      <c r="BN64" s="5"/>
      <c r="BO64" s="5"/>
      <c r="BP64" s="5"/>
      <c r="BQ64" s="5"/>
      <c r="BR64" s="5"/>
      <c r="BS64" s="5"/>
      <c r="BT64" s="5"/>
      <c r="BU64" s="5"/>
      <c r="BV64" s="5"/>
      <c r="BW64" s="5"/>
      <c r="BX64" s="5"/>
      <c r="BY64" s="5"/>
      <c r="BZ64" s="5"/>
      <c r="CA64" s="19" t="s">
        <v>341</v>
      </c>
      <c r="CB64" s="5"/>
      <c r="CC64" s="5"/>
      <c r="CD64" s="5"/>
      <c r="CE64" s="5"/>
      <c r="CF64" s="6">
        <v>44661</v>
      </c>
      <c r="CG64" s="5"/>
      <c r="CH64" s="5"/>
      <c r="CI64" s="5"/>
      <c r="CJ64" s="5"/>
      <c r="CK64" s="5"/>
      <c r="CL64" s="5"/>
      <c r="CM64" s="5"/>
      <c r="CN64" s="19" t="s">
        <v>356</v>
      </c>
      <c r="CO64" s="19" t="s">
        <v>357</v>
      </c>
      <c r="CP64" s="5"/>
      <c r="CQ64" t="str">
        <f t="shared" si="0"/>
        <v/>
      </c>
    </row>
    <row r="65" spans="1:95" ht="13.5" x14ac:dyDescent="0.25">
      <c r="A65" s="19" t="s">
        <v>358</v>
      </c>
      <c r="B65" s="10" t="s">
        <v>127</v>
      </c>
      <c r="C65" s="6">
        <v>44657</v>
      </c>
      <c r="D65" s="5"/>
      <c r="E65" s="5"/>
      <c r="F65" s="5"/>
      <c r="G65" s="20">
        <v>1</v>
      </c>
      <c r="H65" s="19" t="s">
        <v>81</v>
      </c>
      <c r="I65" s="5"/>
      <c r="J65" s="19"/>
      <c r="K65" s="19"/>
      <c r="L65" s="19"/>
      <c r="M65" s="19" t="s">
        <v>127</v>
      </c>
      <c r="N65" s="19"/>
      <c r="O65" s="5"/>
      <c r="P65" s="19" t="s">
        <v>5555</v>
      </c>
      <c r="Q65" s="20">
        <v>1</v>
      </c>
      <c r="R65" s="5"/>
      <c r="S65" s="21">
        <v>41456</v>
      </c>
      <c r="T65" s="19" t="s">
        <v>289</v>
      </c>
      <c r="U65" s="5"/>
      <c r="V65" s="5"/>
      <c r="W65" s="5"/>
      <c r="X65" s="5"/>
      <c r="Y65" s="5"/>
      <c r="Z65" s="5"/>
      <c r="AA65" s="5"/>
      <c r="AB65" s="20">
        <v>1</v>
      </c>
      <c r="AC65" s="5"/>
      <c r="AD65" s="5"/>
      <c r="AE65" s="5"/>
      <c r="AF65" s="5"/>
      <c r="AG65" s="5"/>
      <c r="AH65" s="20">
        <v>1</v>
      </c>
      <c r="AI65" s="5"/>
      <c r="AJ65" s="5"/>
      <c r="AK65" s="5"/>
      <c r="AL65" s="5"/>
      <c r="AM65" s="6">
        <v>44640</v>
      </c>
      <c r="AN65" s="22">
        <v>0.91666666666666885</v>
      </c>
      <c r="AO65" s="20">
        <v>1</v>
      </c>
      <c r="AP65" s="5"/>
      <c r="AQ65" s="5"/>
      <c r="AR65" s="5"/>
      <c r="AS65" s="5"/>
      <c r="AT65" s="5"/>
      <c r="AU65" s="5"/>
      <c r="AV65" s="5"/>
      <c r="AW65" s="5"/>
      <c r="AX65" s="5"/>
      <c r="AY65" s="5"/>
      <c r="AZ65" s="5"/>
      <c r="BA65" s="5"/>
      <c r="BB65" s="5"/>
      <c r="BC65" s="5"/>
      <c r="BD65" s="20">
        <v>1</v>
      </c>
      <c r="BE65" s="5"/>
      <c r="BF65" s="5"/>
      <c r="BG65" s="5"/>
      <c r="BH65" s="5"/>
      <c r="BI65" s="19" t="s">
        <v>359</v>
      </c>
      <c r="BJ65" s="5"/>
      <c r="BK65" s="19" t="s">
        <v>346</v>
      </c>
      <c r="BL65" s="5"/>
      <c r="BM65" s="5"/>
      <c r="BN65" s="5"/>
      <c r="BO65" s="5"/>
      <c r="BP65" s="5"/>
      <c r="BQ65" s="5"/>
      <c r="BR65" s="5"/>
      <c r="BS65" s="5"/>
      <c r="BT65" s="5"/>
      <c r="BU65" s="5"/>
      <c r="BV65" s="5"/>
      <c r="BW65" s="5"/>
      <c r="BX65" s="5"/>
      <c r="BY65" s="5"/>
      <c r="BZ65" s="5"/>
      <c r="CA65" s="19" t="s">
        <v>341</v>
      </c>
      <c r="CB65" s="5"/>
      <c r="CC65" s="5"/>
      <c r="CD65" s="5"/>
      <c r="CE65" s="5"/>
      <c r="CF65" s="6">
        <v>44641</v>
      </c>
      <c r="CG65" s="5"/>
      <c r="CH65" s="5"/>
      <c r="CI65" s="5"/>
      <c r="CJ65" s="5"/>
      <c r="CK65" s="5"/>
      <c r="CL65" s="5"/>
      <c r="CM65" s="5"/>
      <c r="CN65" s="19" t="s">
        <v>360</v>
      </c>
      <c r="CO65" s="19" t="s">
        <v>361</v>
      </c>
      <c r="CP65" s="5"/>
      <c r="CQ65" t="str">
        <f t="shared" si="0"/>
        <v/>
      </c>
    </row>
    <row r="66" spans="1:95" ht="13.5" x14ac:dyDescent="0.25">
      <c r="A66" s="19" t="s">
        <v>362</v>
      </c>
      <c r="B66" s="10" t="s">
        <v>127</v>
      </c>
      <c r="C66" s="6">
        <v>44657</v>
      </c>
      <c r="D66" s="5"/>
      <c r="E66" s="5"/>
      <c r="F66" s="5"/>
      <c r="G66" s="20">
        <v>1</v>
      </c>
      <c r="H66" s="19" t="s">
        <v>81</v>
      </c>
      <c r="I66" s="5"/>
      <c r="J66" s="19"/>
      <c r="K66" s="19"/>
      <c r="L66" s="19"/>
      <c r="M66" s="19" t="s">
        <v>127</v>
      </c>
      <c r="N66" s="19"/>
      <c r="O66" s="5"/>
      <c r="P66" s="19" t="s">
        <v>5554</v>
      </c>
      <c r="Q66" s="5"/>
      <c r="R66" s="20">
        <v>1</v>
      </c>
      <c r="S66" s="21">
        <v>43922</v>
      </c>
      <c r="T66" s="19" t="s">
        <v>289</v>
      </c>
      <c r="U66" s="5"/>
      <c r="V66" s="5"/>
      <c r="W66" s="5"/>
      <c r="X66" s="5"/>
      <c r="Y66" s="5"/>
      <c r="Z66" s="5"/>
      <c r="AA66" s="5"/>
      <c r="AB66" s="5"/>
      <c r="AC66" s="20">
        <v>1</v>
      </c>
      <c r="AD66" s="5"/>
      <c r="AE66" s="5"/>
      <c r="AF66" s="5"/>
      <c r="AG66" s="5"/>
      <c r="AH66" s="20">
        <v>1</v>
      </c>
      <c r="AI66" s="5"/>
      <c r="AJ66" s="5"/>
      <c r="AK66" s="5"/>
      <c r="AL66" s="5"/>
      <c r="AM66" s="6">
        <v>44638</v>
      </c>
      <c r="AN66" s="22">
        <v>0.70833333333333492</v>
      </c>
      <c r="AO66" s="5"/>
      <c r="AP66" s="5"/>
      <c r="AQ66" s="5"/>
      <c r="AR66" s="5"/>
      <c r="AS66" s="20">
        <v>1</v>
      </c>
      <c r="AT66" s="5"/>
      <c r="AU66" s="5"/>
      <c r="AV66" s="5"/>
      <c r="AW66" s="5"/>
      <c r="AX66" s="5"/>
      <c r="AY66" s="5"/>
      <c r="AZ66" s="5"/>
      <c r="BA66" s="5"/>
      <c r="BB66" s="5"/>
      <c r="BC66" s="5"/>
      <c r="BD66" s="20">
        <v>1</v>
      </c>
      <c r="BE66" s="5"/>
      <c r="BF66" s="5"/>
      <c r="BG66" s="5"/>
      <c r="BH66" s="5"/>
      <c r="BI66" s="19" t="s">
        <v>363</v>
      </c>
      <c r="BJ66" s="5"/>
      <c r="BK66" s="19" t="s">
        <v>346</v>
      </c>
      <c r="BL66" s="5"/>
      <c r="BM66" s="5"/>
      <c r="BN66" s="5"/>
      <c r="BO66" s="5"/>
      <c r="BP66" s="5"/>
      <c r="BQ66" s="5"/>
      <c r="BR66" s="5"/>
      <c r="BS66" s="5"/>
      <c r="BT66" s="5"/>
      <c r="BU66" s="5"/>
      <c r="BV66" s="5"/>
      <c r="BW66" s="5"/>
      <c r="BX66" s="5"/>
      <c r="BY66" s="5"/>
      <c r="BZ66" s="5"/>
      <c r="CA66" s="19" t="s">
        <v>341</v>
      </c>
      <c r="CB66" s="5"/>
      <c r="CC66" s="5"/>
      <c r="CD66" s="5"/>
      <c r="CE66" s="5"/>
      <c r="CF66" s="6">
        <v>44639</v>
      </c>
      <c r="CG66" s="5"/>
      <c r="CH66" s="5"/>
      <c r="CI66" s="5"/>
      <c r="CJ66" s="5"/>
      <c r="CK66" s="5"/>
      <c r="CL66" s="5"/>
      <c r="CM66" s="5"/>
      <c r="CN66" s="19" t="s">
        <v>364</v>
      </c>
      <c r="CO66" s="19" t="s">
        <v>365</v>
      </c>
      <c r="CP66" s="5"/>
      <c r="CQ66" t="str">
        <f t="shared" si="0"/>
        <v/>
      </c>
    </row>
    <row r="67" spans="1:95" ht="13.5" x14ac:dyDescent="0.25">
      <c r="A67" s="19" t="s">
        <v>366</v>
      </c>
      <c r="B67" s="10" t="s">
        <v>127</v>
      </c>
      <c r="C67" s="5"/>
      <c r="D67" s="20">
        <v>1</v>
      </c>
      <c r="E67" s="5"/>
      <c r="F67" s="5"/>
      <c r="G67" s="5"/>
      <c r="H67" s="5"/>
      <c r="I67" s="5"/>
      <c r="J67" s="19"/>
      <c r="K67" s="19"/>
      <c r="L67" s="19"/>
      <c r="M67" s="19" t="s">
        <v>127</v>
      </c>
      <c r="N67" s="19"/>
      <c r="O67" s="5"/>
      <c r="P67" s="19" t="s">
        <v>5554</v>
      </c>
      <c r="Q67" s="5"/>
      <c r="R67" s="20">
        <v>1</v>
      </c>
      <c r="S67" s="21">
        <v>44013</v>
      </c>
      <c r="T67" s="19" t="s">
        <v>289</v>
      </c>
      <c r="U67" s="5"/>
      <c r="V67" s="5"/>
      <c r="W67" s="5"/>
      <c r="X67" s="5"/>
      <c r="Y67" s="5"/>
      <c r="Z67" s="5"/>
      <c r="AA67" s="5"/>
      <c r="AB67" s="5"/>
      <c r="AC67" s="5"/>
      <c r="AD67" s="20">
        <v>1</v>
      </c>
      <c r="AE67" s="5"/>
      <c r="AF67" s="5"/>
      <c r="AG67" s="5"/>
      <c r="AH67" s="5"/>
      <c r="AI67" s="5"/>
      <c r="AJ67" s="5"/>
      <c r="AK67" s="20">
        <v>1</v>
      </c>
      <c r="AL67" s="5"/>
      <c r="AM67" s="6">
        <v>44713</v>
      </c>
      <c r="AN67" s="22">
        <v>0.30277777777777853</v>
      </c>
      <c r="AO67" s="5"/>
      <c r="AP67" s="5"/>
      <c r="AQ67" s="5"/>
      <c r="AR67" s="5"/>
      <c r="AS67" s="20">
        <v>1</v>
      </c>
      <c r="AT67" s="5"/>
      <c r="AU67" s="5"/>
      <c r="AV67" s="5"/>
      <c r="AW67" s="5"/>
      <c r="AX67" s="5"/>
      <c r="AY67" s="5"/>
      <c r="AZ67" s="5"/>
      <c r="BA67" s="5">
        <v>1</v>
      </c>
      <c r="BB67" s="5"/>
      <c r="BC67" s="20"/>
      <c r="BD67" s="5"/>
      <c r="BE67" s="5"/>
      <c r="BF67" s="5"/>
      <c r="BG67" s="5"/>
      <c r="BH67" s="5"/>
      <c r="BI67" s="19" t="s">
        <v>367</v>
      </c>
      <c r="BJ67" s="5"/>
      <c r="BK67" s="19" t="s">
        <v>368</v>
      </c>
      <c r="BL67" s="20">
        <v>1</v>
      </c>
      <c r="BM67" s="5"/>
      <c r="BN67" s="5"/>
      <c r="BO67" s="5"/>
      <c r="BP67" s="5"/>
      <c r="BQ67" s="19"/>
      <c r="BR67" s="19"/>
      <c r="BS67" s="19" t="s">
        <v>369</v>
      </c>
      <c r="BT67" s="20">
        <v>1</v>
      </c>
      <c r="BU67" s="5"/>
      <c r="BV67" s="5"/>
      <c r="BW67" s="5"/>
      <c r="BX67" s="5"/>
      <c r="BY67" s="5"/>
      <c r="BZ67" s="19" t="s">
        <v>370</v>
      </c>
      <c r="CA67" s="19" t="s">
        <v>371</v>
      </c>
      <c r="CB67" s="5"/>
      <c r="CC67" s="5"/>
      <c r="CD67" s="5"/>
      <c r="CE67" s="5"/>
      <c r="CF67" s="6">
        <v>44713</v>
      </c>
      <c r="CG67" s="5"/>
      <c r="CH67" s="5"/>
      <c r="CI67" s="5"/>
      <c r="CJ67" s="5"/>
      <c r="CK67" s="5"/>
      <c r="CL67" s="5"/>
      <c r="CM67" s="5"/>
      <c r="CN67" s="19" t="s">
        <v>372</v>
      </c>
      <c r="CO67" s="19" t="s">
        <v>373</v>
      </c>
      <c r="CP67" s="5"/>
      <c r="CQ67" t="str">
        <f t="shared" si="0"/>
        <v/>
      </c>
    </row>
    <row r="68" spans="1:95" ht="13.5" x14ac:dyDescent="0.25">
      <c r="A68" s="19" t="s">
        <v>374</v>
      </c>
      <c r="B68" s="10" t="s">
        <v>127</v>
      </c>
      <c r="C68" s="6">
        <v>44708</v>
      </c>
      <c r="D68" s="5"/>
      <c r="E68" s="5"/>
      <c r="F68" s="20">
        <v>1</v>
      </c>
      <c r="G68" s="5"/>
      <c r="H68" s="5"/>
      <c r="I68" s="6">
        <v>44694</v>
      </c>
      <c r="J68" s="19"/>
      <c r="K68" s="19"/>
      <c r="L68" s="19"/>
      <c r="M68" s="19" t="s">
        <v>127</v>
      </c>
      <c r="N68" s="19"/>
      <c r="O68" s="5"/>
      <c r="P68" s="19" t="s">
        <v>5554</v>
      </c>
      <c r="Q68" s="5"/>
      <c r="R68" s="20">
        <v>1</v>
      </c>
      <c r="S68" s="21">
        <v>43374</v>
      </c>
      <c r="T68" s="19" t="s">
        <v>375</v>
      </c>
      <c r="U68" s="5"/>
      <c r="V68" s="5"/>
      <c r="W68" s="5"/>
      <c r="X68" s="5"/>
      <c r="Y68" s="5"/>
      <c r="Z68" s="5"/>
      <c r="AA68" s="5"/>
      <c r="AB68" s="5"/>
      <c r="AC68" s="5"/>
      <c r="AD68" s="20">
        <v>1</v>
      </c>
      <c r="AE68" s="5"/>
      <c r="AF68" s="5"/>
      <c r="AG68" s="5"/>
      <c r="AH68" s="5"/>
      <c r="AI68" s="5"/>
      <c r="AJ68" s="20">
        <v>1</v>
      </c>
      <c r="AK68" s="5"/>
      <c r="AL68" s="5"/>
      <c r="AM68" s="6">
        <v>44694</v>
      </c>
      <c r="AN68" s="22">
        <v>0.7111111111111128</v>
      </c>
      <c r="AO68" s="5"/>
      <c r="AP68" s="5"/>
      <c r="AQ68" s="5"/>
      <c r="AR68" s="5"/>
      <c r="AS68" s="20">
        <v>1</v>
      </c>
      <c r="AT68" s="5"/>
      <c r="AU68" s="5"/>
      <c r="AV68" s="5"/>
      <c r="AW68" s="5"/>
      <c r="AX68" s="5"/>
      <c r="AY68" s="5"/>
      <c r="AZ68" s="5"/>
      <c r="BA68" s="5"/>
      <c r="BB68" s="5"/>
      <c r="BC68" s="5"/>
      <c r="BD68" s="5"/>
      <c r="BE68" s="5">
        <v>1</v>
      </c>
      <c r="BF68" s="5"/>
      <c r="BG68" s="20"/>
      <c r="BH68" s="5"/>
      <c r="BI68" s="19" t="s">
        <v>376</v>
      </c>
      <c r="BJ68" s="5"/>
      <c r="BK68" s="19" t="s">
        <v>377</v>
      </c>
      <c r="BL68" s="5"/>
      <c r="BM68" s="5"/>
      <c r="BN68" s="20">
        <v>1</v>
      </c>
      <c r="BO68" s="5"/>
      <c r="BP68" s="5"/>
      <c r="BQ68" s="19"/>
      <c r="BR68" s="19"/>
      <c r="BS68" s="19" t="s">
        <v>378</v>
      </c>
      <c r="BT68" s="5"/>
      <c r="BU68" s="5"/>
      <c r="BV68" s="5"/>
      <c r="BW68" s="20">
        <v>1</v>
      </c>
      <c r="BX68" s="5"/>
      <c r="BY68" s="19" t="s">
        <v>379</v>
      </c>
      <c r="BZ68" s="5"/>
      <c r="CA68" s="19" t="s">
        <v>380</v>
      </c>
      <c r="CB68" s="5"/>
      <c r="CC68" s="5"/>
      <c r="CD68" s="5"/>
      <c r="CE68" s="5"/>
      <c r="CF68" s="6">
        <v>44694</v>
      </c>
      <c r="CG68" s="5"/>
      <c r="CH68" s="5"/>
      <c r="CI68" s="5"/>
      <c r="CJ68" s="5"/>
      <c r="CK68" s="5"/>
      <c r="CL68" s="5"/>
      <c r="CM68" s="19" t="s">
        <v>381</v>
      </c>
      <c r="CN68" s="19" t="s">
        <v>382</v>
      </c>
      <c r="CO68" s="19" t="s">
        <v>383</v>
      </c>
      <c r="CP68" s="5"/>
      <c r="CQ68" t="str">
        <f t="shared" si="0"/>
        <v/>
      </c>
    </row>
    <row r="69" spans="1:95" ht="13.5" x14ac:dyDescent="0.25">
      <c r="A69" s="19" t="s">
        <v>384</v>
      </c>
      <c r="B69" s="10" t="s">
        <v>127</v>
      </c>
      <c r="C69" s="5"/>
      <c r="D69" s="20">
        <v>1</v>
      </c>
      <c r="E69" s="5"/>
      <c r="F69" s="5"/>
      <c r="G69" s="5"/>
      <c r="H69" s="5"/>
      <c r="I69" s="5"/>
      <c r="J69" s="19"/>
      <c r="K69" s="19"/>
      <c r="L69" s="19"/>
      <c r="M69" s="19" t="s">
        <v>127</v>
      </c>
      <c r="N69" s="19"/>
      <c r="O69" s="5"/>
      <c r="P69" s="19" t="s">
        <v>5554</v>
      </c>
      <c r="Q69" s="5"/>
      <c r="R69" s="20">
        <v>1</v>
      </c>
      <c r="S69" s="21">
        <v>39692</v>
      </c>
      <c r="T69" s="19" t="s">
        <v>375</v>
      </c>
      <c r="U69" s="5"/>
      <c r="V69" s="5"/>
      <c r="W69" s="5"/>
      <c r="X69" s="5"/>
      <c r="Y69" s="5"/>
      <c r="Z69" s="5"/>
      <c r="AA69" s="5"/>
      <c r="AB69" s="5"/>
      <c r="AC69" s="20">
        <v>1</v>
      </c>
      <c r="AD69" s="5"/>
      <c r="AE69" s="5"/>
      <c r="AF69" s="5"/>
      <c r="AG69" s="5"/>
      <c r="AH69" s="5"/>
      <c r="AI69" s="20">
        <v>1</v>
      </c>
      <c r="AJ69" s="5"/>
      <c r="AK69" s="5"/>
      <c r="AL69" s="5"/>
      <c r="AM69" s="6">
        <v>44686</v>
      </c>
      <c r="AN69" s="22">
        <v>0.72916666666666841</v>
      </c>
      <c r="AO69" s="5"/>
      <c r="AP69" s="5"/>
      <c r="AQ69" s="5"/>
      <c r="AR69" s="20">
        <v>1</v>
      </c>
      <c r="AS69" s="5"/>
      <c r="AT69" s="5"/>
      <c r="AU69" s="5"/>
      <c r="AV69" s="5"/>
      <c r="AW69" s="5"/>
      <c r="AX69" s="5"/>
      <c r="AY69" s="5"/>
      <c r="AZ69" s="5"/>
      <c r="BA69" s="5"/>
      <c r="BB69" s="5"/>
      <c r="BC69" s="5"/>
      <c r="BD69" s="20">
        <v>1</v>
      </c>
      <c r="BE69" s="5"/>
      <c r="BF69" s="5"/>
      <c r="BG69" s="5"/>
      <c r="BH69" s="5"/>
      <c r="BI69" s="19" t="s">
        <v>385</v>
      </c>
      <c r="BJ69" s="5"/>
      <c r="BK69" s="19" t="s">
        <v>386</v>
      </c>
      <c r="BL69" s="20">
        <v>1</v>
      </c>
      <c r="BM69" s="5"/>
      <c r="BN69" s="5"/>
      <c r="BO69" s="5"/>
      <c r="BP69" s="5"/>
      <c r="BQ69" s="5"/>
      <c r="BR69" s="5"/>
      <c r="BS69" s="5"/>
      <c r="BT69" s="5"/>
      <c r="BU69" s="5"/>
      <c r="BV69" s="5"/>
      <c r="BW69" s="5"/>
      <c r="BX69" s="5"/>
      <c r="BY69" s="5"/>
      <c r="BZ69" s="5"/>
      <c r="CA69" s="19" t="s">
        <v>387</v>
      </c>
      <c r="CB69" s="5"/>
      <c r="CC69" s="5"/>
      <c r="CD69" s="5"/>
      <c r="CE69" s="5"/>
      <c r="CF69" s="6">
        <v>44686</v>
      </c>
      <c r="CG69" s="5"/>
      <c r="CH69" s="5"/>
      <c r="CI69" s="5"/>
      <c r="CJ69" s="5"/>
      <c r="CK69" s="5"/>
      <c r="CL69" s="5"/>
      <c r="CM69" s="19" t="s">
        <v>388</v>
      </c>
      <c r="CN69" s="19" t="s">
        <v>389</v>
      </c>
      <c r="CO69" s="19" t="s">
        <v>390</v>
      </c>
      <c r="CP69" s="5"/>
      <c r="CQ69" t="str">
        <f t="shared" ref="CQ69:CQ132" si="1">IF(SUM(AO69:AX69)&gt;1,"1","")</f>
        <v/>
      </c>
    </row>
    <row r="70" spans="1:95" ht="13.5" x14ac:dyDescent="0.25">
      <c r="A70" s="19" t="s">
        <v>391</v>
      </c>
      <c r="B70" s="10" t="s">
        <v>127</v>
      </c>
      <c r="C70" s="6">
        <v>44747</v>
      </c>
      <c r="D70" s="5"/>
      <c r="E70" s="5"/>
      <c r="F70" s="5"/>
      <c r="G70" s="20">
        <v>1</v>
      </c>
      <c r="H70" s="19" t="s">
        <v>392</v>
      </c>
      <c r="I70" s="5"/>
      <c r="J70" s="19"/>
      <c r="K70" s="19"/>
      <c r="L70" s="19"/>
      <c r="M70" s="19" t="s">
        <v>127</v>
      </c>
      <c r="N70" s="19"/>
      <c r="O70" s="5"/>
      <c r="P70" s="19" t="s">
        <v>5559</v>
      </c>
      <c r="Q70" s="5"/>
      <c r="R70" s="20">
        <v>1</v>
      </c>
      <c r="S70" s="21">
        <v>43770</v>
      </c>
      <c r="T70" s="19" t="s">
        <v>89</v>
      </c>
      <c r="U70" s="5"/>
      <c r="V70" s="5"/>
      <c r="W70" s="5"/>
      <c r="X70" s="5"/>
      <c r="Y70" s="5"/>
      <c r="Z70" s="5"/>
      <c r="AA70" s="5"/>
      <c r="AB70" s="5"/>
      <c r="AC70" s="20">
        <v>1</v>
      </c>
      <c r="AD70" s="5"/>
      <c r="AE70" s="5"/>
      <c r="AF70" s="5"/>
      <c r="AG70" s="5"/>
      <c r="AH70" s="5"/>
      <c r="AI70" s="20">
        <v>1</v>
      </c>
      <c r="AJ70" s="5"/>
      <c r="AK70" s="5"/>
      <c r="AL70" s="5"/>
      <c r="AM70" s="6">
        <v>44738</v>
      </c>
      <c r="AN70" s="22">
        <v>0.80555555555555747</v>
      </c>
      <c r="AO70" s="20">
        <v>1</v>
      </c>
      <c r="AP70" s="5"/>
      <c r="AQ70" s="5"/>
      <c r="AR70" s="5"/>
      <c r="AS70" s="5"/>
      <c r="AT70" s="5"/>
      <c r="AU70" s="5"/>
      <c r="AV70" s="5"/>
      <c r="AW70" s="5"/>
      <c r="AX70" s="5"/>
      <c r="AY70" s="5"/>
      <c r="AZ70" s="5"/>
      <c r="BA70" s="5"/>
      <c r="BB70" s="5"/>
      <c r="BC70" s="5"/>
      <c r="BD70" s="20">
        <v>1</v>
      </c>
      <c r="BE70" s="5"/>
      <c r="BF70" s="5"/>
      <c r="BG70" s="5"/>
      <c r="BH70" s="5"/>
      <c r="BI70" s="19" t="s">
        <v>393</v>
      </c>
      <c r="BJ70" s="5"/>
      <c r="BK70" s="19" t="s">
        <v>394</v>
      </c>
      <c r="BL70" s="5"/>
      <c r="BM70" s="5"/>
      <c r="BN70" s="5"/>
      <c r="BO70" s="5"/>
      <c r="BP70" s="5"/>
      <c r="BQ70" s="5"/>
      <c r="BR70" s="5"/>
      <c r="BS70" s="5"/>
      <c r="BT70" s="5"/>
      <c r="BU70" s="5"/>
      <c r="BV70" s="5"/>
      <c r="BW70" s="5"/>
      <c r="BX70" s="5"/>
      <c r="BY70" s="5"/>
      <c r="BZ70" s="5"/>
      <c r="CA70" s="19" t="s">
        <v>395</v>
      </c>
      <c r="CB70" s="5"/>
      <c r="CC70" s="5"/>
      <c r="CD70" s="5"/>
      <c r="CE70" s="5"/>
      <c r="CF70" s="6">
        <v>44739</v>
      </c>
      <c r="CG70" s="5"/>
      <c r="CH70" s="5"/>
      <c r="CI70" s="5"/>
      <c r="CJ70" s="5"/>
      <c r="CK70" s="5"/>
      <c r="CL70" s="5"/>
      <c r="CM70" s="19" t="s">
        <v>396</v>
      </c>
      <c r="CN70" s="19" t="s">
        <v>397</v>
      </c>
      <c r="CO70" s="19" t="s">
        <v>398</v>
      </c>
      <c r="CP70" s="5"/>
      <c r="CQ70" t="str">
        <f t="shared" si="1"/>
        <v/>
      </c>
    </row>
    <row r="71" spans="1:95" ht="13.5" x14ac:dyDescent="0.25">
      <c r="A71" s="19" t="s">
        <v>399</v>
      </c>
      <c r="B71" s="10" t="s">
        <v>127</v>
      </c>
      <c r="C71" s="6">
        <v>44747</v>
      </c>
      <c r="D71" s="20">
        <v>1</v>
      </c>
      <c r="E71" s="5"/>
      <c r="F71" s="5"/>
      <c r="G71" s="5"/>
      <c r="H71" s="5"/>
      <c r="I71" s="5"/>
      <c r="J71" s="19"/>
      <c r="K71" s="19"/>
      <c r="L71" s="19"/>
      <c r="M71" s="19" t="s">
        <v>127</v>
      </c>
      <c r="N71" s="19"/>
      <c r="O71" s="5"/>
      <c r="P71" s="19" t="s">
        <v>5554</v>
      </c>
      <c r="Q71" s="5"/>
      <c r="R71" s="20">
        <v>1</v>
      </c>
      <c r="S71" s="21">
        <v>44348</v>
      </c>
      <c r="T71" s="19" t="s">
        <v>26</v>
      </c>
      <c r="U71" s="5"/>
      <c r="V71" s="5"/>
      <c r="W71" s="5"/>
      <c r="X71" s="5"/>
      <c r="Y71" s="5"/>
      <c r="Z71" s="5"/>
      <c r="AA71" s="5"/>
      <c r="AB71" s="5"/>
      <c r="AC71" s="20">
        <v>1</v>
      </c>
      <c r="AD71" s="5"/>
      <c r="AE71" s="5"/>
      <c r="AF71" s="5"/>
      <c r="AG71" s="5"/>
      <c r="AH71" s="5"/>
      <c r="AI71" s="20">
        <v>1</v>
      </c>
      <c r="AJ71" s="5"/>
      <c r="AK71" s="5"/>
      <c r="AL71" s="5"/>
      <c r="AM71" s="6">
        <v>44745</v>
      </c>
      <c r="AN71" s="22">
        <v>0.33333333333333409</v>
      </c>
      <c r="AO71" s="5"/>
      <c r="AP71" s="5"/>
      <c r="AQ71" s="5"/>
      <c r="AR71" s="5"/>
      <c r="AS71" s="20">
        <v>1</v>
      </c>
      <c r="AT71" s="5"/>
      <c r="AU71" s="5"/>
      <c r="AV71" s="5"/>
      <c r="AW71" s="5"/>
      <c r="AX71" s="5"/>
      <c r="AY71" s="5"/>
      <c r="AZ71" s="5"/>
      <c r="BA71" s="5"/>
      <c r="BB71" s="5"/>
      <c r="BC71" s="5"/>
      <c r="BD71" s="20">
        <v>1</v>
      </c>
      <c r="BE71" s="5"/>
      <c r="BF71" s="5"/>
      <c r="BG71" s="5"/>
      <c r="BH71" s="5"/>
      <c r="BI71" s="19" t="s">
        <v>400</v>
      </c>
      <c r="BJ71" s="19" t="s">
        <v>401</v>
      </c>
      <c r="BK71" s="19" t="s">
        <v>402</v>
      </c>
      <c r="BL71" s="5"/>
      <c r="BM71" s="5"/>
      <c r="BN71" s="5"/>
      <c r="BO71" s="5"/>
      <c r="BP71" s="5"/>
      <c r="BQ71" s="19"/>
      <c r="BR71" s="19"/>
      <c r="BS71" s="5"/>
      <c r="BT71" s="5"/>
      <c r="BU71" s="5"/>
      <c r="BV71" s="5"/>
      <c r="BW71" s="5"/>
      <c r="BX71" s="5"/>
      <c r="BY71" s="5"/>
      <c r="BZ71" s="19" t="s">
        <v>403</v>
      </c>
      <c r="CA71" s="19" t="s">
        <v>404</v>
      </c>
      <c r="CB71" s="5"/>
      <c r="CC71" s="5"/>
      <c r="CD71" s="5"/>
      <c r="CE71" s="5"/>
      <c r="CF71" s="6">
        <v>44745</v>
      </c>
      <c r="CG71" s="5"/>
      <c r="CH71" s="5"/>
      <c r="CI71" s="5"/>
      <c r="CJ71" s="5"/>
      <c r="CK71" s="5"/>
      <c r="CL71" s="5"/>
      <c r="CM71" s="19" t="s">
        <v>403</v>
      </c>
      <c r="CN71" s="19" t="s">
        <v>405</v>
      </c>
      <c r="CO71" s="19" t="s">
        <v>406</v>
      </c>
      <c r="CP71" s="5"/>
      <c r="CQ71" t="str">
        <f t="shared" si="1"/>
        <v/>
      </c>
    </row>
    <row r="72" spans="1:95" ht="13.5" x14ac:dyDescent="0.25">
      <c r="A72" s="19" t="s">
        <v>407</v>
      </c>
      <c r="B72" s="10" t="s">
        <v>127</v>
      </c>
      <c r="C72" s="6">
        <v>44743</v>
      </c>
      <c r="D72" s="20">
        <v>1</v>
      </c>
      <c r="E72" s="5"/>
      <c r="F72" s="5"/>
      <c r="G72" s="5"/>
      <c r="H72" s="5"/>
      <c r="I72" s="5"/>
      <c r="J72" s="19"/>
      <c r="K72" s="19"/>
      <c r="L72" s="19"/>
      <c r="M72" s="19" t="s">
        <v>408</v>
      </c>
      <c r="N72" s="19"/>
      <c r="O72" s="5"/>
      <c r="P72" s="19" t="s">
        <v>5554</v>
      </c>
      <c r="Q72" s="5"/>
      <c r="R72" s="20">
        <v>1</v>
      </c>
      <c r="S72" s="21">
        <v>42583</v>
      </c>
      <c r="T72" s="5"/>
      <c r="U72" s="5"/>
      <c r="V72" s="5"/>
      <c r="W72" s="5"/>
      <c r="X72" s="5"/>
      <c r="Y72" s="5"/>
      <c r="Z72" s="5"/>
      <c r="AA72" s="5"/>
      <c r="AB72" s="20">
        <v>1</v>
      </c>
      <c r="AC72" s="5"/>
      <c r="AD72" s="5"/>
      <c r="AE72" s="5"/>
      <c r="AF72" s="5"/>
      <c r="AG72" s="5"/>
      <c r="AH72" s="5"/>
      <c r="AI72" s="20">
        <v>1</v>
      </c>
      <c r="AJ72" s="5"/>
      <c r="AK72" s="5"/>
      <c r="AL72" s="5"/>
      <c r="AM72" s="6">
        <v>44716</v>
      </c>
      <c r="AN72" s="22">
        <v>0.5652777777777791</v>
      </c>
      <c r="AO72" s="20"/>
      <c r="AP72" s="5"/>
      <c r="AQ72" s="5"/>
      <c r="AR72" s="5"/>
      <c r="AS72" s="5"/>
      <c r="AT72" s="5"/>
      <c r="AU72" s="5"/>
      <c r="AV72" s="5"/>
      <c r="AW72" s="5"/>
      <c r="AX72" s="20">
        <v>1</v>
      </c>
      <c r="AY72" s="19" t="s">
        <v>409</v>
      </c>
      <c r="AZ72" s="5"/>
      <c r="BA72" s="5"/>
      <c r="BB72" s="5"/>
      <c r="BC72" s="5"/>
      <c r="BD72" s="5"/>
      <c r="BE72" s="20"/>
      <c r="BF72" s="5"/>
      <c r="BG72" s="5">
        <v>1</v>
      </c>
      <c r="BH72" s="19" t="s">
        <v>410</v>
      </c>
      <c r="BI72" s="19" t="s">
        <v>411</v>
      </c>
      <c r="BJ72" s="5"/>
      <c r="BK72" s="19" t="s">
        <v>412</v>
      </c>
      <c r="BL72" s="5"/>
      <c r="BM72" s="20">
        <v>1</v>
      </c>
      <c r="BN72" s="5"/>
      <c r="BO72" s="5"/>
      <c r="BP72" s="5"/>
      <c r="BQ72" s="19"/>
      <c r="BR72" s="19"/>
      <c r="BS72" s="19" t="s">
        <v>413</v>
      </c>
      <c r="BT72" s="5"/>
      <c r="BU72" s="20">
        <v>1</v>
      </c>
      <c r="BV72" s="5"/>
      <c r="BW72" s="5"/>
      <c r="BX72" s="5"/>
      <c r="BY72" s="5"/>
      <c r="BZ72" s="19" t="s">
        <v>414</v>
      </c>
      <c r="CA72" s="19" t="s">
        <v>415</v>
      </c>
      <c r="CB72" s="5"/>
      <c r="CC72" s="5"/>
      <c r="CD72" s="5"/>
      <c r="CE72" s="5"/>
      <c r="CF72" s="6">
        <v>44716</v>
      </c>
      <c r="CG72" s="5"/>
      <c r="CH72" s="5"/>
      <c r="CI72" s="5"/>
      <c r="CJ72" s="5"/>
      <c r="CK72" s="5"/>
      <c r="CL72" s="5"/>
      <c r="CM72" s="5"/>
      <c r="CN72" s="19" t="s">
        <v>416</v>
      </c>
      <c r="CO72" s="19" t="s">
        <v>417</v>
      </c>
      <c r="CP72" s="5"/>
      <c r="CQ72" t="str">
        <f t="shared" si="1"/>
        <v/>
      </c>
    </row>
    <row r="73" spans="1:95" ht="13.5" x14ac:dyDescent="0.25">
      <c r="A73" s="19" t="s">
        <v>418</v>
      </c>
      <c r="B73" s="10" t="s">
        <v>127</v>
      </c>
      <c r="C73" s="6">
        <v>44750</v>
      </c>
      <c r="D73" s="20">
        <v>1</v>
      </c>
      <c r="E73" s="5"/>
      <c r="F73" s="5"/>
      <c r="G73" s="5"/>
      <c r="H73" s="5"/>
      <c r="I73" s="5"/>
      <c r="J73" s="19"/>
      <c r="K73" s="19"/>
      <c r="L73" s="19"/>
      <c r="M73" s="19" t="s">
        <v>127</v>
      </c>
      <c r="N73" s="19"/>
      <c r="O73" s="5"/>
      <c r="P73" s="19" t="s">
        <v>5556</v>
      </c>
      <c r="Q73" s="5"/>
      <c r="R73" s="20">
        <v>1</v>
      </c>
      <c r="S73" s="21">
        <v>44652</v>
      </c>
      <c r="T73" s="19" t="s">
        <v>419</v>
      </c>
      <c r="U73" s="5"/>
      <c r="V73" s="5"/>
      <c r="W73" s="5"/>
      <c r="X73" s="5"/>
      <c r="Y73" s="5"/>
      <c r="Z73" s="5"/>
      <c r="AA73" s="5"/>
      <c r="AB73" s="20">
        <v>1</v>
      </c>
      <c r="AC73" s="5"/>
      <c r="AD73" s="5"/>
      <c r="AE73" s="5"/>
      <c r="AF73" s="5"/>
      <c r="AG73" s="5"/>
      <c r="AH73" s="20">
        <v>1</v>
      </c>
      <c r="AI73" s="5"/>
      <c r="AJ73" s="5"/>
      <c r="AK73" s="5"/>
      <c r="AL73" s="5"/>
      <c r="AM73" s="6">
        <v>44740</v>
      </c>
      <c r="AN73" s="22">
        <v>0.55555555555555691</v>
      </c>
      <c r="AO73" s="5"/>
      <c r="AP73" s="5"/>
      <c r="AQ73" s="5"/>
      <c r="AR73" s="20">
        <v>1</v>
      </c>
      <c r="AS73" s="5"/>
      <c r="AT73" s="5"/>
      <c r="AU73" s="5"/>
      <c r="AV73" s="5"/>
      <c r="AW73" s="5"/>
      <c r="AX73" s="5"/>
      <c r="AY73" s="5"/>
      <c r="AZ73" s="20">
        <v>1</v>
      </c>
      <c r="BA73" s="5"/>
      <c r="BB73" s="5"/>
      <c r="BC73" s="5"/>
      <c r="BD73" s="5"/>
      <c r="BE73" s="5"/>
      <c r="BF73" s="5"/>
      <c r="BG73" s="5"/>
      <c r="BH73" s="5"/>
      <c r="BI73" s="19" t="s">
        <v>420</v>
      </c>
      <c r="BJ73" s="5"/>
      <c r="BK73" s="19" t="s">
        <v>421</v>
      </c>
      <c r="BL73" s="5"/>
      <c r="BM73" s="20">
        <v>1</v>
      </c>
      <c r="BN73" s="5"/>
      <c r="BO73" s="5"/>
      <c r="BP73" s="5"/>
      <c r="BQ73" s="5"/>
      <c r="BR73" s="5"/>
      <c r="BS73" s="19" t="s">
        <v>422</v>
      </c>
      <c r="BT73" s="5"/>
      <c r="BU73" s="20">
        <v>1</v>
      </c>
      <c r="BV73" s="5"/>
      <c r="BW73" s="5"/>
      <c r="BX73" s="5"/>
      <c r="BY73" s="5"/>
      <c r="BZ73" s="5"/>
      <c r="CA73" s="19" t="s">
        <v>423</v>
      </c>
      <c r="CB73" s="5"/>
      <c r="CC73" s="5"/>
      <c r="CD73" s="5"/>
      <c r="CE73" s="5"/>
      <c r="CF73" s="6">
        <v>44740</v>
      </c>
      <c r="CG73" s="5"/>
      <c r="CH73" s="5"/>
      <c r="CI73" s="5"/>
      <c r="CJ73" s="5"/>
      <c r="CK73" s="5"/>
      <c r="CL73" s="5"/>
      <c r="CM73" s="5"/>
      <c r="CN73" s="19" t="s">
        <v>424</v>
      </c>
      <c r="CO73" s="19" t="s">
        <v>425</v>
      </c>
      <c r="CP73" s="5"/>
      <c r="CQ73" t="str">
        <f t="shared" si="1"/>
        <v/>
      </c>
    </row>
    <row r="74" spans="1:95" ht="13.5" x14ac:dyDescent="0.25">
      <c r="A74" s="19" t="s">
        <v>426</v>
      </c>
      <c r="B74" s="10" t="s">
        <v>127</v>
      </c>
      <c r="C74" s="6">
        <v>44751</v>
      </c>
      <c r="D74" s="20">
        <v>1</v>
      </c>
      <c r="E74" s="5"/>
      <c r="F74" s="5"/>
      <c r="G74" s="5"/>
      <c r="H74" s="5"/>
      <c r="I74" s="5"/>
      <c r="J74" s="19"/>
      <c r="K74" s="19"/>
      <c r="L74" s="19"/>
      <c r="M74" s="19" t="s">
        <v>127</v>
      </c>
      <c r="N74" s="19"/>
      <c r="O74" s="5"/>
      <c r="P74" s="19" t="s">
        <v>5558</v>
      </c>
      <c r="Q74" s="5"/>
      <c r="R74" s="20">
        <v>1</v>
      </c>
      <c r="S74" s="21">
        <v>43070</v>
      </c>
      <c r="T74" s="19" t="s">
        <v>89</v>
      </c>
      <c r="U74" s="5"/>
      <c r="V74" s="5"/>
      <c r="W74" s="5"/>
      <c r="X74" s="5"/>
      <c r="Y74" s="5"/>
      <c r="Z74" s="5"/>
      <c r="AA74" s="5"/>
      <c r="AB74" s="20">
        <v>1</v>
      </c>
      <c r="AC74" s="5"/>
      <c r="AD74" s="5"/>
      <c r="AE74" s="5"/>
      <c r="AF74" s="5"/>
      <c r="AG74" s="5"/>
      <c r="AH74" s="5"/>
      <c r="AI74" s="20">
        <v>1</v>
      </c>
      <c r="AJ74" s="5"/>
      <c r="AK74" s="5"/>
      <c r="AL74" s="5"/>
      <c r="AM74" s="6">
        <v>44740</v>
      </c>
      <c r="AN74" s="22">
        <v>0.14583333333333368</v>
      </c>
      <c r="AO74" s="20">
        <v>1</v>
      </c>
      <c r="AP74" s="5"/>
      <c r="AQ74" s="5"/>
      <c r="AR74" s="5"/>
      <c r="AS74" s="5"/>
      <c r="AT74" s="5"/>
      <c r="AU74" s="5"/>
      <c r="AV74" s="5"/>
      <c r="AW74" s="5"/>
      <c r="AX74" s="5"/>
      <c r="AY74" s="5"/>
      <c r="AZ74" s="5"/>
      <c r="BA74" s="5"/>
      <c r="BB74" s="20"/>
      <c r="BC74" s="5"/>
      <c r="BD74" s="5"/>
      <c r="BE74" s="5"/>
      <c r="BF74" s="5">
        <v>1</v>
      </c>
      <c r="BG74" s="5"/>
      <c r="BH74" s="5"/>
      <c r="BI74" s="19" t="s">
        <v>427</v>
      </c>
      <c r="BJ74" s="5"/>
      <c r="BK74" s="19" t="s">
        <v>428</v>
      </c>
      <c r="BL74" s="5"/>
      <c r="BM74" s="20">
        <v>1</v>
      </c>
      <c r="BN74" s="5"/>
      <c r="BO74" s="5"/>
      <c r="BP74" s="5"/>
      <c r="BQ74" s="19"/>
      <c r="BR74" s="19"/>
      <c r="BS74" s="19" t="s">
        <v>429</v>
      </c>
      <c r="BT74" s="5"/>
      <c r="BU74" s="20">
        <v>1</v>
      </c>
      <c r="BV74" s="5"/>
      <c r="BW74" s="5"/>
      <c r="BX74" s="5"/>
      <c r="BY74" s="5"/>
      <c r="BZ74" s="19" t="s">
        <v>430</v>
      </c>
      <c r="CA74" s="19" t="s">
        <v>431</v>
      </c>
      <c r="CB74" s="5"/>
      <c r="CC74" s="5"/>
      <c r="CD74" s="5"/>
      <c r="CE74" s="5"/>
      <c r="CF74" s="6">
        <v>44740</v>
      </c>
      <c r="CG74" s="5"/>
      <c r="CH74" s="5"/>
      <c r="CI74" s="5"/>
      <c r="CJ74" s="5"/>
      <c r="CK74" s="5"/>
      <c r="CL74" s="5"/>
      <c r="CM74" s="19" t="s">
        <v>432</v>
      </c>
      <c r="CN74" s="19" t="s">
        <v>433</v>
      </c>
      <c r="CO74" s="19" t="s">
        <v>434</v>
      </c>
      <c r="CP74" s="5"/>
      <c r="CQ74" t="str">
        <f t="shared" si="1"/>
        <v/>
      </c>
    </row>
    <row r="75" spans="1:95" ht="13.5" x14ac:dyDescent="0.25">
      <c r="A75" s="19" t="s">
        <v>435</v>
      </c>
      <c r="B75" s="10" t="s">
        <v>127</v>
      </c>
      <c r="C75" s="6">
        <v>44760</v>
      </c>
      <c r="D75" s="20">
        <v>1</v>
      </c>
      <c r="E75" s="5"/>
      <c r="F75" s="5"/>
      <c r="G75" s="5"/>
      <c r="H75" s="5"/>
      <c r="I75" s="5"/>
      <c r="J75" s="19"/>
      <c r="K75" s="19"/>
      <c r="L75" s="19"/>
      <c r="M75" s="19" t="s">
        <v>322</v>
      </c>
      <c r="N75" s="19"/>
      <c r="O75" s="5"/>
      <c r="P75" s="19" t="s">
        <v>5556</v>
      </c>
      <c r="Q75" s="5"/>
      <c r="R75" s="20">
        <v>1</v>
      </c>
      <c r="S75" s="21">
        <v>43009</v>
      </c>
      <c r="T75" s="19" t="s">
        <v>275</v>
      </c>
      <c r="U75" s="5"/>
      <c r="V75" s="5"/>
      <c r="W75" s="5"/>
      <c r="X75" s="5"/>
      <c r="Y75" s="5"/>
      <c r="Z75" s="5"/>
      <c r="AA75" s="5"/>
      <c r="AB75" s="5"/>
      <c r="AC75" s="20">
        <v>1</v>
      </c>
      <c r="AD75" s="5"/>
      <c r="AE75" s="5"/>
      <c r="AF75" s="5"/>
      <c r="AG75" s="5"/>
      <c r="AH75" s="5"/>
      <c r="AI75" s="5"/>
      <c r="AJ75" s="5"/>
      <c r="AK75" s="20">
        <v>1</v>
      </c>
      <c r="AL75" s="5"/>
      <c r="AM75" s="6">
        <v>44713</v>
      </c>
      <c r="AN75" s="22">
        <v>0.92708333333333559</v>
      </c>
      <c r="AO75" s="5"/>
      <c r="AP75" s="5"/>
      <c r="AQ75" s="5"/>
      <c r="AR75" s="5"/>
      <c r="AS75" s="20">
        <v>1</v>
      </c>
      <c r="AT75" s="5"/>
      <c r="AU75" s="5"/>
      <c r="AV75" s="5"/>
      <c r="AW75" s="5"/>
      <c r="AX75" s="5"/>
      <c r="AY75" s="5"/>
      <c r="AZ75" s="20">
        <v>1</v>
      </c>
      <c r="BA75" s="5"/>
      <c r="BB75" s="5"/>
      <c r="BC75" s="5"/>
      <c r="BD75" s="5"/>
      <c r="BE75" s="5"/>
      <c r="BF75" s="5"/>
      <c r="BG75" s="5"/>
      <c r="BH75" s="5"/>
      <c r="BI75" s="19" t="s">
        <v>436</v>
      </c>
      <c r="BJ75" s="5"/>
      <c r="BK75" s="19" t="s">
        <v>437</v>
      </c>
      <c r="BL75" s="5"/>
      <c r="BM75" s="20">
        <v>1</v>
      </c>
      <c r="BN75" s="5"/>
      <c r="BO75" s="5"/>
      <c r="BP75" s="5"/>
      <c r="BQ75" s="19"/>
      <c r="BR75" s="19"/>
      <c r="BS75" s="19" t="s">
        <v>438</v>
      </c>
      <c r="BT75" s="20">
        <v>1</v>
      </c>
      <c r="BU75" s="5"/>
      <c r="BV75" s="5"/>
      <c r="BW75" s="5"/>
      <c r="BX75" s="5"/>
      <c r="BY75" s="5"/>
      <c r="BZ75" s="19" t="s">
        <v>439</v>
      </c>
      <c r="CA75" s="19" t="s">
        <v>440</v>
      </c>
      <c r="CB75" s="5"/>
      <c r="CC75" s="5"/>
      <c r="CD75" s="5"/>
      <c r="CE75" s="5"/>
      <c r="CF75" s="6">
        <v>44714</v>
      </c>
      <c r="CG75" s="5"/>
      <c r="CH75" s="5"/>
      <c r="CI75" s="5"/>
      <c r="CJ75" s="5"/>
      <c r="CK75" s="5"/>
      <c r="CL75" s="5"/>
      <c r="CM75" s="5"/>
      <c r="CN75" s="19" t="s">
        <v>441</v>
      </c>
      <c r="CO75" s="19" t="s">
        <v>442</v>
      </c>
      <c r="CP75" s="5"/>
      <c r="CQ75" t="str">
        <f t="shared" si="1"/>
        <v/>
      </c>
    </row>
    <row r="76" spans="1:95" ht="13.5" x14ac:dyDescent="0.25">
      <c r="A76" s="19" t="s">
        <v>443</v>
      </c>
      <c r="B76" s="10" t="s">
        <v>127</v>
      </c>
      <c r="C76" s="6">
        <v>44760</v>
      </c>
      <c r="D76" s="20">
        <v>1</v>
      </c>
      <c r="E76" s="5"/>
      <c r="F76" s="5"/>
      <c r="G76" s="5"/>
      <c r="H76" s="5"/>
      <c r="I76" s="5"/>
      <c r="J76" s="19"/>
      <c r="K76" s="19"/>
      <c r="L76" s="19"/>
      <c r="M76" s="19" t="s">
        <v>127</v>
      </c>
      <c r="N76" s="19"/>
      <c r="O76" s="5"/>
      <c r="P76" s="19" t="s">
        <v>5556</v>
      </c>
      <c r="Q76" s="5"/>
      <c r="R76" s="20">
        <v>1</v>
      </c>
      <c r="S76" s="21">
        <v>44621</v>
      </c>
      <c r="T76" s="19" t="s">
        <v>275</v>
      </c>
      <c r="U76" s="5"/>
      <c r="V76" s="5"/>
      <c r="W76" s="5"/>
      <c r="X76" s="5"/>
      <c r="Y76" s="5"/>
      <c r="Z76" s="5"/>
      <c r="AA76" s="5"/>
      <c r="AB76" s="20">
        <v>1</v>
      </c>
      <c r="AC76" s="5"/>
      <c r="AD76" s="5"/>
      <c r="AE76" s="5"/>
      <c r="AF76" s="5"/>
      <c r="AG76" s="5"/>
      <c r="AH76" s="5"/>
      <c r="AI76" s="20">
        <v>1</v>
      </c>
      <c r="AJ76" s="5"/>
      <c r="AK76" s="5"/>
      <c r="AL76" s="5"/>
      <c r="AM76" s="6">
        <v>44706</v>
      </c>
      <c r="AN76" s="22">
        <v>0.90625000000000222</v>
      </c>
      <c r="AO76" s="5"/>
      <c r="AP76" s="5"/>
      <c r="AQ76" s="20">
        <v>1</v>
      </c>
      <c r="AR76" s="5"/>
      <c r="AS76" s="5"/>
      <c r="AT76" s="5"/>
      <c r="AU76" s="5"/>
      <c r="AV76" s="5"/>
      <c r="AW76" s="5"/>
      <c r="AX76" s="5"/>
      <c r="AY76" s="5"/>
      <c r="AZ76" s="20">
        <v>1</v>
      </c>
      <c r="BA76" s="5"/>
      <c r="BB76" s="5"/>
      <c r="BC76" s="5"/>
      <c r="BD76" s="5"/>
      <c r="BE76" s="5"/>
      <c r="BF76" s="5"/>
      <c r="BG76" s="5"/>
      <c r="BH76" s="5"/>
      <c r="BI76" s="19" t="s">
        <v>444</v>
      </c>
      <c r="BJ76" s="5"/>
      <c r="BK76" s="19" t="s">
        <v>445</v>
      </c>
      <c r="BL76" s="5"/>
      <c r="BM76" s="20">
        <v>1</v>
      </c>
      <c r="BN76" s="5"/>
      <c r="BO76" s="5"/>
      <c r="BP76" s="5"/>
      <c r="BQ76" s="19"/>
      <c r="BR76" s="19"/>
      <c r="BS76" s="19" t="s">
        <v>446</v>
      </c>
      <c r="BT76" s="5"/>
      <c r="BU76" s="5"/>
      <c r="BV76" s="20">
        <v>1</v>
      </c>
      <c r="BW76" s="5"/>
      <c r="BX76" s="19" t="s">
        <v>447</v>
      </c>
      <c r="BY76" s="5"/>
      <c r="BZ76" s="19" t="s">
        <v>448</v>
      </c>
      <c r="CA76" s="19" t="s">
        <v>449</v>
      </c>
      <c r="CB76" s="5"/>
      <c r="CC76" s="5"/>
      <c r="CD76" s="5"/>
      <c r="CE76" s="5"/>
      <c r="CF76" s="6">
        <v>44707</v>
      </c>
      <c r="CG76" s="5"/>
      <c r="CH76" s="5"/>
      <c r="CI76" s="5"/>
      <c r="CJ76" s="5"/>
      <c r="CK76" s="5"/>
      <c r="CL76" s="5"/>
      <c r="CM76" s="5"/>
      <c r="CN76" s="19" t="s">
        <v>450</v>
      </c>
      <c r="CO76" s="19" t="s">
        <v>451</v>
      </c>
      <c r="CP76" s="5"/>
      <c r="CQ76" t="str">
        <f t="shared" si="1"/>
        <v/>
      </c>
    </row>
    <row r="77" spans="1:95" ht="13.5" x14ac:dyDescent="0.25">
      <c r="A77" s="19" t="s">
        <v>452</v>
      </c>
      <c r="B77" s="10" t="s">
        <v>127</v>
      </c>
      <c r="C77" s="6">
        <v>44760</v>
      </c>
      <c r="D77" s="5"/>
      <c r="E77" s="5"/>
      <c r="F77" s="5"/>
      <c r="G77" s="20">
        <v>1</v>
      </c>
      <c r="H77" s="19" t="s">
        <v>453</v>
      </c>
      <c r="I77" s="5"/>
      <c r="J77" s="19"/>
      <c r="K77" s="19"/>
      <c r="L77" s="19"/>
      <c r="M77" s="19" t="s">
        <v>322</v>
      </c>
      <c r="N77" s="19"/>
      <c r="O77" s="5"/>
      <c r="P77" s="19" t="s">
        <v>5558</v>
      </c>
      <c r="Q77" s="5"/>
      <c r="R77" s="20">
        <v>1</v>
      </c>
      <c r="S77" s="21">
        <v>44197</v>
      </c>
      <c r="T77" s="19" t="s">
        <v>275</v>
      </c>
      <c r="U77" s="5"/>
      <c r="V77" s="5"/>
      <c r="W77" s="5"/>
      <c r="X77" s="5"/>
      <c r="Y77" s="5"/>
      <c r="Z77" s="5"/>
      <c r="AA77" s="5"/>
      <c r="AB77" s="20">
        <v>1</v>
      </c>
      <c r="AC77" s="5"/>
      <c r="AD77" s="5"/>
      <c r="AE77" s="5"/>
      <c r="AF77" s="5"/>
      <c r="AG77" s="5"/>
      <c r="AH77" s="5"/>
      <c r="AI77" s="5"/>
      <c r="AJ77" s="20">
        <v>1</v>
      </c>
      <c r="AK77" s="5"/>
      <c r="AL77" s="5"/>
      <c r="AM77" s="6">
        <v>44715</v>
      </c>
      <c r="AN77" s="22">
        <v>0.35208333333333419</v>
      </c>
      <c r="AO77" s="5"/>
      <c r="AP77" s="5"/>
      <c r="AQ77" s="5"/>
      <c r="AR77" s="5"/>
      <c r="AS77" s="20">
        <v>1</v>
      </c>
      <c r="AT77" s="5"/>
      <c r="AU77" s="5"/>
      <c r="AV77" s="5"/>
      <c r="AW77" s="5"/>
      <c r="AX77" s="5"/>
      <c r="AY77" s="5"/>
      <c r="AZ77" s="5"/>
      <c r="BA77" s="5"/>
      <c r="BB77" s="5"/>
      <c r="BC77" s="5"/>
      <c r="BD77" s="20">
        <v>1</v>
      </c>
      <c r="BE77" s="5"/>
      <c r="BF77" s="5"/>
      <c r="BG77" s="5"/>
      <c r="BH77" s="5"/>
      <c r="BI77" s="19" t="s">
        <v>454</v>
      </c>
      <c r="BJ77" s="5"/>
      <c r="BK77" s="19" t="s">
        <v>455</v>
      </c>
      <c r="BL77" s="5"/>
      <c r="BM77" s="5"/>
      <c r="BN77" s="5"/>
      <c r="BO77" s="5"/>
      <c r="BP77" s="5"/>
      <c r="BQ77" s="5"/>
      <c r="BR77" s="5"/>
      <c r="BS77" s="5"/>
      <c r="BT77" s="5"/>
      <c r="BU77" s="5"/>
      <c r="BV77" s="5"/>
      <c r="BW77" s="5"/>
      <c r="BX77" s="5"/>
      <c r="BY77" s="5"/>
      <c r="BZ77" s="5"/>
      <c r="CA77" s="19" t="s">
        <v>456</v>
      </c>
      <c r="CB77" s="5"/>
      <c r="CC77" s="5"/>
      <c r="CD77" s="5"/>
      <c r="CE77" s="5"/>
      <c r="CF77" s="6">
        <v>44715</v>
      </c>
      <c r="CG77" s="5"/>
      <c r="CH77" s="5"/>
      <c r="CI77" s="5"/>
      <c r="CJ77" s="5"/>
      <c r="CK77" s="5"/>
      <c r="CL77" s="5"/>
      <c r="CM77" s="5"/>
      <c r="CN77" s="19" t="s">
        <v>457</v>
      </c>
      <c r="CO77" s="19" t="s">
        <v>458</v>
      </c>
      <c r="CP77" s="5"/>
      <c r="CQ77" t="str">
        <f t="shared" si="1"/>
        <v/>
      </c>
    </row>
    <row r="78" spans="1:95" ht="13.5" x14ac:dyDescent="0.25">
      <c r="A78" s="19" t="s">
        <v>459</v>
      </c>
      <c r="B78" s="10" t="s">
        <v>127</v>
      </c>
      <c r="C78" s="6">
        <v>44756</v>
      </c>
      <c r="D78" s="20">
        <v>1</v>
      </c>
      <c r="E78" s="5"/>
      <c r="F78" s="5"/>
      <c r="G78" s="5"/>
      <c r="H78" s="5"/>
      <c r="I78" s="5"/>
      <c r="J78" s="19"/>
      <c r="K78" s="19"/>
      <c r="L78" s="19"/>
      <c r="M78" s="19" t="s">
        <v>127</v>
      </c>
      <c r="N78" s="19"/>
      <c r="O78" s="5"/>
      <c r="P78" s="19" t="s">
        <v>5556</v>
      </c>
      <c r="Q78" s="5"/>
      <c r="R78" s="20">
        <v>1</v>
      </c>
      <c r="S78" s="21">
        <v>44105</v>
      </c>
      <c r="T78" s="19" t="s">
        <v>26</v>
      </c>
      <c r="U78" s="5"/>
      <c r="V78" s="5"/>
      <c r="W78" s="5"/>
      <c r="X78" s="5"/>
      <c r="Y78" s="5"/>
      <c r="Z78" s="5"/>
      <c r="AA78" s="5"/>
      <c r="AB78" s="5"/>
      <c r="AC78" s="20">
        <v>1</v>
      </c>
      <c r="AD78" s="5"/>
      <c r="AE78" s="5"/>
      <c r="AF78" s="5"/>
      <c r="AG78" s="5"/>
      <c r="AH78" s="5"/>
      <c r="AI78" s="20">
        <v>1</v>
      </c>
      <c r="AJ78" s="5"/>
      <c r="AK78" s="5"/>
      <c r="AL78" s="5"/>
      <c r="AM78" s="6">
        <v>44744</v>
      </c>
      <c r="AN78" s="22">
        <v>0.57638888888889028</v>
      </c>
      <c r="AO78" s="5"/>
      <c r="AP78" s="5"/>
      <c r="AQ78" s="5"/>
      <c r="AR78" s="5"/>
      <c r="AS78" s="20">
        <v>1</v>
      </c>
      <c r="AT78" s="5"/>
      <c r="AU78" s="5"/>
      <c r="AV78" s="5"/>
      <c r="AW78" s="5"/>
      <c r="AX78" s="5"/>
      <c r="AY78" s="5"/>
      <c r="AZ78" s="5"/>
      <c r="BA78" s="5"/>
      <c r="BB78" s="5"/>
      <c r="BC78" s="5"/>
      <c r="BD78" s="20">
        <v>1</v>
      </c>
      <c r="BE78" s="5"/>
      <c r="BF78" s="5"/>
      <c r="BG78" s="5"/>
      <c r="BH78" s="5"/>
      <c r="BI78" s="19" t="s">
        <v>460</v>
      </c>
      <c r="BJ78" s="5"/>
      <c r="BK78" s="19" t="s">
        <v>392</v>
      </c>
      <c r="BL78" s="5"/>
      <c r="BM78" s="5"/>
      <c r="BN78" s="5"/>
      <c r="BO78" s="20">
        <v>1</v>
      </c>
      <c r="BP78" s="19" t="s">
        <v>461</v>
      </c>
      <c r="BQ78" s="5"/>
      <c r="BR78" s="5"/>
      <c r="BS78" s="5"/>
      <c r="BT78" s="5"/>
      <c r="BU78" s="5"/>
      <c r="BV78" s="5"/>
      <c r="BW78" s="5"/>
      <c r="BX78" s="5"/>
      <c r="BY78" s="5"/>
      <c r="BZ78" s="5"/>
      <c r="CA78" s="19" t="s">
        <v>462</v>
      </c>
      <c r="CB78" s="5"/>
      <c r="CC78" s="5"/>
      <c r="CD78" s="5"/>
      <c r="CE78" s="5"/>
      <c r="CF78" s="6">
        <v>44744</v>
      </c>
      <c r="CG78" s="5"/>
      <c r="CH78" s="5"/>
      <c r="CI78" s="5"/>
      <c r="CJ78" s="5"/>
      <c r="CK78" s="5"/>
      <c r="CL78" s="5"/>
      <c r="CM78" s="19" t="s">
        <v>172</v>
      </c>
      <c r="CN78" s="19" t="s">
        <v>463</v>
      </c>
      <c r="CO78" s="19" t="s">
        <v>464</v>
      </c>
      <c r="CP78" s="5"/>
      <c r="CQ78" t="str">
        <f t="shared" si="1"/>
        <v/>
      </c>
    </row>
    <row r="79" spans="1:95" ht="13.5" x14ac:dyDescent="0.25">
      <c r="A79" s="19" t="s">
        <v>465</v>
      </c>
      <c r="B79" s="10" t="s">
        <v>127</v>
      </c>
      <c r="C79" s="6">
        <v>44765</v>
      </c>
      <c r="D79" s="20">
        <v>1</v>
      </c>
      <c r="E79" s="5"/>
      <c r="F79" s="5"/>
      <c r="G79" s="5"/>
      <c r="H79" s="5"/>
      <c r="I79" s="5"/>
      <c r="J79" s="19"/>
      <c r="K79" s="19"/>
      <c r="L79" s="19"/>
      <c r="M79" s="19" t="s">
        <v>127</v>
      </c>
      <c r="N79" s="19"/>
      <c r="O79" s="5"/>
      <c r="P79" s="19" t="s">
        <v>5556</v>
      </c>
      <c r="Q79" s="5"/>
      <c r="R79" s="20">
        <v>1</v>
      </c>
      <c r="S79" s="21">
        <v>44256</v>
      </c>
      <c r="T79" s="19" t="s">
        <v>302</v>
      </c>
      <c r="U79" s="5"/>
      <c r="V79" s="5"/>
      <c r="W79" s="5"/>
      <c r="X79" s="5"/>
      <c r="Y79" s="5"/>
      <c r="Z79" s="5"/>
      <c r="AA79" s="5"/>
      <c r="AB79" s="20">
        <v>1</v>
      </c>
      <c r="AC79" s="5"/>
      <c r="AD79" s="5"/>
      <c r="AE79" s="5"/>
      <c r="AF79" s="5"/>
      <c r="AG79" s="5"/>
      <c r="AH79" s="5"/>
      <c r="AI79" s="5"/>
      <c r="AJ79" s="20">
        <v>1</v>
      </c>
      <c r="AK79" s="5"/>
      <c r="AL79" s="5"/>
      <c r="AM79" s="6">
        <v>44750</v>
      </c>
      <c r="AN79" s="22">
        <v>0.88888888888889106</v>
      </c>
      <c r="AO79" s="20">
        <v>1</v>
      </c>
      <c r="AP79" s="5"/>
      <c r="AQ79" s="5"/>
      <c r="AR79" s="5"/>
      <c r="AS79" s="5"/>
      <c r="AT79" s="5"/>
      <c r="AU79" s="5"/>
      <c r="AV79" s="5"/>
      <c r="AW79" s="5"/>
      <c r="AX79" s="5"/>
      <c r="AY79" s="5"/>
      <c r="AZ79" s="20">
        <v>1</v>
      </c>
      <c r="BA79" s="5"/>
      <c r="BB79" s="5"/>
      <c r="BC79" s="5"/>
      <c r="BD79" s="5"/>
      <c r="BE79" s="5"/>
      <c r="BF79" s="5"/>
      <c r="BG79" s="5"/>
      <c r="BH79" s="5"/>
      <c r="BI79" s="19" t="s">
        <v>466</v>
      </c>
      <c r="BJ79" s="5"/>
      <c r="BK79" s="19" t="s">
        <v>467</v>
      </c>
      <c r="BL79" s="5"/>
      <c r="BM79" s="20">
        <v>1</v>
      </c>
      <c r="BN79" s="5"/>
      <c r="BO79" s="5"/>
      <c r="BP79" s="5"/>
      <c r="BQ79" s="19"/>
      <c r="BR79" s="19"/>
      <c r="BS79" s="19" t="s">
        <v>429</v>
      </c>
      <c r="BT79" s="5"/>
      <c r="BU79" s="20">
        <v>1</v>
      </c>
      <c r="BV79" s="5"/>
      <c r="BW79" s="5"/>
      <c r="BX79" s="5"/>
      <c r="BY79" s="5"/>
      <c r="BZ79" s="19" t="s">
        <v>468</v>
      </c>
      <c r="CA79" s="19" t="s">
        <v>469</v>
      </c>
      <c r="CB79" s="5"/>
      <c r="CC79" s="5"/>
      <c r="CD79" s="5"/>
      <c r="CE79" s="5"/>
      <c r="CF79" s="6">
        <v>44750</v>
      </c>
      <c r="CG79" s="5"/>
      <c r="CH79" s="5"/>
      <c r="CI79" s="5"/>
      <c r="CJ79" s="5"/>
      <c r="CK79" s="5"/>
      <c r="CL79" s="5"/>
      <c r="CM79" s="19" t="s">
        <v>470</v>
      </c>
      <c r="CN79" s="19" t="s">
        <v>471</v>
      </c>
      <c r="CO79" s="19" t="s">
        <v>472</v>
      </c>
      <c r="CP79" s="5"/>
      <c r="CQ79" t="str">
        <f t="shared" si="1"/>
        <v/>
      </c>
    </row>
    <row r="80" spans="1:95" ht="13.5" x14ac:dyDescent="0.25">
      <c r="A80" s="19" t="s">
        <v>473</v>
      </c>
      <c r="B80" s="10" t="s">
        <v>127</v>
      </c>
      <c r="C80" s="6">
        <v>44755</v>
      </c>
      <c r="D80" s="20">
        <v>1</v>
      </c>
      <c r="E80" s="5"/>
      <c r="F80" s="5"/>
      <c r="G80" s="5"/>
      <c r="H80" s="5"/>
      <c r="I80" s="5"/>
      <c r="J80" s="19"/>
      <c r="K80" s="19"/>
      <c r="L80" s="19"/>
      <c r="M80" s="19" t="s">
        <v>474</v>
      </c>
      <c r="N80" s="19"/>
      <c r="O80" s="5"/>
      <c r="P80" s="19" t="s">
        <v>5555</v>
      </c>
      <c r="Q80" s="20">
        <v>1</v>
      </c>
      <c r="R80" s="5"/>
      <c r="S80" s="21">
        <v>44378</v>
      </c>
      <c r="T80" s="19" t="s">
        <v>89</v>
      </c>
      <c r="U80" s="5"/>
      <c r="V80" s="5"/>
      <c r="W80" s="5"/>
      <c r="X80" s="5"/>
      <c r="Y80" s="5"/>
      <c r="Z80" s="5"/>
      <c r="AA80" s="5"/>
      <c r="AB80" s="5"/>
      <c r="AC80" s="20">
        <v>1</v>
      </c>
      <c r="AD80" s="5"/>
      <c r="AE80" s="5"/>
      <c r="AF80" s="20">
        <v>1</v>
      </c>
      <c r="AG80" s="5"/>
      <c r="AH80" s="5"/>
      <c r="AI80" s="5"/>
      <c r="AJ80" s="5"/>
      <c r="AK80" s="5"/>
      <c r="AL80" s="5"/>
      <c r="AM80" s="6">
        <v>44751</v>
      </c>
      <c r="AN80" s="22">
        <v>0.74652777777777946</v>
      </c>
      <c r="AO80" s="20"/>
      <c r="AP80" s="5"/>
      <c r="AQ80" s="5"/>
      <c r="AR80" s="5"/>
      <c r="AS80" s="5"/>
      <c r="AT80" s="5"/>
      <c r="AU80" s="5"/>
      <c r="AV80" s="5"/>
      <c r="AW80" s="5"/>
      <c r="AX80" s="20">
        <v>1</v>
      </c>
      <c r="AY80" s="19" t="s">
        <v>475</v>
      </c>
      <c r="AZ80" s="5"/>
      <c r="BA80" s="5"/>
      <c r="BB80" s="5"/>
      <c r="BC80" s="5"/>
      <c r="BD80" s="5"/>
      <c r="BE80" s="20"/>
      <c r="BF80" s="5"/>
      <c r="BG80" s="5">
        <v>1</v>
      </c>
      <c r="BH80" s="19" t="s">
        <v>476</v>
      </c>
      <c r="BI80" s="19" t="s">
        <v>477</v>
      </c>
      <c r="BJ80" s="5"/>
      <c r="BK80" s="19" t="s">
        <v>478</v>
      </c>
      <c r="BL80" s="5"/>
      <c r="BM80" s="5"/>
      <c r="BN80" s="20">
        <v>1</v>
      </c>
      <c r="BO80" s="5"/>
      <c r="BP80" s="5"/>
      <c r="BQ80" s="19"/>
      <c r="BR80" s="19"/>
      <c r="BS80" s="5"/>
      <c r="BT80" s="5"/>
      <c r="BU80" s="5"/>
      <c r="BV80" s="5"/>
      <c r="BW80" s="5"/>
      <c r="BX80" s="5"/>
      <c r="BY80" s="5"/>
      <c r="BZ80" s="5"/>
      <c r="CA80" s="19" t="s">
        <v>479</v>
      </c>
      <c r="CB80" s="5"/>
      <c r="CC80" s="5"/>
      <c r="CD80" s="5"/>
      <c r="CE80" s="5"/>
      <c r="CF80" s="6">
        <v>44751</v>
      </c>
      <c r="CG80" s="5"/>
      <c r="CH80" s="5"/>
      <c r="CI80" s="5"/>
      <c r="CJ80" s="5"/>
      <c r="CK80" s="5"/>
      <c r="CL80" s="5"/>
      <c r="CM80" s="19" t="s">
        <v>480</v>
      </c>
      <c r="CN80" s="19" t="s">
        <v>481</v>
      </c>
      <c r="CO80" s="19" t="s">
        <v>482</v>
      </c>
      <c r="CP80" s="5"/>
      <c r="CQ80" t="str">
        <f t="shared" si="1"/>
        <v/>
      </c>
    </row>
    <row r="81" spans="1:95" ht="13.5" x14ac:dyDescent="0.25">
      <c r="A81" s="19" t="s">
        <v>483</v>
      </c>
      <c r="B81" s="10" t="s">
        <v>127</v>
      </c>
      <c r="C81" s="6">
        <v>44762</v>
      </c>
      <c r="D81" s="20">
        <v>1</v>
      </c>
      <c r="E81" s="5"/>
      <c r="F81" s="5"/>
      <c r="G81" s="5"/>
      <c r="H81" s="5"/>
      <c r="I81" s="5"/>
      <c r="J81" s="19"/>
      <c r="K81" s="19"/>
      <c r="L81" s="19"/>
      <c r="M81" s="19" t="s">
        <v>127</v>
      </c>
      <c r="N81" s="19"/>
      <c r="O81" s="5"/>
      <c r="P81" s="19" t="s">
        <v>5556</v>
      </c>
      <c r="Q81" s="20">
        <v>1</v>
      </c>
      <c r="R81" s="5"/>
      <c r="S81" s="21">
        <v>43191</v>
      </c>
      <c r="T81" s="19" t="s">
        <v>302</v>
      </c>
      <c r="U81" s="5"/>
      <c r="V81" s="5"/>
      <c r="W81" s="5"/>
      <c r="X81" s="5"/>
      <c r="Y81" s="5"/>
      <c r="Z81" s="5"/>
      <c r="AA81" s="5"/>
      <c r="AB81" s="5"/>
      <c r="AC81" s="5"/>
      <c r="AD81" s="20">
        <v>1</v>
      </c>
      <c r="AE81" s="5"/>
      <c r="AF81" s="5"/>
      <c r="AG81" s="5"/>
      <c r="AH81" s="5"/>
      <c r="AI81" s="20">
        <v>1</v>
      </c>
      <c r="AJ81" s="5"/>
      <c r="AK81" s="5"/>
      <c r="AL81" s="5"/>
      <c r="AM81" s="6">
        <v>44726</v>
      </c>
      <c r="AN81" s="22">
        <v>0.7013888888888905</v>
      </c>
      <c r="AO81" s="20">
        <v>1</v>
      </c>
      <c r="AP81" s="5"/>
      <c r="AQ81" s="5"/>
      <c r="AR81" s="5"/>
      <c r="AS81" s="5"/>
      <c r="AT81" s="5"/>
      <c r="AU81" s="5"/>
      <c r="AV81" s="5"/>
      <c r="AW81" s="5"/>
      <c r="AX81" s="5"/>
      <c r="AY81" s="5"/>
      <c r="AZ81" s="5"/>
      <c r="BA81" s="5"/>
      <c r="BB81" s="5"/>
      <c r="BC81" s="5"/>
      <c r="BD81" s="5"/>
      <c r="BE81" s="5">
        <v>1</v>
      </c>
      <c r="BF81" s="5"/>
      <c r="BG81" s="20"/>
      <c r="BH81" s="5"/>
      <c r="BI81" s="19" t="s">
        <v>484</v>
      </c>
      <c r="BJ81" s="5"/>
      <c r="BK81" s="19" t="s">
        <v>485</v>
      </c>
      <c r="BL81" s="5"/>
      <c r="BM81" s="5"/>
      <c r="BN81" s="5"/>
      <c r="BO81" s="5"/>
      <c r="BP81" s="5"/>
      <c r="BQ81" s="5"/>
      <c r="BR81" s="5"/>
      <c r="BS81" s="5"/>
      <c r="BT81" s="5"/>
      <c r="BU81" s="5"/>
      <c r="BV81" s="5"/>
      <c r="BW81" s="5"/>
      <c r="BX81" s="5"/>
      <c r="BY81" s="5"/>
      <c r="BZ81" s="19" t="s">
        <v>486</v>
      </c>
      <c r="CA81" s="19" t="s">
        <v>487</v>
      </c>
      <c r="CB81" s="5"/>
      <c r="CC81" s="5"/>
      <c r="CD81" s="5"/>
      <c r="CE81" s="5"/>
      <c r="CF81" s="6">
        <v>44728</v>
      </c>
      <c r="CG81" s="5"/>
      <c r="CH81" s="5"/>
      <c r="CI81" s="5"/>
      <c r="CJ81" s="5"/>
      <c r="CK81" s="5"/>
      <c r="CL81" s="5"/>
      <c r="CM81" s="5"/>
      <c r="CN81" s="19" t="s">
        <v>488</v>
      </c>
      <c r="CO81" s="19" t="s">
        <v>489</v>
      </c>
      <c r="CP81" s="5"/>
      <c r="CQ81" t="str">
        <f t="shared" si="1"/>
        <v/>
      </c>
    </row>
    <row r="82" spans="1:95" ht="13.5" x14ac:dyDescent="0.25">
      <c r="A82" s="19" t="s">
        <v>490</v>
      </c>
      <c r="B82" s="10" t="s">
        <v>127</v>
      </c>
      <c r="C82" s="6">
        <v>44762</v>
      </c>
      <c r="D82" s="20">
        <v>1</v>
      </c>
      <c r="E82" s="5"/>
      <c r="F82" s="5"/>
      <c r="G82" s="5"/>
      <c r="H82" s="5"/>
      <c r="I82" s="5"/>
      <c r="J82" s="19"/>
      <c r="K82" s="19"/>
      <c r="L82" s="19"/>
      <c r="M82" s="19" t="s">
        <v>127</v>
      </c>
      <c r="N82" s="19"/>
      <c r="O82" s="5"/>
      <c r="P82" s="19" t="s">
        <v>5556</v>
      </c>
      <c r="Q82" s="20">
        <v>1</v>
      </c>
      <c r="R82" s="5"/>
      <c r="S82" s="21">
        <v>43709</v>
      </c>
      <c r="T82" s="19" t="s">
        <v>302</v>
      </c>
      <c r="U82" s="5"/>
      <c r="V82" s="5"/>
      <c r="W82" s="5"/>
      <c r="X82" s="5"/>
      <c r="Y82" s="5"/>
      <c r="Z82" s="5"/>
      <c r="AA82" s="5"/>
      <c r="AB82" s="5"/>
      <c r="AC82" s="5"/>
      <c r="AD82" s="20">
        <v>1</v>
      </c>
      <c r="AE82" s="5"/>
      <c r="AF82" s="5"/>
      <c r="AG82" s="5"/>
      <c r="AH82" s="5"/>
      <c r="AI82" s="5"/>
      <c r="AJ82" s="5"/>
      <c r="AK82" s="20">
        <v>1</v>
      </c>
      <c r="AL82" s="5"/>
      <c r="AM82" s="6">
        <v>44713</v>
      </c>
      <c r="AN82" s="22">
        <v>0.22916666666666721</v>
      </c>
      <c r="AO82" s="20">
        <v>1</v>
      </c>
      <c r="AP82" s="5"/>
      <c r="AQ82" s="5"/>
      <c r="AR82" s="5"/>
      <c r="AS82" s="5"/>
      <c r="AT82" s="5"/>
      <c r="AU82" s="5"/>
      <c r="AV82" s="5"/>
      <c r="AW82" s="5"/>
      <c r="AX82" s="5"/>
      <c r="AY82" s="5"/>
      <c r="AZ82" s="5"/>
      <c r="BA82" s="5"/>
      <c r="BB82" s="5"/>
      <c r="BC82" s="5"/>
      <c r="BD82" s="5"/>
      <c r="BE82" s="5"/>
      <c r="BF82" s="5"/>
      <c r="BG82" s="5"/>
      <c r="BH82" s="5"/>
      <c r="BI82" s="19" t="s">
        <v>491</v>
      </c>
      <c r="BJ82" s="5"/>
      <c r="BK82" s="19" t="s">
        <v>492</v>
      </c>
      <c r="BL82" s="5"/>
      <c r="BM82" s="5"/>
      <c r="BN82" s="5"/>
      <c r="BO82" s="5"/>
      <c r="BP82" s="5"/>
      <c r="BQ82" s="5"/>
      <c r="BR82" s="5"/>
      <c r="BS82" s="5"/>
      <c r="BT82" s="5"/>
      <c r="BU82" s="5"/>
      <c r="BV82" s="5"/>
      <c r="BW82" s="5"/>
      <c r="BX82" s="5"/>
      <c r="BY82" s="5"/>
      <c r="BZ82" s="19" t="s">
        <v>493</v>
      </c>
      <c r="CA82" s="19" t="s">
        <v>494</v>
      </c>
      <c r="CB82" s="5"/>
      <c r="CC82" s="5"/>
      <c r="CD82" s="5"/>
      <c r="CE82" s="5"/>
      <c r="CF82" s="6">
        <v>44713</v>
      </c>
      <c r="CG82" s="5"/>
      <c r="CH82" s="5"/>
      <c r="CI82" s="5"/>
      <c r="CJ82" s="5"/>
      <c r="CK82" s="5"/>
      <c r="CL82" s="5"/>
      <c r="CM82" s="5"/>
      <c r="CN82" s="19" t="s">
        <v>495</v>
      </c>
      <c r="CO82" s="19" t="s">
        <v>496</v>
      </c>
      <c r="CP82" s="5"/>
      <c r="CQ82" t="str">
        <f t="shared" si="1"/>
        <v/>
      </c>
    </row>
    <row r="83" spans="1:95" ht="13.5" x14ac:dyDescent="0.25">
      <c r="A83" s="19" t="s">
        <v>497</v>
      </c>
      <c r="B83" s="10" t="s">
        <v>127</v>
      </c>
      <c r="C83" s="6">
        <v>44761</v>
      </c>
      <c r="D83" s="20">
        <v>1</v>
      </c>
      <c r="E83" s="5"/>
      <c r="F83" s="5"/>
      <c r="G83" s="5"/>
      <c r="H83" s="5"/>
      <c r="I83" s="5"/>
      <c r="J83" s="19"/>
      <c r="K83" s="19"/>
      <c r="L83" s="19"/>
      <c r="M83" s="19" t="s">
        <v>127</v>
      </c>
      <c r="N83" s="19"/>
      <c r="O83" s="5"/>
      <c r="P83" s="19" t="s">
        <v>5554</v>
      </c>
      <c r="Q83" s="5"/>
      <c r="R83" s="20">
        <v>1</v>
      </c>
      <c r="S83" s="21">
        <v>44075</v>
      </c>
      <c r="T83" s="19" t="s">
        <v>498</v>
      </c>
      <c r="U83" s="5"/>
      <c r="V83" s="5"/>
      <c r="W83" s="5"/>
      <c r="X83" s="5"/>
      <c r="Y83" s="5"/>
      <c r="Z83" s="5"/>
      <c r="AA83" s="5"/>
      <c r="AB83" s="5"/>
      <c r="AC83" s="20">
        <v>1</v>
      </c>
      <c r="AD83" s="5"/>
      <c r="AE83" s="5"/>
      <c r="AF83" s="5"/>
      <c r="AG83" s="5"/>
      <c r="AH83" s="5"/>
      <c r="AI83" s="5"/>
      <c r="AJ83" s="5"/>
      <c r="AK83" s="5"/>
      <c r="AL83" s="20">
        <v>1</v>
      </c>
      <c r="AM83" s="6">
        <v>44754</v>
      </c>
      <c r="AN83" s="22">
        <v>0.7847222222222241</v>
      </c>
      <c r="AO83" s="5"/>
      <c r="AP83" s="5"/>
      <c r="AQ83" s="5"/>
      <c r="AR83" s="5"/>
      <c r="AS83" s="20">
        <v>1</v>
      </c>
      <c r="AT83" s="5"/>
      <c r="AU83" s="5"/>
      <c r="AV83" s="5"/>
      <c r="AW83" s="5"/>
      <c r="AX83" s="5"/>
      <c r="AY83" s="5"/>
      <c r="AZ83" s="20">
        <v>1</v>
      </c>
      <c r="BA83" s="5"/>
      <c r="BB83" s="5"/>
      <c r="BC83" s="5"/>
      <c r="BD83" s="5"/>
      <c r="BE83" s="5"/>
      <c r="BF83" s="5"/>
      <c r="BG83" s="5"/>
      <c r="BH83" s="5"/>
      <c r="BI83" s="19" t="s">
        <v>499</v>
      </c>
      <c r="BJ83" s="5"/>
      <c r="BK83" s="19" t="s">
        <v>500</v>
      </c>
      <c r="BL83" s="5"/>
      <c r="BM83" s="20">
        <v>1</v>
      </c>
      <c r="BN83" s="5"/>
      <c r="BO83" s="5"/>
      <c r="BP83" s="5"/>
      <c r="BQ83" s="19"/>
      <c r="BR83" s="19"/>
      <c r="BS83" s="19" t="s">
        <v>501</v>
      </c>
      <c r="BT83" s="5"/>
      <c r="BU83" s="5"/>
      <c r="BV83" s="20">
        <v>1</v>
      </c>
      <c r="BW83" s="5"/>
      <c r="BX83" s="5"/>
      <c r="BY83" s="5"/>
      <c r="BZ83" s="19" t="s">
        <v>502</v>
      </c>
      <c r="CA83" s="19" t="s">
        <v>503</v>
      </c>
      <c r="CB83" s="5"/>
      <c r="CC83" s="5"/>
      <c r="CD83" s="5"/>
      <c r="CE83" s="5"/>
      <c r="CF83" s="6">
        <v>44755</v>
      </c>
      <c r="CG83" s="5"/>
      <c r="CH83" s="5"/>
      <c r="CI83" s="5"/>
      <c r="CJ83" s="5"/>
      <c r="CK83" s="5"/>
      <c r="CL83" s="5"/>
      <c r="CM83" s="19" t="s">
        <v>504</v>
      </c>
      <c r="CN83" s="19" t="s">
        <v>505</v>
      </c>
      <c r="CO83" s="19" t="s">
        <v>506</v>
      </c>
      <c r="CP83" s="5"/>
      <c r="CQ83" t="str">
        <f t="shared" si="1"/>
        <v/>
      </c>
    </row>
    <row r="84" spans="1:95" ht="13.5" x14ac:dyDescent="0.25">
      <c r="A84" s="24" t="s">
        <v>5604</v>
      </c>
      <c r="B84" s="10" t="s">
        <v>127</v>
      </c>
      <c r="C84" s="6">
        <v>44760</v>
      </c>
      <c r="D84" s="20">
        <v>1</v>
      </c>
      <c r="E84" s="5"/>
      <c r="F84" s="5"/>
      <c r="G84" s="5"/>
      <c r="H84" s="5"/>
      <c r="I84" s="5"/>
      <c r="J84" s="19"/>
      <c r="K84" s="19"/>
      <c r="L84" s="19"/>
      <c r="M84" s="19" t="s">
        <v>474</v>
      </c>
      <c r="N84" s="19"/>
      <c r="O84" s="5"/>
      <c r="P84" s="19" t="s">
        <v>5556</v>
      </c>
      <c r="Q84" s="5"/>
      <c r="R84" s="20">
        <v>1</v>
      </c>
      <c r="S84" s="21">
        <v>44013</v>
      </c>
      <c r="T84" s="19" t="s">
        <v>89</v>
      </c>
      <c r="U84" s="5"/>
      <c r="V84" s="5"/>
      <c r="W84" s="5"/>
      <c r="X84" s="5"/>
      <c r="Y84" s="5"/>
      <c r="Z84" s="5"/>
      <c r="AA84" s="5"/>
      <c r="AB84" s="5"/>
      <c r="AC84" s="20">
        <v>1</v>
      </c>
      <c r="AD84" s="5"/>
      <c r="AE84" s="5"/>
      <c r="AF84" s="5"/>
      <c r="AG84" s="5"/>
      <c r="AH84" s="5"/>
      <c r="AI84" s="20">
        <v>1</v>
      </c>
      <c r="AJ84" s="5"/>
      <c r="AK84" s="5"/>
      <c r="AL84" s="5"/>
      <c r="AM84" s="6">
        <v>44758</v>
      </c>
      <c r="AN84" s="22">
        <v>0.67361111111111271</v>
      </c>
      <c r="AO84" s="5"/>
      <c r="AP84" s="20">
        <v>1</v>
      </c>
      <c r="AQ84" s="5"/>
      <c r="AR84" s="5"/>
      <c r="AS84" s="5"/>
      <c r="AT84" s="5"/>
      <c r="AU84" s="5"/>
      <c r="AV84" s="5"/>
      <c r="AW84" s="5"/>
      <c r="AX84" s="5"/>
      <c r="AY84" s="5"/>
      <c r="AZ84" s="5"/>
      <c r="BA84" s="5">
        <v>1</v>
      </c>
      <c r="BB84" s="5"/>
      <c r="BC84" s="20"/>
      <c r="BD84" s="5"/>
      <c r="BE84" s="20"/>
      <c r="BF84" s="5"/>
      <c r="BG84" s="5">
        <v>1</v>
      </c>
      <c r="BH84" s="19" t="s">
        <v>3</v>
      </c>
      <c r="BI84" s="19" t="s">
        <v>507</v>
      </c>
      <c r="BJ84" s="5"/>
      <c r="BK84" s="19" t="s">
        <v>508</v>
      </c>
      <c r="BL84" s="5"/>
      <c r="BM84" s="20">
        <v>1</v>
      </c>
      <c r="BN84" s="5"/>
      <c r="BO84" s="5"/>
      <c r="BP84" s="5"/>
      <c r="BQ84" s="19"/>
      <c r="BR84" s="19"/>
      <c r="BS84" s="19" t="s">
        <v>509</v>
      </c>
      <c r="BT84" s="5"/>
      <c r="BU84" s="20">
        <v>1</v>
      </c>
      <c r="BV84" s="5"/>
      <c r="BW84" s="5"/>
      <c r="BX84" s="19" t="s">
        <v>510</v>
      </c>
      <c r="BY84" s="5"/>
      <c r="BZ84" s="19" t="s">
        <v>511</v>
      </c>
      <c r="CA84" s="19" t="s">
        <v>512</v>
      </c>
      <c r="CB84" s="5"/>
      <c r="CC84" s="5"/>
      <c r="CD84" s="5"/>
      <c r="CE84" s="5"/>
      <c r="CF84" s="6">
        <v>44758</v>
      </c>
      <c r="CG84" s="5"/>
      <c r="CH84" s="5"/>
      <c r="CI84" s="5"/>
      <c r="CJ84" s="5"/>
      <c r="CK84" s="5"/>
      <c r="CL84" s="5"/>
      <c r="CM84" s="5"/>
      <c r="CN84" s="19" t="s">
        <v>513</v>
      </c>
      <c r="CO84" s="19" t="s">
        <v>514</v>
      </c>
      <c r="CP84" s="5"/>
      <c r="CQ84" t="str">
        <f t="shared" si="1"/>
        <v/>
      </c>
    </row>
    <row r="85" spans="1:95" ht="13.5" x14ac:dyDescent="0.25">
      <c r="A85" s="19" t="s">
        <v>515</v>
      </c>
      <c r="B85" s="10" t="s">
        <v>127</v>
      </c>
      <c r="C85" s="6">
        <v>44759</v>
      </c>
      <c r="D85" s="20">
        <v>1</v>
      </c>
      <c r="E85" s="5"/>
      <c r="F85" s="5"/>
      <c r="G85" s="5"/>
      <c r="H85" s="5"/>
      <c r="I85" s="5"/>
      <c r="J85" s="19"/>
      <c r="K85" s="19"/>
      <c r="L85" s="19"/>
      <c r="M85" s="19" t="s">
        <v>474</v>
      </c>
      <c r="N85" s="19"/>
      <c r="O85" s="5"/>
      <c r="P85" s="19" t="s">
        <v>5557</v>
      </c>
      <c r="Q85" s="5"/>
      <c r="R85" s="20">
        <v>1</v>
      </c>
      <c r="S85" s="21">
        <v>44013</v>
      </c>
      <c r="T85" s="19" t="s">
        <v>41</v>
      </c>
      <c r="U85" s="5"/>
      <c r="V85" s="5"/>
      <c r="W85" s="5"/>
      <c r="X85" s="5"/>
      <c r="Y85" s="5"/>
      <c r="Z85" s="5"/>
      <c r="AA85" s="5"/>
      <c r="AB85" s="5"/>
      <c r="AC85" s="5"/>
      <c r="AD85" s="20">
        <v>1</v>
      </c>
      <c r="AE85" s="5"/>
      <c r="AF85" s="5"/>
      <c r="AG85" s="5"/>
      <c r="AH85" s="5"/>
      <c r="AI85" s="20">
        <v>1</v>
      </c>
      <c r="AJ85" s="5"/>
      <c r="AK85" s="5"/>
      <c r="AL85" s="5"/>
      <c r="AM85" s="6">
        <v>44756</v>
      </c>
      <c r="AN85" s="22">
        <v>0.60416666666666807</v>
      </c>
      <c r="AO85" s="20">
        <v>1</v>
      </c>
      <c r="AP85" s="5"/>
      <c r="AQ85" s="5"/>
      <c r="AR85" s="5"/>
      <c r="AS85" s="5"/>
      <c r="AT85" s="5"/>
      <c r="AU85" s="5"/>
      <c r="AV85" s="5"/>
      <c r="AW85" s="5"/>
      <c r="AX85" s="5"/>
      <c r="AY85" s="5"/>
      <c r="AZ85" s="5"/>
      <c r="BA85" s="5"/>
      <c r="BB85" s="5"/>
      <c r="BC85" s="5"/>
      <c r="BD85" s="5"/>
      <c r="BE85" s="20"/>
      <c r="BF85" s="5"/>
      <c r="BG85" s="5">
        <v>1</v>
      </c>
      <c r="BH85" s="19" t="s">
        <v>3</v>
      </c>
      <c r="BI85" s="19" t="s">
        <v>516</v>
      </c>
      <c r="BJ85" s="5"/>
      <c r="BK85" s="19" t="s">
        <v>517</v>
      </c>
      <c r="BL85" s="5"/>
      <c r="BM85" s="5"/>
      <c r="BN85" s="20">
        <v>1</v>
      </c>
      <c r="BO85" s="5"/>
      <c r="BP85" s="5"/>
      <c r="BQ85" s="19"/>
      <c r="BR85" s="19"/>
      <c r="BS85" s="19" t="s">
        <v>518</v>
      </c>
      <c r="BT85" s="5"/>
      <c r="BU85" s="5"/>
      <c r="BV85" s="20">
        <v>1</v>
      </c>
      <c r="BW85" s="5"/>
      <c r="BX85" s="19" t="s">
        <v>510</v>
      </c>
      <c r="BY85" s="5"/>
      <c r="BZ85" s="19" t="s">
        <v>519</v>
      </c>
      <c r="CA85" s="19" t="s">
        <v>520</v>
      </c>
      <c r="CB85" s="5"/>
      <c r="CC85" s="5"/>
      <c r="CD85" s="5"/>
      <c r="CE85" s="5"/>
      <c r="CF85" s="6">
        <v>44756</v>
      </c>
      <c r="CG85" s="5"/>
      <c r="CH85" s="5"/>
      <c r="CI85" s="5"/>
      <c r="CJ85" s="5"/>
      <c r="CK85" s="5"/>
      <c r="CL85" s="5"/>
      <c r="CM85" s="5"/>
      <c r="CN85" s="19" t="s">
        <v>521</v>
      </c>
      <c r="CO85" s="19" t="s">
        <v>522</v>
      </c>
      <c r="CP85" s="5"/>
      <c r="CQ85" t="str">
        <f t="shared" si="1"/>
        <v/>
      </c>
    </row>
    <row r="86" spans="1:95" ht="13.5" x14ac:dyDescent="0.25">
      <c r="A86" s="19" t="s">
        <v>523</v>
      </c>
      <c r="B86" s="10" t="s">
        <v>127</v>
      </c>
      <c r="C86" s="6">
        <v>44765</v>
      </c>
      <c r="D86" s="20">
        <v>1</v>
      </c>
      <c r="E86" s="5"/>
      <c r="F86" s="5"/>
      <c r="G86" s="5"/>
      <c r="H86" s="5"/>
      <c r="I86" s="5"/>
      <c r="J86" s="19"/>
      <c r="K86" s="19"/>
      <c r="L86" s="19"/>
      <c r="M86" s="19" t="s">
        <v>127</v>
      </c>
      <c r="N86" s="19"/>
      <c r="O86" s="5"/>
      <c r="P86" s="19" t="s">
        <v>5556</v>
      </c>
      <c r="Q86" s="20">
        <v>1</v>
      </c>
      <c r="R86" s="5"/>
      <c r="S86" s="21">
        <v>43831</v>
      </c>
      <c r="T86" s="5"/>
      <c r="U86" s="5"/>
      <c r="V86" s="5"/>
      <c r="W86" s="5"/>
      <c r="X86" s="5"/>
      <c r="Y86" s="5"/>
      <c r="Z86" s="5"/>
      <c r="AA86" s="5"/>
      <c r="AB86" s="20">
        <v>1</v>
      </c>
      <c r="AC86" s="5"/>
      <c r="AD86" s="5"/>
      <c r="AE86" s="5"/>
      <c r="AF86" s="5"/>
      <c r="AG86" s="5"/>
      <c r="AH86" s="20">
        <v>1</v>
      </c>
      <c r="AI86" s="5"/>
      <c r="AJ86" s="5"/>
      <c r="AK86" s="5"/>
      <c r="AL86" s="5"/>
      <c r="AM86" s="6">
        <v>44758</v>
      </c>
      <c r="AN86" s="22">
        <v>0.79166666666666863</v>
      </c>
      <c r="AO86" s="5"/>
      <c r="AP86" s="5"/>
      <c r="AQ86" s="5"/>
      <c r="AR86" s="5"/>
      <c r="AS86" s="5"/>
      <c r="AT86" s="5"/>
      <c r="AU86" s="5"/>
      <c r="AV86" s="5"/>
      <c r="AW86" s="5"/>
      <c r="AX86" s="20">
        <v>1</v>
      </c>
      <c r="AY86" s="5"/>
      <c r="AZ86" s="5"/>
      <c r="BA86" s="5"/>
      <c r="BB86" s="5"/>
      <c r="BC86" s="5"/>
      <c r="BD86" s="20">
        <v>1</v>
      </c>
      <c r="BE86" s="5"/>
      <c r="BF86" s="5"/>
      <c r="BG86" s="5"/>
      <c r="BH86" s="5"/>
      <c r="BI86" s="19" t="s">
        <v>524</v>
      </c>
      <c r="BJ86" s="5"/>
      <c r="BK86" s="19" t="s">
        <v>525</v>
      </c>
      <c r="BL86" s="5"/>
      <c r="BM86" s="5"/>
      <c r="BN86" s="5"/>
      <c r="BO86" s="5"/>
      <c r="BP86" s="5"/>
      <c r="BQ86" s="5"/>
      <c r="BR86" s="5"/>
      <c r="BS86" s="5"/>
      <c r="BT86" s="5"/>
      <c r="BU86" s="5"/>
      <c r="BV86" s="5"/>
      <c r="BW86" s="5"/>
      <c r="BX86" s="5"/>
      <c r="BY86" s="5"/>
      <c r="BZ86" s="5"/>
      <c r="CA86" s="19" t="s">
        <v>526</v>
      </c>
      <c r="CB86" s="5"/>
      <c r="CC86" s="5"/>
      <c r="CD86" s="5"/>
      <c r="CE86" s="5"/>
      <c r="CF86" s="6">
        <v>44759</v>
      </c>
      <c r="CG86" s="5"/>
      <c r="CH86" s="5"/>
      <c r="CI86" s="5"/>
      <c r="CJ86" s="5"/>
      <c r="CK86" s="5"/>
      <c r="CL86" s="5"/>
      <c r="CM86" s="5"/>
      <c r="CN86" s="19" t="s">
        <v>527</v>
      </c>
      <c r="CO86" s="19" t="s">
        <v>528</v>
      </c>
      <c r="CP86" s="5"/>
      <c r="CQ86" t="str">
        <f t="shared" si="1"/>
        <v/>
      </c>
    </row>
    <row r="87" spans="1:95" ht="13.5" x14ac:dyDescent="0.25">
      <c r="A87" s="19" t="s">
        <v>529</v>
      </c>
      <c r="B87" s="10" t="s">
        <v>127</v>
      </c>
      <c r="C87" s="6">
        <v>44767</v>
      </c>
      <c r="D87" s="20">
        <v>1</v>
      </c>
      <c r="E87" s="5"/>
      <c r="F87" s="5"/>
      <c r="G87" s="5"/>
      <c r="H87" s="5"/>
      <c r="I87" s="5"/>
      <c r="J87" s="19"/>
      <c r="K87" s="19"/>
      <c r="L87" s="19"/>
      <c r="M87" s="19" t="s">
        <v>127</v>
      </c>
      <c r="N87" s="19"/>
      <c r="O87" s="5"/>
      <c r="P87" s="19" t="s">
        <v>5554</v>
      </c>
      <c r="Q87" s="5"/>
      <c r="R87" s="20">
        <v>1</v>
      </c>
      <c r="S87" s="21">
        <v>43191</v>
      </c>
      <c r="T87" s="19" t="s">
        <v>302</v>
      </c>
      <c r="U87" s="5"/>
      <c r="V87" s="5"/>
      <c r="W87" s="5"/>
      <c r="X87" s="5"/>
      <c r="Y87" s="5"/>
      <c r="Z87" s="5"/>
      <c r="AA87" s="5"/>
      <c r="AB87" s="5"/>
      <c r="AC87" s="20">
        <v>1</v>
      </c>
      <c r="AD87" s="5"/>
      <c r="AE87" s="5"/>
      <c r="AF87" s="5"/>
      <c r="AG87" s="5"/>
      <c r="AH87" s="5"/>
      <c r="AI87" s="20">
        <v>1</v>
      </c>
      <c r="AJ87" s="5"/>
      <c r="AK87" s="5"/>
      <c r="AL87" s="5"/>
      <c r="AM87" s="6">
        <v>44731</v>
      </c>
      <c r="AN87" s="22">
        <v>0.43750000000000105</v>
      </c>
      <c r="AO87" s="20">
        <v>1</v>
      </c>
      <c r="AP87" s="5"/>
      <c r="AQ87" s="5"/>
      <c r="AR87" s="5"/>
      <c r="AS87" s="5"/>
      <c r="AT87" s="5"/>
      <c r="AU87" s="5"/>
      <c r="AV87" s="5"/>
      <c r="AW87" s="5"/>
      <c r="AX87" s="5"/>
      <c r="AY87" s="5"/>
      <c r="AZ87" s="5"/>
      <c r="BA87" s="5"/>
      <c r="BB87" s="5"/>
      <c r="BC87" s="5"/>
      <c r="BD87" s="5"/>
      <c r="BE87" s="20"/>
      <c r="BF87" s="5"/>
      <c r="BG87" s="5">
        <v>1</v>
      </c>
      <c r="BH87" s="19" t="s">
        <v>530</v>
      </c>
      <c r="BI87" s="19" t="s">
        <v>531</v>
      </c>
      <c r="BJ87" s="5"/>
      <c r="BK87" s="19" t="s">
        <v>532</v>
      </c>
      <c r="BL87" s="5"/>
      <c r="BM87" s="20">
        <v>1</v>
      </c>
      <c r="BN87" s="5"/>
      <c r="BO87" s="5"/>
      <c r="BP87" s="5"/>
      <c r="BQ87" s="19"/>
      <c r="BR87" s="19"/>
      <c r="BS87" s="19" t="s">
        <v>533</v>
      </c>
      <c r="BT87" s="5"/>
      <c r="BU87" s="5"/>
      <c r="BV87" s="20">
        <v>1</v>
      </c>
      <c r="BW87" s="5"/>
      <c r="BX87" s="19" t="s">
        <v>534</v>
      </c>
      <c r="BY87" s="5"/>
      <c r="BZ87" s="19" t="s">
        <v>535</v>
      </c>
      <c r="CA87" s="19" t="s">
        <v>536</v>
      </c>
      <c r="CB87" s="5"/>
      <c r="CC87" s="5"/>
      <c r="CD87" s="5"/>
      <c r="CE87" s="5"/>
      <c r="CF87" s="6">
        <v>44732</v>
      </c>
      <c r="CG87" s="5"/>
      <c r="CH87" s="5"/>
      <c r="CI87" s="5"/>
      <c r="CJ87" s="5"/>
      <c r="CK87" s="5"/>
      <c r="CL87" s="5"/>
      <c r="CM87" s="5"/>
      <c r="CN87" s="19" t="s">
        <v>537</v>
      </c>
      <c r="CO87" s="19" t="s">
        <v>538</v>
      </c>
      <c r="CP87" s="5"/>
      <c r="CQ87" t="str">
        <f t="shared" si="1"/>
        <v/>
      </c>
    </row>
    <row r="88" spans="1:95" ht="13.5" x14ac:dyDescent="0.25">
      <c r="A88" s="19" t="s">
        <v>539</v>
      </c>
      <c r="B88" s="10" t="s">
        <v>127</v>
      </c>
      <c r="C88" s="6">
        <v>44765</v>
      </c>
      <c r="D88" s="20">
        <v>1</v>
      </c>
      <c r="E88" s="5"/>
      <c r="F88" s="5"/>
      <c r="G88" s="5"/>
      <c r="H88" s="5"/>
      <c r="I88" s="5"/>
      <c r="J88" s="19"/>
      <c r="K88" s="19"/>
      <c r="L88" s="19"/>
      <c r="M88" s="19" t="s">
        <v>127</v>
      </c>
      <c r="N88" s="19"/>
      <c r="O88" s="5"/>
      <c r="P88" s="19" t="s">
        <v>5554</v>
      </c>
      <c r="Q88" s="5"/>
      <c r="R88" s="20">
        <v>1</v>
      </c>
      <c r="S88" s="21">
        <v>43709</v>
      </c>
      <c r="T88" s="5"/>
      <c r="U88" s="5"/>
      <c r="V88" s="5"/>
      <c r="W88" s="5"/>
      <c r="X88" s="5"/>
      <c r="Y88" s="5"/>
      <c r="Z88" s="5"/>
      <c r="AA88" s="5"/>
      <c r="AB88" s="5"/>
      <c r="AC88" s="20">
        <v>1</v>
      </c>
      <c r="AD88" s="5"/>
      <c r="AE88" s="5"/>
      <c r="AF88" s="5"/>
      <c r="AG88" s="5"/>
      <c r="AH88" s="5"/>
      <c r="AI88" s="5"/>
      <c r="AJ88" s="5"/>
      <c r="AK88" s="20">
        <v>1</v>
      </c>
      <c r="AL88" s="5"/>
      <c r="AM88" s="6">
        <v>44756</v>
      </c>
      <c r="AN88" s="22">
        <v>0.64583333333333481</v>
      </c>
      <c r="AO88" s="5"/>
      <c r="AP88" s="5"/>
      <c r="AQ88" s="5"/>
      <c r="AR88" s="20">
        <v>1</v>
      </c>
      <c r="AS88" s="5"/>
      <c r="AT88" s="5"/>
      <c r="AU88" s="5"/>
      <c r="AV88" s="5"/>
      <c r="AW88" s="5"/>
      <c r="AX88" s="5"/>
      <c r="AY88" s="5"/>
      <c r="AZ88" s="5"/>
      <c r="BA88" s="5">
        <v>1</v>
      </c>
      <c r="BB88" s="5"/>
      <c r="BC88" s="20"/>
      <c r="BD88" s="5"/>
      <c r="BE88" s="5"/>
      <c r="BF88" s="5"/>
      <c r="BG88" s="5"/>
      <c r="BH88" s="5"/>
      <c r="BI88" s="19" t="s">
        <v>540</v>
      </c>
      <c r="BJ88" s="5"/>
      <c r="BK88" s="19" t="s">
        <v>541</v>
      </c>
      <c r="BL88" s="5"/>
      <c r="BM88" s="20">
        <v>1</v>
      </c>
      <c r="BN88" s="5"/>
      <c r="BO88" s="5"/>
      <c r="BP88" s="5"/>
      <c r="BQ88" s="19"/>
      <c r="BR88" s="19"/>
      <c r="BS88" s="19" t="s">
        <v>542</v>
      </c>
      <c r="BT88" s="20">
        <v>1</v>
      </c>
      <c r="BU88" s="20">
        <v>1</v>
      </c>
      <c r="BV88" s="5"/>
      <c r="BW88" s="5"/>
      <c r="BX88" s="5"/>
      <c r="BY88" s="5"/>
      <c r="BZ88" s="19" t="s">
        <v>543</v>
      </c>
      <c r="CA88" s="19" t="s">
        <v>544</v>
      </c>
      <c r="CB88" s="5"/>
      <c r="CC88" s="5"/>
      <c r="CD88" s="5"/>
      <c r="CE88" s="5"/>
      <c r="CF88" s="6">
        <v>44756</v>
      </c>
      <c r="CG88" s="5"/>
      <c r="CH88" s="5"/>
      <c r="CI88" s="5"/>
      <c r="CJ88" s="5"/>
      <c r="CK88" s="5"/>
      <c r="CL88" s="5"/>
      <c r="CM88" s="5"/>
      <c r="CN88" s="19" t="s">
        <v>545</v>
      </c>
      <c r="CO88" s="19" t="s">
        <v>546</v>
      </c>
      <c r="CP88" s="5"/>
      <c r="CQ88" t="str">
        <f t="shared" si="1"/>
        <v/>
      </c>
    </row>
    <row r="89" spans="1:95" ht="13.5" x14ac:dyDescent="0.25">
      <c r="A89" s="19" t="s">
        <v>547</v>
      </c>
      <c r="B89" s="10" t="s">
        <v>127</v>
      </c>
      <c r="C89" s="6">
        <v>44768</v>
      </c>
      <c r="D89" s="5"/>
      <c r="E89" s="20">
        <v>1</v>
      </c>
      <c r="F89" s="5"/>
      <c r="G89" s="5"/>
      <c r="H89" s="5"/>
      <c r="I89" s="5"/>
      <c r="J89" s="19"/>
      <c r="K89" s="19"/>
      <c r="L89" s="19"/>
      <c r="M89" s="19" t="s">
        <v>408</v>
      </c>
      <c r="N89" s="19"/>
      <c r="O89" s="5"/>
      <c r="P89" s="19" t="s">
        <v>5556</v>
      </c>
      <c r="Q89" s="5"/>
      <c r="R89" s="20">
        <v>1</v>
      </c>
      <c r="S89" s="21">
        <v>44531</v>
      </c>
      <c r="T89" s="19" t="s">
        <v>419</v>
      </c>
      <c r="U89" s="5"/>
      <c r="V89" s="5"/>
      <c r="W89" s="5"/>
      <c r="X89" s="5"/>
      <c r="Y89" s="5"/>
      <c r="Z89" s="5"/>
      <c r="AA89" s="5"/>
      <c r="AB89" s="20">
        <v>1</v>
      </c>
      <c r="AC89" s="5"/>
      <c r="AD89" s="5"/>
      <c r="AE89" s="5"/>
      <c r="AF89" s="5"/>
      <c r="AG89" s="5"/>
      <c r="AH89" s="5"/>
      <c r="AI89" s="20">
        <v>1</v>
      </c>
      <c r="AJ89" s="5"/>
      <c r="AK89" s="5"/>
      <c r="AL89" s="5"/>
      <c r="AM89" s="6">
        <v>44754</v>
      </c>
      <c r="AN89" s="22">
        <v>0.61111111111111249</v>
      </c>
      <c r="AO89" s="20"/>
      <c r="AP89" s="5"/>
      <c r="AQ89" s="5"/>
      <c r="AR89" s="5"/>
      <c r="AS89" s="5"/>
      <c r="AT89" s="5"/>
      <c r="AU89" s="5"/>
      <c r="AV89" s="5"/>
      <c r="AW89" s="5"/>
      <c r="AX89" s="20">
        <v>1</v>
      </c>
      <c r="AY89" s="19" t="s">
        <v>548</v>
      </c>
      <c r="AZ89" s="5"/>
      <c r="BA89" s="5"/>
      <c r="BB89" s="5"/>
      <c r="BC89" s="5"/>
      <c r="BD89" s="5"/>
      <c r="BE89" s="20"/>
      <c r="BF89" s="5"/>
      <c r="BG89" s="5">
        <v>1</v>
      </c>
      <c r="BH89" s="19" t="s">
        <v>549</v>
      </c>
      <c r="BI89" s="19" t="s">
        <v>550</v>
      </c>
      <c r="BJ89" s="5"/>
      <c r="BK89" s="19" t="s">
        <v>551</v>
      </c>
      <c r="BL89" s="5"/>
      <c r="BM89" s="20">
        <v>1</v>
      </c>
      <c r="BN89" s="5"/>
      <c r="BO89" s="5"/>
      <c r="BP89" s="5"/>
      <c r="BQ89" s="19"/>
      <c r="BR89" s="19"/>
      <c r="BS89" s="19" t="s">
        <v>552</v>
      </c>
      <c r="BT89" s="5"/>
      <c r="BU89" s="5"/>
      <c r="BV89" s="20">
        <v>1</v>
      </c>
      <c r="BW89" s="5"/>
      <c r="BX89" s="5"/>
      <c r="BY89" s="5"/>
      <c r="BZ89" s="19" t="s">
        <v>553</v>
      </c>
      <c r="CA89" s="19" t="s">
        <v>554</v>
      </c>
      <c r="CB89" s="5"/>
      <c r="CC89" s="5"/>
      <c r="CD89" s="5"/>
      <c r="CE89" s="5"/>
      <c r="CF89" s="6">
        <v>44754</v>
      </c>
      <c r="CG89" s="5"/>
      <c r="CH89" s="5"/>
      <c r="CI89" s="5"/>
      <c r="CJ89" s="5"/>
      <c r="CK89" s="5"/>
      <c r="CL89" s="5"/>
      <c r="CM89" s="5"/>
      <c r="CN89" s="19" t="s">
        <v>555</v>
      </c>
      <c r="CO89" s="19" t="s">
        <v>556</v>
      </c>
      <c r="CP89" s="5"/>
      <c r="CQ89" t="str">
        <f t="shared" si="1"/>
        <v/>
      </c>
    </row>
    <row r="90" spans="1:95" ht="13.5" x14ac:dyDescent="0.25">
      <c r="A90" s="19" t="s">
        <v>557</v>
      </c>
      <c r="B90" s="10" t="s">
        <v>127</v>
      </c>
      <c r="C90" s="6">
        <v>44767</v>
      </c>
      <c r="D90" s="20">
        <v>1</v>
      </c>
      <c r="E90" s="5"/>
      <c r="F90" s="5"/>
      <c r="G90" s="5"/>
      <c r="H90" s="5"/>
      <c r="I90" s="5"/>
      <c r="J90" s="19"/>
      <c r="K90" s="19"/>
      <c r="L90" s="19"/>
      <c r="M90" s="19" t="s">
        <v>408</v>
      </c>
      <c r="N90" s="19"/>
      <c r="O90" s="5"/>
      <c r="P90" s="19" t="s">
        <v>5554</v>
      </c>
      <c r="Q90" s="5"/>
      <c r="R90" s="20">
        <v>1</v>
      </c>
      <c r="S90" s="21">
        <v>42583</v>
      </c>
      <c r="T90" s="19" t="s">
        <v>26</v>
      </c>
      <c r="U90" s="5"/>
      <c r="V90" s="5"/>
      <c r="W90" s="5"/>
      <c r="X90" s="5"/>
      <c r="Y90" s="5"/>
      <c r="Z90" s="5"/>
      <c r="AA90" s="5"/>
      <c r="AB90" s="5"/>
      <c r="AC90" s="20">
        <v>1</v>
      </c>
      <c r="AD90" s="5"/>
      <c r="AE90" s="5"/>
      <c r="AF90" s="5"/>
      <c r="AG90" s="5"/>
      <c r="AH90" s="5"/>
      <c r="AI90" s="20">
        <v>1</v>
      </c>
      <c r="AJ90" s="5"/>
      <c r="AK90" s="5"/>
      <c r="AL90" s="5"/>
      <c r="AM90" s="6">
        <v>44739</v>
      </c>
      <c r="AN90" s="22">
        <v>0.39583333333333431</v>
      </c>
      <c r="AO90" s="20"/>
      <c r="AP90" s="5"/>
      <c r="AQ90" s="5"/>
      <c r="AR90" s="5"/>
      <c r="AS90" s="5"/>
      <c r="AT90" s="5"/>
      <c r="AU90" s="5"/>
      <c r="AV90" s="5"/>
      <c r="AW90" s="5"/>
      <c r="AX90" s="20">
        <v>1</v>
      </c>
      <c r="AY90" s="19" t="s">
        <v>558</v>
      </c>
      <c r="AZ90" s="5"/>
      <c r="BA90" s="5"/>
      <c r="BB90" s="5"/>
      <c r="BC90" s="5"/>
      <c r="BD90" s="5"/>
      <c r="BE90" s="20"/>
      <c r="BF90" s="5"/>
      <c r="BG90" s="5">
        <v>1</v>
      </c>
      <c r="BH90" s="19" t="s">
        <v>559</v>
      </c>
      <c r="BI90" s="19" t="s">
        <v>560</v>
      </c>
      <c r="BJ90" s="5"/>
      <c r="BK90" s="19" t="s">
        <v>561</v>
      </c>
      <c r="BL90" s="5"/>
      <c r="BM90" s="20">
        <v>1</v>
      </c>
      <c r="BN90" s="5"/>
      <c r="BO90" s="5"/>
      <c r="BP90" s="5"/>
      <c r="BQ90" s="19"/>
      <c r="BR90" s="19"/>
      <c r="BS90" s="19" t="s">
        <v>562</v>
      </c>
      <c r="BT90" s="5"/>
      <c r="BU90" s="5"/>
      <c r="BV90" s="20">
        <v>1</v>
      </c>
      <c r="BW90" s="5"/>
      <c r="BX90" s="5"/>
      <c r="BY90" s="5"/>
      <c r="BZ90" s="19" t="s">
        <v>563</v>
      </c>
      <c r="CA90" s="19" t="s">
        <v>564</v>
      </c>
      <c r="CB90" s="5"/>
      <c r="CC90" s="5"/>
      <c r="CD90" s="5"/>
      <c r="CE90" s="5"/>
      <c r="CF90" s="6">
        <v>44742</v>
      </c>
      <c r="CG90" s="5"/>
      <c r="CH90" s="5"/>
      <c r="CI90" s="5"/>
      <c r="CJ90" s="5"/>
      <c r="CK90" s="5"/>
      <c r="CL90" s="5"/>
      <c r="CM90" s="5"/>
      <c r="CN90" s="19" t="s">
        <v>565</v>
      </c>
      <c r="CO90" s="19" t="s">
        <v>566</v>
      </c>
      <c r="CP90" s="5"/>
      <c r="CQ90" t="str">
        <f t="shared" si="1"/>
        <v/>
      </c>
    </row>
    <row r="91" spans="1:95" ht="13.5" x14ac:dyDescent="0.25">
      <c r="A91" s="19" t="s">
        <v>567</v>
      </c>
      <c r="B91" s="10" t="s">
        <v>127</v>
      </c>
      <c r="C91" s="6">
        <v>44764</v>
      </c>
      <c r="D91" s="20">
        <v>1</v>
      </c>
      <c r="E91" s="5"/>
      <c r="F91" s="5"/>
      <c r="G91" s="5"/>
      <c r="H91" s="5"/>
      <c r="I91" s="5"/>
      <c r="J91" s="19"/>
      <c r="K91" s="19"/>
      <c r="L91" s="19"/>
      <c r="M91" s="19" t="s">
        <v>127</v>
      </c>
      <c r="N91" s="19"/>
      <c r="O91" s="5"/>
      <c r="P91" s="19" t="s">
        <v>5554</v>
      </c>
      <c r="Q91" s="5"/>
      <c r="R91" s="20">
        <v>1</v>
      </c>
      <c r="S91" s="21">
        <v>44713</v>
      </c>
      <c r="T91" s="19" t="s">
        <v>26</v>
      </c>
      <c r="U91" s="5"/>
      <c r="V91" s="5"/>
      <c r="W91" s="5"/>
      <c r="X91" s="5"/>
      <c r="Y91" s="5"/>
      <c r="Z91" s="5"/>
      <c r="AA91" s="5"/>
      <c r="AB91" s="20">
        <v>1</v>
      </c>
      <c r="AC91" s="5"/>
      <c r="AD91" s="5"/>
      <c r="AE91" s="5"/>
      <c r="AF91" s="5"/>
      <c r="AG91" s="5"/>
      <c r="AH91" s="5"/>
      <c r="AI91" s="20">
        <v>1</v>
      </c>
      <c r="AJ91" s="5"/>
      <c r="AK91" s="5"/>
      <c r="AL91" s="5"/>
      <c r="AM91" s="6">
        <v>44742</v>
      </c>
      <c r="AN91" s="22">
        <v>0.7013888888888905</v>
      </c>
      <c r="AO91" s="5"/>
      <c r="AP91" s="5"/>
      <c r="AQ91" s="5"/>
      <c r="AR91" s="5"/>
      <c r="AS91" s="20">
        <v>1</v>
      </c>
      <c r="AT91" s="5"/>
      <c r="AU91" s="5"/>
      <c r="AV91" s="5"/>
      <c r="AW91" s="5"/>
      <c r="AX91" s="5"/>
      <c r="AY91" s="5"/>
      <c r="AZ91" s="20">
        <v>1</v>
      </c>
      <c r="BA91" s="5"/>
      <c r="BB91" s="5"/>
      <c r="BC91" s="5"/>
      <c r="BD91" s="5"/>
      <c r="BE91" s="5"/>
      <c r="BF91" s="5"/>
      <c r="BG91" s="5"/>
      <c r="BH91" s="5"/>
      <c r="BI91" s="19" t="s">
        <v>568</v>
      </c>
      <c r="BJ91" s="5"/>
      <c r="BK91" s="19" t="s">
        <v>569</v>
      </c>
      <c r="BL91" s="5"/>
      <c r="BM91" s="20">
        <v>1</v>
      </c>
      <c r="BN91" s="5"/>
      <c r="BO91" s="5"/>
      <c r="BP91" s="5"/>
      <c r="BQ91" s="19"/>
      <c r="BR91" s="19"/>
      <c r="BS91" s="19" t="s">
        <v>570</v>
      </c>
      <c r="BT91" s="5"/>
      <c r="BU91" s="5"/>
      <c r="BV91" s="5"/>
      <c r="BW91" s="20">
        <v>1</v>
      </c>
      <c r="BX91" s="19" t="s">
        <v>571</v>
      </c>
      <c r="BY91" s="5"/>
      <c r="BZ91" s="19" t="s">
        <v>572</v>
      </c>
      <c r="CA91" s="19" t="s">
        <v>573</v>
      </c>
      <c r="CB91" s="5"/>
      <c r="CC91" s="5"/>
      <c r="CD91" s="5"/>
      <c r="CE91" s="5"/>
      <c r="CF91" s="6">
        <v>44742</v>
      </c>
      <c r="CG91" s="5"/>
      <c r="CH91" s="5"/>
      <c r="CI91" s="5"/>
      <c r="CJ91" s="5"/>
      <c r="CK91" s="5"/>
      <c r="CL91" s="5"/>
      <c r="CM91" s="5"/>
      <c r="CN91" s="19" t="s">
        <v>574</v>
      </c>
      <c r="CO91" s="19" t="s">
        <v>575</v>
      </c>
      <c r="CP91" s="5"/>
      <c r="CQ91" t="str">
        <f t="shared" si="1"/>
        <v/>
      </c>
    </row>
    <row r="92" spans="1:95" ht="13.5" x14ac:dyDescent="0.25">
      <c r="A92" s="19" t="s">
        <v>576</v>
      </c>
      <c r="B92" s="10" t="s">
        <v>127</v>
      </c>
      <c r="C92" s="6">
        <v>44765</v>
      </c>
      <c r="D92" s="5"/>
      <c r="E92" s="5"/>
      <c r="F92" s="5"/>
      <c r="G92" s="20">
        <v>1</v>
      </c>
      <c r="H92" s="19" t="s">
        <v>577</v>
      </c>
      <c r="I92" s="5"/>
      <c r="J92" s="19"/>
      <c r="K92" s="19"/>
      <c r="L92" s="19"/>
      <c r="M92" s="19" t="s">
        <v>127</v>
      </c>
      <c r="N92" s="19"/>
      <c r="O92" s="5"/>
      <c r="P92" s="19" t="s">
        <v>5555</v>
      </c>
      <c r="Q92" s="5"/>
      <c r="R92" s="20">
        <v>1</v>
      </c>
      <c r="S92" s="21">
        <v>42675</v>
      </c>
      <c r="T92" s="19" t="s">
        <v>89</v>
      </c>
      <c r="U92" s="5"/>
      <c r="V92" s="5"/>
      <c r="W92" s="5"/>
      <c r="X92" s="5"/>
      <c r="Y92" s="5"/>
      <c r="Z92" s="5"/>
      <c r="AA92" s="5"/>
      <c r="AB92" s="5"/>
      <c r="AC92" s="5"/>
      <c r="AD92" s="5"/>
      <c r="AE92" s="20">
        <v>1</v>
      </c>
      <c r="AF92" s="5"/>
      <c r="AG92" s="5"/>
      <c r="AH92" s="5"/>
      <c r="AI92" s="20">
        <v>1</v>
      </c>
      <c r="AJ92" s="5"/>
      <c r="AK92" s="5"/>
      <c r="AL92" s="5"/>
      <c r="AM92" s="6">
        <v>44755</v>
      </c>
      <c r="AN92" s="22">
        <v>0.36111111111111194</v>
      </c>
      <c r="AO92" s="5"/>
      <c r="AP92" s="5"/>
      <c r="AQ92" s="5"/>
      <c r="AR92" s="5"/>
      <c r="AS92" s="20">
        <v>1</v>
      </c>
      <c r="AT92" s="5"/>
      <c r="AU92" s="5"/>
      <c r="AV92" s="5"/>
      <c r="AW92" s="5"/>
      <c r="AX92" s="5"/>
      <c r="AY92" s="5"/>
      <c r="AZ92" s="5"/>
      <c r="BA92" s="5"/>
      <c r="BB92" s="5"/>
      <c r="BC92" s="5"/>
      <c r="BD92" s="20">
        <v>1</v>
      </c>
      <c r="BE92" s="5"/>
      <c r="BF92" s="5"/>
      <c r="BG92" s="5"/>
      <c r="BH92" s="5"/>
      <c r="BI92" s="19" t="s">
        <v>578</v>
      </c>
      <c r="BJ92" s="5"/>
      <c r="BK92" s="19" t="s">
        <v>579</v>
      </c>
      <c r="BL92" s="5"/>
      <c r="BM92" s="5"/>
      <c r="BN92" s="5"/>
      <c r="BO92" s="5"/>
      <c r="BP92" s="5"/>
      <c r="BQ92" s="5"/>
      <c r="BR92" s="5"/>
      <c r="BS92" s="5"/>
      <c r="BT92" s="5"/>
      <c r="BU92" s="5"/>
      <c r="BV92" s="5"/>
      <c r="BW92" s="5"/>
      <c r="BX92" s="5"/>
      <c r="BY92" s="5"/>
      <c r="BZ92" s="5"/>
      <c r="CA92" s="19" t="s">
        <v>580</v>
      </c>
      <c r="CB92" s="5"/>
      <c r="CC92" s="5"/>
      <c r="CD92" s="5"/>
      <c r="CE92" s="5"/>
      <c r="CF92" s="6">
        <v>44760</v>
      </c>
      <c r="CG92" s="5"/>
      <c r="CH92" s="5"/>
      <c r="CI92" s="5"/>
      <c r="CJ92" s="5"/>
      <c r="CK92" s="5"/>
      <c r="CL92" s="5"/>
      <c r="CM92" s="5"/>
      <c r="CN92" s="19" t="s">
        <v>581</v>
      </c>
      <c r="CO92" s="19" t="s">
        <v>582</v>
      </c>
      <c r="CP92" s="5"/>
      <c r="CQ92" t="str">
        <f t="shared" si="1"/>
        <v/>
      </c>
    </row>
    <row r="93" spans="1:95" ht="13.5" x14ac:dyDescent="0.25">
      <c r="A93" s="19" t="s">
        <v>583</v>
      </c>
      <c r="B93" s="10" t="s">
        <v>127</v>
      </c>
      <c r="C93" s="6">
        <v>44766</v>
      </c>
      <c r="D93" s="20">
        <v>1</v>
      </c>
      <c r="E93" s="5"/>
      <c r="F93" s="5"/>
      <c r="G93" s="5"/>
      <c r="H93" s="5"/>
      <c r="I93" s="5"/>
      <c r="J93" s="19"/>
      <c r="K93" s="19"/>
      <c r="L93" s="19"/>
      <c r="M93" s="19" t="s">
        <v>474</v>
      </c>
      <c r="N93" s="19"/>
      <c r="O93" s="5"/>
      <c r="P93" s="19" t="s">
        <v>5558</v>
      </c>
      <c r="Q93" s="5"/>
      <c r="R93" s="20">
        <v>1</v>
      </c>
      <c r="S93" s="21">
        <v>44256</v>
      </c>
      <c r="T93" s="19" t="s">
        <v>89</v>
      </c>
      <c r="U93" s="5"/>
      <c r="V93" s="5"/>
      <c r="W93" s="5"/>
      <c r="X93" s="5"/>
      <c r="Y93" s="5"/>
      <c r="Z93" s="5"/>
      <c r="AA93" s="5"/>
      <c r="AB93" s="5"/>
      <c r="AC93" s="20">
        <v>1</v>
      </c>
      <c r="AD93" s="5"/>
      <c r="AE93" s="5"/>
      <c r="AF93" s="5"/>
      <c r="AG93" s="20">
        <v>1</v>
      </c>
      <c r="AH93" s="5"/>
      <c r="AI93" s="5"/>
      <c r="AJ93" s="5"/>
      <c r="AK93" s="5"/>
      <c r="AL93" s="5"/>
      <c r="AM93" s="6">
        <v>44760</v>
      </c>
      <c r="AN93" s="22">
        <v>0.93750000000000222</v>
      </c>
      <c r="AO93" s="5"/>
      <c r="AP93" s="5"/>
      <c r="AQ93" s="5"/>
      <c r="AR93" s="20">
        <v>1</v>
      </c>
      <c r="AS93" s="5"/>
      <c r="AT93" s="5"/>
      <c r="AU93" s="5"/>
      <c r="AV93" s="5"/>
      <c r="AW93" s="5"/>
      <c r="AX93" s="5"/>
      <c r="AY93" s="5"/>
      <c r="AZ93" s="20">
        <v>1</v>
      </c>
      <c r="BA93" s="5"/>
      <c r="BB93" s="5"/>
      <c r="BC93" s="5"/>
      <c r="BD93" s="5"/>
      <c r="BE93" s="5"/>
      <c r="BF93" s="5"/>
      <c r="BG93" s="5"/>
      <c r="BH93" s="5"/>
      <c r="BI93" s="19" t="s">
        <v>584</v>
      </c>
      <c r="BJ93" s="5"/>
      <c r="BK93" s="19" t="s">
        <v>585</v>
      </c>
      <c r="BL93" s="5"/>
      <c r="BM93" s="20">
        <v>1</v>
      </c>
      <c r="BN93" s="5"/>
      <c r="BO93" s="5"/>
      <c r="BP93" s="5"/>
      <c r="BQ93" s="19"/>
      <c r="BR93" s="19"/>
      <c r="BS93" s="19" t="s">
        <v>586</v>
      </c>
      <c r="BT93" s="5"/>
      <c r="BU93" s="5"/>
      <c r="BV93" s="20">
        <v>1</v>
      </c>
      <c r="BW93" s="5"/>
      <c r="BX93" s="19" t="s">
        <v>587</v>
      </c>
      <c r="BY93" s="5"/>
      <c r="BZ93" s="19" t="s">
        <v>588</v>
      </c>
      <c r="CA93" s="19" t="s">
        <v>589</v>
      </c>
      <c r="CB93" s="5"/>
      <c r="CC93" s="5"/>
      <c r="CD93" s="5"/>
      <c r="CE93" s="5"/>
      <c r="CF93" s="6">
        <v>44761</v>
      </c>
      <c r="CG93" s="5"/>
      <c r="CH93" s="5"/>
      <c r="CI93" s="5"/>
      <c r="CJ93" s="5"/>
      <c r="CK93" s="5"/>
      <c r="CL93" s="5"/>
      <c r="CM93" s="5"/>
      <c r="CN93" s="19" t="s">
        <v>590</v>
      </c>
      <c r="CO93" s="19" t="s">
        <v>591</v>
      </c>
      <c r="CP93" s="5"/>
      <c r="CQ93" t="str">
        <f t="shared" si="1"/>
        <v/>
      </c>
    </row>
    <row r="94" spans="1:95" ht="13.5" x14ac:dyDescent="0.25">
      <c r="A94" s="19" t="s">
        <v>592</v>
      </c>
      <c r="B94" s="10" t="s">
        <v>127</v>
      </c>
      <c r="C94" s="6">
        <v>44769</v>
      </c>
      <c r="D94" s="5"/>
      <c r="E94" s="5"/>
      <c r="F94" s="5"/>
      <c r="G94" s="20">
        <v>1</v>
      </c>
      <c r="H94" s="5"/>
      <c r="I94" s="5"/>
      <c r="J94" s="19"/>
      <c r="K94" s="19"/>
      <c r="L94" s="19"/>
      <c r="M94" s="19" t="s">
        <v>127</v>
      </c>
      <c r="N94" s="19"/>
      <c r="O94" s="5"/>
      <c r="P94" s="19" t="s">
        <v>5556</v>
      </c>
      <c r="Q94" s="5"/>
      <c r="R94" s="20">
        <v>1</v>
      </c>
      <c r="S94" s="21">
        <v>44470</v>
      </c>
      <c r="T94" s="5"/>
      <c r="U94" s="5"/>
      <c r="V94" s="5"/>
      <c r="W94" s="5"/>
      <c r="X94" s="5"/>
      <c r="Y94" s="5"/>
      <c r="Z94" s="5"/>
      <c r="AA94" s="5"/>
      <c r="AB94" s="5"/>
      <c r="AC94" s="20">
        <v>1</v>
      </c>
      <c r="AD94" s="5"/>
      <c r="AE94" s="5"/>
      <c r="AF94" s="20">
        <v>1</v>
      </c>
      <c r="AG94" s="5"/>
      <c r="AH94" s="5"/>
      <c r="AI94" s="5"/>
      <c r="AJ94" s="5"/>
      <c r="AK94" s="5"/>
      <c r="AL94" s="5"/>
      <c r="AM94" s="6">
        <v>44762</v>
      </c>
      <c r="AN94" s="22">
        <v>0.33333333333333409</v>
      </c>
      <c r="AO94" s="5"/>
      <c r="AP94" s="5"/>
      <c r="AQ94" s="5"/>
      <c r="AR94" s="5"/>
      <c r="AS94" s="20">
        <v>1</v>
      </c>
      <c r="AT94" s="5"/>
      <c r="AU94" s="5"/>
      <c r="AV94" s="5"/>
      <c r="AW94" s="5"/>
      <c r="AX94" s="5"/>
      <c r="AY94" s="5"/>
      <c r="AZ94" s="5"/>
      <c r="BA94" s="5"/>
      <c r="BB94" s="5"/>
      <c r="BC94" s="5"/>
      <c r="BD94" s="20">
        <v>1</v>
      </c>
      <c r="BE94" s="5"/>
      <c r="BF94" s="5"/>
      <c r="BG94" s="5"/>
      <c r="BH94" s="5"/>
      <c r="BI94" s="19" t="s">
        <v>593</v>
      </c>
      <c r="BJ94" s="5"/>
      <c r="BK94" s="19" t="s">
        <v>594</v>
      </c>
      <c r="BL94" s="5"/>
      <c r="BM94" s="5"/>
      <c r="BN94" s="5"/>
      <c r="BO94" s="5"/>
      <c r="BP94" s="5"/>
      <c r="BQ94" s="5"/>
      <c r="BR94" s="5"/>
      <c r="BS94" s="5"/>
      <c r="BT94" s="5"/>
      <c r="BU94" s="5"/>
      <c r="BV94" s="5"/>
      <c r="BW94" s="5"/>
      <c r="BX94" s="5"/>
      <c r="BY94" s="5"/>
      <c r="BZ94" s="5"/>
      <c r="CA94" s="19" t="s">
        <v>595</v>
      </c>
      <c r="CB94" s="5"/>
      <c r="CC94" s="5"/>
      <c r="CD94" s="5"/>
      <c r="CE94" s="5"/>
      <c r="CF94" s="5"/>
      <c r="CG94" s="5"/>
      <c r="CH94" s="5"/>
      <c r="CI94" s="5"/>
      <c r="CJ94" s="5"/>
      <c r="CK94" s="5"/>
      <c r="CL94" s="5"/>
      <c r="CM94" s="5"/>
      <c r="CN94" s="19" t="s">
        <v>596</v>
      </c>
      <c r="CO94" s="19" t="s">
        <v>597</v>
      </c>
      <c r="CP94" s="5"/>
      <c r="CQ94" t="str">
        <f t="shared" si="1"/>
        <v/>
      </c>
    </row>
    <row r="95" spans="1:95" ht="13.5" x14ac:dyDescent="0.25">
      <c r="A95" s="19" t="s">
        <v>598</v>
      </c>
      <c r="B95" s="10" t="s">
        <v>127</v>
      </c>
      <c r="C95" s="6">
        <v>44739</v>
      </c>
      <c r="D95" s="20">
        <v>1</v>
      </c>
      <c r="E95" s="5"/>
      <c r="F95" s="5"/>
      <c r="G95" s="5"/>
      <c r="H95" s="5"/>
      <c r="I95" s="5"/>
      <c r="J95" s="19"/>
      <c r="K95" s="19"/>
      <c r="L95" s="19"/>
      <c r="M95" s="19" t="s">
        <v>127</v>
      </c>
      <c r="N95" s="19"/>
      <c r="O95" s="5"/>
      <c r="P95" s="19" t="s">
        <v>5556</v>
      </c>
      <c r="Q95" s="5"/>
      <c r="R95" s="20">
        <v>1</v>
      </c>
      <c r="S95" s="21">
        <v>44256</v>
      </c>
      <c r="T95" s="5"/>
      <c r="U95" s="5"/>
      <c r="V95" s="5"/>
      <c r="W95" s="5"/>
      <c r="X95" s="5"/>
      <c r="Y95" s="5"/>
      <c r="Z95" s="5"/>
      <c r="AA95" s="5"/>
      <c r="AB95" s="5"/>
      <c r="AC95" s="20">
        <v>1</v>
      </c>
      <c r="AD95" s="5"/>
      <c r="AE95" s="5"/>
      <c r="AF95" s="5"/>
      <c r="AG95" s="5"/>
      <c r="AH95" s="5"/>
      <c r="AI95" s="5"/>
      <c r="AJ95" s="20">
        <v>1</v>
      </c>
      <c r="AK95" s="5"/>
      <c r="AL95" s="5"/>
      <c r="AM95" s="6">
        <v>44732</v>
      </c>
      <c r="AN95" s="22">
        <v>0.20833333333333384</v>
      </c>
      <c r="AO95" s="5"/>
      <c r="AP95" s="20">
        <v>1</v>
      </c>
      <c r="AQ95" s="5"/>
      <c r="AR95" s="5"/>
      <c r="AS95" s="5"/>
      <c r="AT95" s="5"/>
      <c r="AU95" s="5"/>
      <c r="AV95" s="5"/>
      <c r="AW95" s="5"/>
      <c r="AX95" s="5"/>
      <c r="AY95" s="5"/>
      <c r="AZ95" s="20">
        <v>1</v>
      </c>
      <c r="BA95" s="5"/>
      <c r="BB95" s="5"/>
      <c r="BC95" s="5"/>
      <c r="BD95" s="5"/>
      <c r="BE95" s="5"/>
      <c r="BF95" s="5"/>
      <c r="BG95" s="5"/>
      <c r="BH95" s="5"/>
      <c r="BI95" s="19" t="s">
        <v>599</v>
      </c>
      <c r="BJ95" s="5"/>
      <c r="BK95" s="19" t="s">
        <v>600</v>
      </c>
      <c r="BL95" s="5"/>
      <c r="BM95" s="20">
        <v>1</v>
      </c>
      <c r="BN95" s="5"/>
      <c r="BO95" s="5"/>
      <c r="BP95" s="5"/>
      <c r="BQ95" s="19"/>
      <c r="BR95" s="19"/>
      <c r="BS95" s="19" t="s">
        <v>601</v>
      </c>
      <c r="BT95" s="5"/>
      <c r="BU95" s="20">
        <v>1</v>
      </c>
      <c r="BV95" s="5"/>
      <c r="BW95" s="5"/>
      <c r="BX95" s="5"/>
      <c r="BY95" s="5"/>
      <c r="BZ95" s="19" t="s">
        <v>602</v>
      </c>
      <c r="CA95" s="19" t="s">
        <v>603</v>
      </c>
      <c r="CB95" s="5"/>
      <c r="CC95" s="5"/>
      <c r="CD95" s="5"/>
      <c r="CE95" s="5"/>
      <c r="CF95" s="6">
        <v>44732</v>
      </c>
      <c r="CG95" s="5"/>
      <c r="CH95" s="5"/>
      <c r="CI95" s="5"/>
      <c r="CJ95" s="5"/>
      <c r="CK95" s="5"/>
      <c r="CL95" s="5"/>
      <c r="CM95" s="5"/>
      <c r="CN95" s="19" t="s">
        <v>604</v>
      </c>
      <c r="CO95" s="19" t="s">
        <v>605</v>
      </c>
      <c r="CP95" s="19" t="s">
        <v>606</v>
      </c>
      <c r="CQ95" t="str">
        <f t="shared" si="1"/>
        <v/>
      </c>
    </row>
    <row r="96" spans="1:95" ht="13.5" x14ac:dyDescent="0.25">
      <c r="A96" s="19" t="s">
        <v>607</v>
      </c>
      <c r="B96" s="10" t="s">
        <v>127</v>
      </c>
      <c r="C96" s="6">
        <v>44739</v>
      </c>
      <c r="D96" s="20">
        <v>1</v>
      </c>
      <c r="E96" s="5"/>
      <c r="F96" s="5"/>
      <c r="G96" s="5"/>
      <c r="H96" s="5"/>
      <c r="I96" s="5"/>
      <c r="J96" s="19"/>
      <c r="K96" s="19"/>
      <c r="L96" s="19"/>
      <c r="M96" s="19" t="s">
        <v>127</v>
      </c>
      <c r="N96" s="19"/>
      <c r="O96" s="5"/>
      <c r="P96" s="19" t="s">
        <v>5556</v>
      </c>
      <c r="Q96" s="20">
        <v>1</v>
      </c>
      <c r="R96" s="5"/>
      <c r="S96" s="21">
        <v>43983</v>
      </c>
      <c r="T96" s="19" t="s">
        <v>89</v>
      </c>
      <c r="U96" s="5"/>
      <c r="V96" s="5"/>
      <c r="W96" s="5"/>
      <c r="X96" s="5"/>
      <c r="Y96" s="5"/>
      <c r="Z96" s="5"/>
      <c r="AA96" s="5"/>
      <c r="AB96" s="5"/>
      <c r="AC96" s="5"/>
      <c r="AD96" s="5"/>
      <c r="AE96" s="20">
        <v>1</v>
      </c>
      <c r="AF96" s="5"/>
      <c r="AG96" s="5"/>
      <c r="AH96" s="20">
        <v>1</v>
      </c>
      <c r="AI96" s="5"/>
      <c r="AJ96" s="5"/>
      <c r="AK96" s="5"/>
      <c r="AL96" s="5"/>
      <c r="AM96" s="6">
        <v>44734</v>
      </c>
      <c r="AN96" s="22">
        <v>0.28125000000000067</v>
      </c>
      <c r="AO96" s="20">
        <v>1</v>
      </c>
      <c r="AP96" s="5"/>
      <c r="AQ96" s="5"/>
      <c r="AR96" s="5"/>
      <c r="AS96" s="5"/>
      <c r="AT96" s="5"/>
      <c r="AU96" s="5"/>
      <c r="AV96" s="5"/>
      <c r="AW96" s="5"/>
      <c r="AX96" s="5"/>
      <c r="AY96" s="5"/>
      <c r="AZ96" s="20">
        <v>1</v>
      </c>
      <c r="BA96" s="5"/>
      <c r="BB96" s="5"/>
      <c r="BC96" s="5"/>
      <c r="BD96" s="5"/>
      <c r="BE96" s="5"/>
      <c r="BF96" s="5"/>
      <c r="BG96" s="5"/>
      <c r="BH96" s="5"/>
      <c r="BI96" s="19" t="s">
        <v>608</v>
      </c>
      <c r="BJ96" s="5"/>
      <c r="BK96" s="19" t="s">
        <v>609</v>
      </c>
      <c r="BL96" s="5"/>
      <c r="BM96" s="20">
        <v>1</v>
      </c>
      <c r="BN96" s="5"/>
      <c r="BO96" s="5"/>
      <c r="BP96" s="5"/>
      <c r="BQ96" s="19"/>
      <c r="BR96" s="19"/>
      <c r="BS96" s="19" t="s">
        <v>610</v>
      </c>
      <c r="BT96" s="5"/>
      <c r="BU96" s="5"/>
      <c r="BV96" s="20">
        <v>1</v>
      </c>
      <c r="BW96" s="5"/>
      <c r="BX96" s="19" t="s">
        <v>611</v>
      </c>
      <c r="BY96" s="5"/>
      <c r="BZ96" s="19" t="s">
        <v>612</v>
      </c>
      <c r="CA96" s="19" t="s">
        <v>613</v>
      </c>
      <c r="CB96" s="5"/>
      <c r="CC96" s="5"/>
      <c r="CD96" s="5"/>
      <c r="CE96" s="5"/>
      <c r="CF96" s="6">
        <v>44734</v>
      </c>
      <c r="CG96" s="5"/>
      <c r="CH96" s="5"/>
      <c r="CI96" s="5"/>
      <c r="CJ96" s="5"/>
      <c r="CK96" s="5"/>
      <c r="CL96" s="5"/>
      <c r="CM96" s="19" t="s">
        <v>614</v>
      </c>
      <c r="CN96" s="19" t="s">
        <v>615</v>
      </c>
      <c r="CO96" s="19" t="s">
        <v>616</v>
      </c>
      <c r="CP96" s="19" t="s">
        <v>617</v>
      </c>
      <c r="CQ96" t="str">
        <f t="shared" si="1"/>
        <v/>
      </c>
    </row>
    <row r="97" spans="1:95" ht="13.5" x14ac:dyDescent="0.25">
      <c r="A97" s="19" t="s">
        <v>618</v>
      </c>
      <c r="B97" s="10" t="s">
        <v>127</v>
      </c>
      <c r="C97" s="6">
        <v>44738</v>
      </c>
      <c r="D97" s="20">
        <v>1</v>
      </c>
      <c r="E97" s="5"/>
      <c r="F97" s="5"/>
      <c r="G97" s="5"/>
      <c r="H97" s="5"/>
      <c r="I97" s="5"/>
      <c r="J97" s="19"/>
      <c r="K97" s="19"/>
      <c r="L97" s="19"/>
      <c r="M97" s="19" t="s">
        <v>619</v>
      </c>
      <c r="N97" s="19"/>
      <c r="O97" s="5"/>
      <c r="P97" s="19" t="s">
        <v>5555</v>
      </c>
      <c r="Q97" s="5"/>
      <c r="R97" s="20">
        <v>1</v>
      </c>
      <c r="S97" s="21">
        <v>44409</v>
      </c>
      <c r="T97" s="19" t="s">
        <v>89</v>
      </c>
      <c r="U97" s="5"/>
      <c r="V97" s="5"/>
      <c r="W97" s="5"/>
      <c r="X97" s="5"/>
      <c r="Y97" s="5"/>
      <c r="Z97" s="5"/>
      <c r="AA97" s="5"/>
      <c r="AB97" s="20">
        <v>1</v>
      </c>
      <c r="AC97" s="5"/>
      <c r="AD97" s="5"/>
      <c r="AE97" s="5"/>
      <c r="AF97" s="5"/>
      <c r="AG97" s="5"/>
      <c r="AH97" s="5"/>
      <c r="AI97" s="20">
        <v>1</v>
      </c>
      <c r="AJ97" s="5"/>
      <c r="AK97" s="5"/>
      <c r="AL97" s="5"/>
      <c r="AM97" s="6">
        <v>44722</v>
      </c>
      <c r="AN97" s="22">
        <v>0.67361111111111271</v>
      </c>
      <c r="AO97" s="20">
        <v>1</v>
      </c>
      <c r="AP97" s="5"/>
      <c r="AQ97" s="5"/>
      <c r="AR97" s="5"/>
      <c r="AS97" s="5"/>
      <c r="AT97" s="5"/>
      <c r="AU97" s="5"/>
      <c r="AV97" s="5"/>
      <c r="AW97" s="5"/>
      <c r="AX97" s="5"/>
      <c r="AY97" s="5"/>
      <c r="AZ97" s="20">
        <v>1</v>
      </c>
      <c r="BA97" s="5"/>
      <c r="BB97" s="5"/>
      <c r="BC97" s="5"/>
      <c r="BD97" s="5"/>
      <c r="BE97" s="5"/>
      <c r="BF97" s="5"/>
      <c r="BG97" s="5"/>
      <c r="BH97" s="5"/>
      <c r="BI97" s="19" t="s">
        <v>620</v>
      </c>
      <c r="BJ97" s="5"/>
      <c r="BK97" s="19" t="s">
        <v>621</v>
      </c>
      <c r="BL97" s="5"/>
      <c r="BM97" s="20">
        <v>1</v>
      </c>
      <c r="BN97" s="5"/>
      <c r="BO97" s="5"/>
      <c r="BP97" s="5"/>
      <c r="BQ97" s="19"/>
      <c r="BR97" s="19"/>
      <c r="BS97" s="19" t="s">
        <v>622</v>
      </c>
      <c r="BT97" s="5"/>
      <c r="BU97" s="5"/>
      <c r="BV97" s="20">
        <v>1</v>
      </c>
      <c r="BW97" s="5"/>
      <c r="BX97" s="19" t="s">
        <v>623</v>
      </c>
      <c r="BY97" s="5"/>
      <c r="BZ97" s="5"/>
      <c r="CA97" s="5"/>
      <c r="CB97" s="5"/>
      <c r="CC97" s="5"/>
      <c r="CD97" s="5"/>
      <c r="CE97" s="5"/>
      <c r="CF97" s="6">
        <v>44722</v>
      </c>
      <c r="CG97" s="5"/>
      <c r="CH97" s="5"/>
      <c r="CI97" s="5"/>
      <c r="CJ97" s="5"/>
      <c r="CK97" s="5"/>
      <c r="CL97" s="5"/>
      <c r="CM97" s="5"/>
      <c r="CN97" s="19" t="s">
        <v>624</v>
      </c>
      <c r="CO97" s="19" t="s">
        <v>625</v>
      </c>
      <c r="CP97" s="5"/>
      <c r="CQ97" t="str">
        <f t="shared" si="1"/>
        <v/>
      </c>
    </row>
    <row r="98" spans="1:95" ht="13.5" x14ac:dyDescent="0.25">
      <c r="A98" s="19" t="s">
        <v>626</v>
      </c>
      <c r="B98" s="10" t="s">
        <v>127</v>
      </c>
      <c r="C98" s="6">
        <v>44738</v>
      </c>
      <c r="D98" s="5"/>
      <c r="E98" s="5"/>
      <c r="F98" s="5"/>
      <c r="G98" s="20">
        <v>1</v>
      </c>
      <c r="H98" s="5"/>
      <c r="I98" s="5"/>
      <c r="J98" s="19"/>
      <c r="K98" s="19"/>
      <c r="L98" s="19"/>
      <c r="M98" s="19" t="s">
        <v>619</v>
      </c>
      <c r="N98" s="19"/>
      <c r="O98" s="5"/>
      <c r="P98" s="19" t="s">
        <v>5554</v>
      </c>
      <c r="Q98" s="5"/>
      <c r="R98" s="20">
        <v>1</v>
      </c>
      <c r="S98" s="21">
        <v>44713</v>
      </c>
      <c r="T98" s="19" t="s">
        <v>69</v>
      </c>
      <c r="U98" s="5"/>
      <c r="V98" s="5"/>
      <c r="W98" s="5"/>
      <c r="X98" s="5"/>
      <c r="Y98" s="5"/>
      <c r="Z98" s="5"/>
      <c r="AA98" s="5"/>
      <c r="AB98" s="5"/>
      <c r="AC98" s="20">
        <v>1</v>
      </c>
      <c r="AD98" s="5"/>
      <c r="AE98" s="5"/>
      <c r="AF98" s="5"/>
      <c r="AG98" s="5"/>
      <c r="AH98" s="20">
        <v>1</v>
      </c>
      <c r="AI98" s="5"/>
      <c r="AJ98" s="5"/>
      <c r="AK98" s="5"/>
      <c r="AL98" s="5"/>
      <c r="AM98" s="6">
        <v>44720</v>
      </c>
      <c r="AN98" s="22">
        <v>0.27083333333333398</v>
      </c>
      <c r="AO98" s="20">
        <v>1</v>
      </c>
      <c r="AP98" s="5"/>
      <c r="AQ98" s="5"/>
      <c r="AR98" s="5"/>
      <c r="AS98" s="5"/>
      <c r="AT98" s="5"/>
      <c r="AU98" s="5"/>
      <c r="AV98" s="5"/>
      <c r="AW98" s="5"/>
      <c r="AX98" s="5"/>
      <c r="AY98" s="5"/>
      <c r="AZ98" s="5"/>
      <c r="BA98" s="5"/>
      <c r="BB98" s="5"/>
      <c r="BC98" s="5"/>
      <c r="BD98" s="20">
        <v>1</v>
      </c>
      <c r="BE98" s="5"/>
      <c r="BF98" s="5"/>
      <c r="BG98" s="5"/>
      <c r="BH98" s="5"/>
      <c r="BI98" s="19" t="s">
        <v>627</v>
      </c>
      <c r="BJ98" s="5"/>
      <c r="BK98" s="19" t="s">
        <v>628</v>
      </c>
      <c r="BL98" s="5"/>
      <c r="BM98" s="5"/>
      <c r="BN98" s="5"/>
      <c r="BO98" s="5"/>
      <c r="BP98" s="5"/>
      <c r="BQ98" s="5"/>
      <c r="BR98" s="5"/>
      <c r="BS98" s="5"/>
      <c r="BT98" s="5"/>
      <c r="BU98" s="5"/>
      <c r="BV98" s="5"/>
      <c r="BW98" s="5"/>
      <c r="BX98" s="5"/>
      <c r="BY98" s="5"/>
      <c r="BZ98" s="5"/>
      <c r="CA98" s="19" t="s">
        <v>629</v>
      </c>
      <c r="CB98" s="5"/>
      <c r="CC98" s="5"/>
      <c r="CD98" s="5"/>
      <c r="CE98" s="5"/>
      <c r="CF98" s="6">
        <v>44721</v>
      </c>
      <c r="CG98" s="5"/>
      <c r="CH98" s="5"/>
      <c r="CI98" s="5"/>
      <c r="CJ98" s="5"/>
      <c r="CK98" s="5"/>
      <c r="CL98" s="5"/>
      <c r="CM98" s="5"/>
      <c r="CN98" s="19" t="s">
        <v>630</v>
      </c>
      <c r="CO98" s="19" t="s">
        <v>631</v>
      </c>
      <c r="CP98" s="5"/>
      <c r="CQ98" t="str">
        <f t="shared" si="1"/>
        <v/>
      </c>
    </row>
    <row r="99" spans="1:95" ht="13.5" x14ac:dyDescent="0.25">
      <c r="A99" s="19" t="s">
        <v>632</v>
      </c>
      <c r="B99" s="10" t="s">
        <v>127</v>
      </c>
      <c r="C99" s="6">
        <v>44738</v>
      </c>
      <c r="D99" s="5"/>
      <c r="E99" s="5"/>
      <c r="F99" s="5"/>
      <c r="G99" s="20">
        <v>1</v>
      </c>
      <c r="H99" s="5"/>
      <c r="I99" s="5"/>
      <c r="J99" s="19"/>
      <c r="K99" s="19"/>
      <c r="L99" s="19"/>
      <c r="M99" s="19" t="s">
        <v>619</v>
      </c>
      <c r="N99" s="19"/>
      <c r="O99" s="5"/>
      <c r="P99" s="19" t="s">
        <v>5556</v>
      </c>
      <c r="Q99" s="5"/>
      <c r="R99" s="20">
        <v>1</v>
      </c>
      <c r="S99" s="21">
        <v>43132</v>
      </c>
      <c r="T99" s="19" t="s">
        <v>89</v>
      </c>
      <c r="U99" s="5"/>
      <c r="V99" s="5"/>
      <c r="W99" s="5"/>
      <c r="X99" s="5"/>
      <c r="Y99" s="5"/>
      <c r="Z99" s="5"/>
      <c r="AA99" s="5"/>
      <c r="AB99" s="5"/>
      <c r="AC99" s="5"/>
      <c r="AD99" s="20">
        <v>1</v>
      </c>
      <c r="AE99" s="5"/>
      <c r="AF99" s="5"/>
      <c r="AG99" s="5"/>
      <c r="AH99" s="5"/>
      <c r="AI99" s="5"/>
      <c r="AJ99" s="5"/>
      <c r="AK99" s="20">
        <v>1</v>
      </c>
      <c r="AL99" s="5"/>
      <c r="AM99" s="6">
        <v>44714</v>
      </c>
      <c r="AN99" s="22">
        <v>0.51388888888889017</v>
      </c>
      <c r="AO99" s="20">
        <v>1</v>
      </c>
      <c r="AP99" s="5"/>
      <c r="AQ99" s="5"/>
      <c r="AR99" s="5"/>
      <c r="AS99" s="5"/>
      <c r="AT99" s="5"/>
      <c r="AU99" s="5"/>
      <c r="AV99" s="5"/>
      <c r="AW99" s="5"/>
      <c r="AX99" s="5"/>
      <c r="AY99" s="5"/>
      <c r="AZ99" s="5"/>
      <c r="BA99" s="5"/>
      <c r="BB99" s="5"/>
      <c r="BC99" s="5"/>
      <c r="BD99" s="20">
        <v>1</v>
      </c>
      <c r="BE99" s="5"/>
      <c r="BF99" s="5"/>
      <c r="BG99" s="5"/>
      <c r="BH99" s="5"/>
      <c r="BI99" s="19" t="s">
        <v>633</v>
      </c>
      <c r="BJ99" s="5"/>
      <c r="BK99" s="19" t="s">
        <v>634</v>
      </c>
      <c r="BL99" s="5"/>
      <c r="BM99" s="5"/>
      <c r="BN99" s="5"/>
      <c r="BO99" s="5"/>
      <c r="BP99" s="5"/>
      <c r="BQ99" s="5"/>
      <c r="BR99" s="5"/>
      <c r="BS99" s="5"/>
      <c r="BT99" s="5"/>
      <c r="BU99" s="5"/>
      <c r="BV99" s="5"/>
      <c r="BW99" s="5"/>
      <c r="BX99" s="5"/>
      <c r="BY99" s="5"/>
      <c r="BZ99" s="5"/>
      <c r="CA99" s="19" t="s">
        <v>635</v>
      </c>
      <c r="CB99" s="5"/>
      <c r="CC99" s="5"/>
      <c r="CD99" s="5"/>
      <c r="CE99" s="5"/>
      <c r="CF99" s="6">
        <v>44714</v>
      </c>
      <c r="CG99" s="5"/>
      <c r="CH99" s="5"/>
      <c r="CI99" s="5"/>
      <c r="CJ99" s="5"/>
      <c r="CK99" s="5"/>
      <c r="CL99" s="5"/>
      <c r="CM99" s="5"/>
      <c r="CN99" s="19" t="s">
        <v>636</v>
      </c>
      <c r="CO99" s="19" t="s">
        <v>637</v>
      </c>
      <c r="CP99" s="5"/>
      <c r="CQ99" t="str">
        <f t="shared" si="1"/>
        <v/>
      </c>
    </row>
    <row r="100" spans="1:95" ht="13.5" x14ac:dyDescent="0.25">
      <c r="A100" s="19" t="s">
        <v>638</v>
      </c>
      <c r="B100" s="10" t="s">
        <v>127</v>
      </c>
      <c r="C100" s="6">
        <v>44738</v>
      </c>
      <c r="D100" s="5"/>
      <c r="E100" s="5"/>
      <c r="F100" s="5"/>
      <c r="G100" s="5"/>
      <c r="H100" s="5"/>
      <c r="I100" s="5"/>
      <c r="J100" s="19"/>
      <c r="K100" s="19"/>
      <c r="L100" s="19"/>
      <c r="M100" s="19" t="s">
        <v>619</v>
      </c>
      <c r="N100" s="19"/>
      <c r="O100" s="5"/>
      <c r="P100" s="19" t="s">
        <v>5556</v>
      </c>
      <c r="Q100" s="5"/>
      <c r="R100" s="20">
        <v>1</v>
      </c>
      <c r="S100" s="21">
        <v>42217</v>
      </c>
      <c r="T100" s="19" t="s">
        <v>498</v>
      </c>
      <c r="U100" s="5"/>
      <c r="V100" s="5"/>
      <c r="W100" s="5"/>
      <c r="X100" s="5"/>
      <c r="Y100" s="5"/>
      <c r="Z100" s="5"/>
      <c r="AA100" s="5"/>
      <c r="AB100" s="5"/>
      <c r="AC100" s="20">
        <v>1</v>
      </c>
      <c r="AD100" s="5"/>
      <c r="AE100" s="5"/>
      <c r="AF100" s="5"/>
      <c r="AG100" s="5"/>
      <c r="AH100" s="5"/>
      <c r="AI100" s="20">
        <v>1</v>
      </c>
      <c r="AJ100" s="5"/>
      <c r="AK100" s="5"/>
      <c r="AL100" s="5"/>
      <c r="AM100" s="6">
        <v>44719</v>
      </c>
      <c r="AN100" s="22">
        <v>0.61111111111111249</v>
      </c>
      <c r="AO100" s="5"/>
      <c r="AP100" s="5"/>
      <c r="AQ100" s="5"/>
      <c r="AR100" s="5"/>
      <c r="AS100" s="5"/>
      <c r="AT100" s="20">
        <v>1</v>
      </c>
      <c r="AU100" s="5"/>
      <c r="AV100" s="5"/>
      <c r="AW100" s="5"/>
      <c r="AX100" s="5"/>
      <c r="AY100" s="5"/>
      <c r="AZ100" s="5"/>
      <c r="BA100" s="5"/>
      <c r="BB100" s="5"/>
      <c r="BC100" s="5"/>
      <c r="BD100" s="5"/>
      <c r="BE100" s="20"/>
      <c r="BF100" s="5"/>
      <c r="BG100" s="5">
        <v>1</v>
      </c>
      <c r="BH100" s="19" t="s">
        <v>429</v>
      </c>
      <c r="BI100" s="19" t="s">
        <v>639</v>
      </c>
      <c r="BJ100" s="5"/>
      <c r="BK100" s="19" t="s">
        <v>640</v>
      </c>
      <c r="BL100" s="5"/>
      <c r="BM100" s="20">
        <v>1</v>
      </c>
      <c r="BN100" s="5"/>
      <c r="BO100" s="5"/>
      <c r="BP100" s="5"/>
      <c r="BQ100" s="19"/>
      <c r="BR100" s="19"/>
      <c r="BS100" s="19" t="s">
        <v>641</v>
      </c>
      <c r="BT100" s="5"/>
      <c r="BU100" s="5"/>
      <c r="BV100" s="5"/>
      <c r="BW100" s="5"/>
      <c r="BX100" s="5"/>
      <c r="BY100" s="5"/>
      <c r="BZ100" s="19" t="s">
        <v>642</v>
      </c>
      <c r="CA100" s="19" t="s">
        <v>643</v>
      </c>
      <c r="CB100" s="5"/>
      <c r="CC100" s="5"/>
      <c r="CD100" s="5"/>
      <c r="CE100" s="5"/>
      <c r="CF100" s="6">
        <v>44719</v>
      </c>
      <c r="CG100" s="5"/>
      <c r="CH100" s="5"/>
      <c r="CI100" s="5"/>
      <c r="CJ100" s="5"/>
      <c r="CK100" s="5"/>
      <c r="CL100" s="5"/>
      <c r="CM100" s="5"/>
      <c r="CN100" s="19" t="s">
        <v>644</v>
      </c>
      <c r="CO100" s="19" t="s">
        <v>645</v>
      </c>
      <c r="CP100" s="5"/>
      <c r="CQ100" t="str">
        <f t="shared" si="1"/>
        <v/>
      </c>
    </row>
    <row r="101" spans="1:95" ht="13.5" x14ac:dyDescent="0.25">
      <c r="A101" s="19" t="s">
        <v>646</v>
      </c>
      <c r="B101" s="10" t="s">
        <v>127</v>
      </c>
      <c r="C101" s="6">
        <v>44740</v>
      </c>
      <c r="D101" s="5"/>
      <c r="E101" s="5"/>
      <c r="F101" s="5"/>
      <c r="G101" s="20">
        <v>1</v>
      </c>
      <c r="H101" s="19" t="s">
        <v>81</v>
      </c>
      <c r="I101" s="5"/>
      <c r="J101" s="19"/>
      <c r="K101" s="19"/>
      <c r="L101" s="19"/>
      <c r="M101" s="19" t="s">
        <v>127</v>
      </c>
      <c r="N101" s="19"/>
      <c r="O101" s="5"/>
      <c r="P101" s="19" t="s">
        <v>5554</v>
      </c>
      <c r="Q101" s="5"/>
      <c r="R101" s="20">
        <v>1</v>
      </c>
      <c r="S101" s="21">
        <v>43709</v>
      </c>
      <c r="T101" s="19" t="s">
        <v>647</v>
      </c>
      <c r="U101" s="5"/>
      <c r="V101" s="5"/>
      <c r="W101" s="5"/>
      <c r="X101" s="5"/>
      <c r="Y101" s="5"/>
      <c r="Z101" s="5"/>
      <c r="AA101" s="5"/>
      <c r="AB101" s="5"/>
      <c r="AC101" s="5"/>
      <c r="AD101" s="20">
        <v>1</v>
      </c>
      <c r="AE101" s="5"/>
      <c r="AF101" s="5"/>
      <c r="AG101" s="5"/>
      <c r="AH101" s="5"/>
      <c r="AI101" s="20">
        <v>1</v>
      </c>
      <c r="AJ101" s="5"/>
      <c r="AK101" s="5"/>
      <c r="AL101" s="5"/>
      <c r="AM101" s="6">
        <v>44703</v>
      </c>
      <c r="AN101" s="22">
        <v>0.89583333333333548</v>
      </c>
      <c r="AO101" s="5"/>
      <c r="AP101" s="5"/>
      <c r="AQ101" s="5"/>
      <c r="AR101" s="5"/>
      <c r="AS101" s="20">
        <v>1</v>
      </c>
      <c r="AT101" s="5"/>
      <c r="AU101" s="5"/>
      <c r="AV101" s="5"/>
      <c r="AW101" s="5"/>
      <c r="AX101" s="5"/>
      <c r="AY101" s="5"/>
      <c r="AZ101" s="5"/>
      <c r="BA101" s="5"/>
      <c r="BB101" s="5"/>
      <c r="BC101" s="5"/>
      <c r="BD101" s="20">
        <v>1</v>
      </c>
      <c r="BE101" s="5"/>
      <c r="BF101" s="5"/>
      <c r="BG101" s="5"/>
      <c r="BH101" s="5"/>
      <c r="BI101" s="19" t="s">
        <v>648</v>
      </c>
      <c r="BJ101" s="5"/>
      <c r="BK101" s="19" t="s">
        <v>649</v>
      </c>
      <c r="BL101" s="5"/>
      <c r="BM101" s="5"/>
      <c r="BN101" s="5"/>
      <c r="BO101" s="5"/>
      <c r="BP101" s="5"/>
      <c r="BQ101" s="5"/>
      <c r="BR101" s="5"/>
      <c r="BS101" s="5"/>
      <c r="BT101" s="5"/>
      <c r="BU101" s="5"/>
      <c r="BV101" s="5"/>
      <c r="BW101" s="5"/>
      <c r="BX101" s="5"/>
      <c r="BY101" s="5"/>
      <c r="BZ101" s="5"/>
      <c r="CA101" s="19" t="s">
        <v>650</v>
      </c>
      <c r="CB101" s="5"/>
      <c r="CC101" s="5"/>
      <c r="CD101" s="5"/>
      <c r="CE101" s="5"/>
      <c r="CF101" s="6">
        <v>44735</v>
      </c>
      <c r="CG101" s="5"/>
      <c r="CH101" s="5"/>
      <c r="CI101" s="5"/>
      <c r="CJ101" s="5"/>
      <c r="CK101" s="5"/>
      <c r="CL101" s="5"/>
      <c r="CM101" s="19" t="s">
        <v>172</v>
      </c>
      <c r="CN101" s="19" t="s">
        <v>651</v>
      </c>
      <c r="CO101" s="19" t="s">
        <v>652</v>
      </c>
      <c r="CP101" s="5"/>
      <c r="CQ101" t="str">
        <f t="shared" si="1"/>
        <v/>
      </c>
    </row>
    <row r="102" spans="1:95" ht="13.5" x14ac:dyDescent="0.25">
      <c r="A102" s="19" t="s">
        <v>653</v>
      </c>
      <c r="B102" s="10" t="s">
        <v>127</v>
      </c>
      <c r="C102" s="6">
        <v>44765</v>
      </c>
      <c r="D102" s="5"/>
      <c r="E102" s="20">
        <v>1</v>
      </c>
      <c r="F102" s="5"/>
      <c r="G102" s="5"/>
      <c r="H102" s="5"/>
      <c r="I102" s="5"/>
      <c r="J102" s="19"/>
      <c r="K102" s="19"/>
      <c r="L102" s="19"/>
      <c r="M102" s="19" t="s">
        <v>127</v>
      </c>
      <c r="N102" s="19"/>
      <c r="O102" s="5"/>
      <c r="P102" s="19" t="s">
        <v>5554</v>
      </c>
      <c r="Q102" s="5"/>
      <c r="R102" s="20">
        <v>1</v>
      </c>
      <c r="S102" s="21">
        <v>44562</v>
      </c>
      <c r="T102" s="19" t="s">
        <v>169</v>
      </c>
      <c r="U102" s="5"/>
      <c r="V102" s="5"/>
      <c r="W102" s="5"/>
      <c r="X102" s="5"/>
      <c r="Y102" s="5"/>
      <c r="Z102" s="5"/>
      <c r="AA102" s="5"/>
      <c r="AB102" s="20">
        <v>1</v>
      </c>
      <c r="AC102" s="5"/>
      <c r="AD102" s="5"/>
      <c r="AE102" s="5"/>
      <c r="AF102" s="5"/>
      <c r="AG102" s="5"/>
      <c r="AH102" s="20">
        <v>1</v>
      </c>
      <c r="AI102" s="5"/>
      <c r="AJ102" s="5"/>
      <c r="AK102" s="5"/>
      <c r="AL102" s="5"/>
      <c r="AM102" s="6">
        <v>44765</v>
      </c>
      <c r="AN102" s="22">
        <v>0.28472222222222288</v>
      </c>
      <c r="AO102" s="20">
        <v>1</v>
      </c>
      <c r="AP102" s="5"/>
      <c r="AQ102" s="5"/>
      <c r="AR102" s="5"/>
      <c r="AS102" s="5"/>
      <c r="AT102" s="5"/>
      <c r="AU102" s="5"/>
      <c r="AV102" s="5"/>
      <c r="AW102" s="5"/>
      <c r="AX102" s="5"/>
      <c r="AY102" s="5"/>
      <c r="AZ102" s="20">
        <v>1</v>
      </c>
      <c r="BA102" s="5"/>
      <c r="BB102" s="5"/>
      <c r="BC102" s="5"/>
      <c r="BD102" s="5"/>
      <c r="BE102" s="5"/>
      <c r="BF102" s="5"/>
      <c r="BG102" s="5"/>
      <c r="BH102" s="5"/>
      <c r="BI102" s="19" t="s">
        <v>654</v>
      </c>
      <c r="BJ102" s="5"/>
      <c r="BK102" s="19" t="s">
        <v>655</v>
      </c>
      <c r="BL102" s="5"/>
      <c r="BM102" s="5"/>
      <c r="BN102" s="20">
        <v>1</v>
      </c>
      <c r="BO102" s="5"/>
      <c r="BP102" s="5"/>
      <c r="BQ102" s="19"/>
      <c r="BR102" s="19"/>
      <c r="BS102" s="19" t="s">
        <v>656</v>
      </c>
      <c r="BT102" s="5"/>
      <c r="BU102" s="5"/>
      <c r="BV102" s="5"/>
      <c r="BW102" s="5"/>
      <c r="BX102" s="19" t="s">
        <v>657</v>
      </c>
      <c r="BY102" s="5"/>
      <c r="BZ102" s="19" t="s">
        <v>658</v>
      </c>
      <c r="CA102" s="19" t="s">
        <v>659</v>
      </c>
      <c r="CB102" s="5"/>
      <c r="CC102" s="5"/>
      <c r="CD102" s="5"/>
      <c r="CE102" s="5"/>
      <c r="CF102" s="6">
        <v>44765</v>
      </c>
      <c r="CG102" s="5"/>
      <c r="CH102" s="5"/>
      <c r="CI102" s="5"/>
      <c r="CJ102" s="5"/>
      <c r="CK102" s="5"/>
      <c r="CL102" s="5"/>
      <c r="CM102" s="19" t="s">
        <v>172</v>
      </c>
      <c r="CN102" s="19" t="s">
        <v>660</v>
      </c>
      <c r="CO102" s="19" t="s">
        <v>661</v>
      </c>
      <c r="CP102" s="5"/>
      <c r="CQ102" t="str">
        <f t="shared" si="1"/>
        <v/>
      </c>
    </row>
    <row r="103" spans="1:95" ht="13.5" x14ac:dyDescent="0.25">
      <c r="A103" s="19" t="s">
        <v>662</v>
      </c>
      <c r="B103" s="10" t="s">
        <v>127</v>
      </c>
      <c r="C103" s="6">
        <v>44733</v>
      </c>
      <c r="D103" s="20">
        <v>1</v>
      </c>
      <c r="E103" s="5"/>
      <c r="F103" s="5"/>
      <c r="G103" s="5"/>
      <c r="H103" s="5"/>
      <c r="I103" s="5"/>
      <c r="J103" s="19"/>
      <c r="K103" s="19"/>
      <c r="L103" s="19"/>
      <c r="M103" s="19" t="s">
        <v>127</v>
      </c>
      <c r="N103" s="19"/>
      <c r="O103" s="5"/>
      <c r="P103" s="19" t="s">
        <v>5556</v>
      </c>
      <c r="Q103" s="5"/>
      <c r="R103" s="20">
        <v>1</v>
      </c>
      <c r="S103" s="21">
        <v>44348</v>
      </c>
      <c r="T103" s="19" t="s">
        <v>89</v>
      </c>
      <c r="U103" s="5"/>
      <c r="V103" s="5"/>
      <c r="W103" s="5"/>
      <c r="X103" s="5"/>
      <c r="Y103" s="5"/>
      <c r="Z103" s="5"/>
      <c r="AA103" s="5"/>
      <c r="AB103" s="5"/>
      <c r="AC103" s="20">
        <v>1</v>
      </c>
      <c r="AD103" s="5"/>
      <c r="AE103" s="5"/>
      <c r="AF103" s="5"/>
      <c r="AG103" s="5"/>
      <c r="AH103" s="20">
        <v>1</v>
      </c>
      <c r="AI103" s="5"/>
      <c r="AJ103" s="5"/>
      <c r="AK103" s="5"/>
      <c r="AL103" s="5"/>
      <c r="AM103" s="6">
        <v>44720</v>
      </c>
      <c r="AN103" s="22">
        <v>0.62500000000000144</v>
      </c>
      <c r="AO103" s="5"/>
      <c r="AP103" s="5"/>
      <c r="AQ103" s="5"/>
      <c r="AR103" s="5"/>
      <c r="AS103" s="20">
        <v>1</v>
      </c>
      <c r="AT103" s="5"/>
      <c r="AU103" s="5"/>
      <c r="AV103" s="5"/>
      <c r="AW103" s="5"/>
      <c r="AX103" s="5"/>
      <c r="AY103" s="5"/>
      <c r="AZ103" s="5"/>
      <c r="BA103" s="5"/>
      <c r="BB103" s="5"/>
      <c r="BC103" s="5"/>
      <c r="BD103" s="5"/>
      <c r="BE103" s="20"/>
      <c r="BF103" s="5"/>
      <c r="BG103" s="5">
        <v>1</v>
      </c>
      <c r="BH103" s="5"/>
      <c r="BI103" s="19" t="s">
        <v>663</v>
      </c>
      <c r="BJ103" s="5"/>
      <c r="BK103" s="19" t="s">
        <v>664</v>
      </c>
      <c r="BL103" s="5"/>
      <c r="BM103" s="20">
        <v>1</v>
      </c>
      <c r="BN103" s="5"/>
      <c r="BO103" s="5"/>
      <c r="BP103" s="5"/>
      <c r="BQ103" s="19"/>
      <c r="BR103" s="19"/>
      <c r="BS103" s="19" t="s">
        <v>665</v>
      </c>
      <c r="BT103" s="5"/>
      <c r="BU103" s="5"/>
      <c r="BV103" s="20">
        <v>1</v>
      </c>
      <c r="BW103" s="5"/>
      <c r="BX103" s="19" t="s">
        <v>666</v>
      </c>
      <c r="BY103" s="5"/>
      <c r="BZ103" s="19" t="s">
        <v>667</v>
      </c>
      <c r="CA103" s="19" t="s">
        <v>668</v>
      </c>
      <c r="CB103" s="5"/>
      <c r="CC103" s="5"/>
      <c r="CD103" s="5"/>
      <c r="CE103" s="5"/>
      <c r="CF103" s="6">
        <v>44720</v>
      </c>
      <c r="CG103" s="5"/>
      <c r="CH103" s="5"/>
      <c r="CI103" s="5"/>
      <c r="CJ103" s="5"/>
      <c r="CK103" s="5"/>
      <c r="CL103" s="5"/>
      <c r="CM103" s="5"/>
      <c r="CN103" s="19" t="s">
        <v>669</v>
      </c>
      <c r="CO103" s="19" t="s">
        <v>670</v>
      </c>
      <c r="CP103" s="5"/>
      <c r="CQ103" t="str">
        <f t="shared" si="1"/>
        <v/>
      </c>
    </row>
    <row r="104" spans="1:95" ht="13.5" x14ac:dyDescent="0.25">
      <c r="A104" s="19" t="s">
        <v>671</v>
      </c>
      <c r="B104" s="10" t="s">
        <v>127</v>
      </c>
      <c r="C104" s="6">
        <v>44721</v>
      </c>
      <c r="D104" s="20">
        <v>1</v>
      </c>
      <c r="E104" s="5"/>
      <c r="F104" s="5"/>
      <c r="G104" s="5"/>
      <c r="H104" s="5"/>
      <c r="I104" s="5"/>
      <c r="J104" s="19"/>
      <c r="K104" s="19"/>
      <c r="L104" s="19"/>
      <c r="M104" s="19" t="s">
        <v>127</v>
      </c>
      <c r="N104" s="19"/>
      <c r="O104" s="5"/>
      <c r="P104" s="19" t="s">
        <v>5556</v>
      </c>
      <c r="Q104" s="20">
        <v>1</v>
      </c>
      <c r="R104" s="5"/>
      <c r="S104" s="21">
        <v>43952</v>
      </c>
      <c r="T104" s="19" t="s">
        <v>302</v>
      </c>
      <c r="U104" s="5"/>
      <c r="V104" s="5"/>
      <c r="W104" s="5"/>
      <c r="X104" s="5"/>
      <c r="Y104" s="5"/>
      <c r="Z104" s="5"/>
      <c r="AA104" s="5"/>
      <c r="AB104" s="20">
        <v>1</v>
      </c>
      <c r="AC104" s="5"/>
      <c r="AD104" s="5"/>
      <c r="AE104" s="5"/>
      <c r="AF104" s="5"/>
      <c r="AG104" s="5"/>
      <c r="AH104" s="5"/>
      <c r="AI104" s="20">
        <v>1</v>
      </c>
      <c r="AJ104" s="5"/>
      <c r="AK104" s="5"/>
      <c r="AL104" s="5"/>
      <c r="AM104" s="6">
        <v>44689</v>
      </c>
      <c r="AN104" s="22">
        <v>0.82152777777777974</v>
      </c>
      <c r="AO104" s="20">
        <v>1</v>
      </c>
      <c r="AP104" s="5"/>
      <c r="AQ104" s="5"/>
      <c r="AR104" s="5"/>
      <c r="AS104" s="5"/>
      <c r="AT104" s="5"/>
      <c r="AU104" s="5"/>
      <c r="AV104" s="5"/>
      <c r="AW104" s="5"/>
      <c r="AX104" s="5"/>
      <c r="AY104" s="5"/>
      <c r="AZ104" s="5"/>
      <c r="BA104" s="5"/>
      <c r="BB104" s="5"/>
      <c r="BC104" s="5"/>
      <c r="BD104" s="5"/>
      <c r="BE104" s="5"/>
      <c r="BF104" s="5"/>
      <c r="BG104" s="5"/>
      <c r="BH104" s="5"/>
      <c r="BI104" s="19" t="s">
        <v>672</v>
      </c>
      <c r="BJ104" s="19" t="s">
        <v>673</v>
      </c>
      <c r="BK104" s="19" t="s">
        <v>674</v>
      </c>
      <c r="BL104" s="5"/>
      <c r="BM104" s="5"/>
      <c r="BN104" s="5"/>
      <c r="BO104" s="20">
        <v>1</v>
      </c>
      <c r="BP104" s="19" t="s">
        <v>675</v>
      </c>
      <c r="BQ104" s="19"/>
      <c r="BR104" s="19"/>
      <c r="BS104" s="5"/>
      <c r="BT104" s="5"/>
      <c r="BU104" s="5"/>
      <c r="BV104" s="5"/>
      <c r="BW104" s="5"/>
      <c r="BX104" s="5"/>
      <c r="BY104" s="5"/>
      <c r="BZ104" s="5"/>
      <c r="CA104" s="19" t="s">
        <v>676</v>
      </c>
      <c r="CB104" s="5"/>
      <c r="CC104" s="5"/>
      <c r="CD104" s="5"/>
      <c r="CE104" s="5"/>
      <c r="CF104" s="6">
        <v>44690</v>
      </c>
      <c r="CG104" s="5"/>
      <c r="CH104" s="5"/>
      <c r="CI104" s="5"/>
      <c r="CJ104" s="5"/>
      <c r="CK104" s="5"/>
      <c r="CL104" s="5"/>
      <c r="CM104" s="5"/>
      <c r="CN104" s="19" t="s">
        <v>677</v>
      </c>
      <c r="CO104" s="19" t="s">
        <v>678</v>
      </c>
      <c r="CP104" s="5"/>
      <c r="CQ104" t="str">
        <f t="shared" si="1"/>
        <v/>
      </c>
    </row>
    <row r="105" spans="1:95" ht="13.5" x14ac:dyDescent="0.25">
      <c r="A105" s="19" t="s">
        <v>679</v>
      </c>
      <c r="B105" s="10" t="s">
        <v>127</v>
      </c>
      <c r="C105" s="6">
        <v>44721</v>
      </c>
      <c r="D105" s="20">
        <v>1</v>
      </c>
      <c r="E105" s="5"/>
      <c r="F105" s="5"/>
      <c r="G105" s="5"/>
      <c r="H105" s="5"/>
      <c r="I105" s="5"/>
      <c r="J105" s="19"/>
      <c r="K105" s="19"/>
      <c r="L105" s="19"/>
      <c r="M105" s="19" t="s">
        <v>127</v>
      </c>
      <c r="N105" s="19"/>
      <c r="O105" s="5"/>
      <c r="P105" s="19" t="s">
        <v>5555</v>
      </c>
      <c r="Q105" s="5"/>
      <c r="R105" s="20">
        <v>1</v>
      </c>
      <c r="S105" s="21">
        <v>43405</v>
      </c>
      <c r="T105" s="19" t="s">
        <v>302</v>
      </c>
      <c r="U105" s="5"/>
      <c r="V105" s="5"/>
      <c r="W105" s="5"/>
      <c r="X105" s="5"/>
      <c r="Y105" s="5"/>
      <c r="Z105" s="5"/>
      <c r="AA105" s="5"/>
      <c r="AB105" s="5"/>
      <c r="AC105" s="5"/>
      <c r="AD105" s="20">
        <v>1</v>
      </c>
      <c r="AE105" s="5"/>
      <c r="AF105" s="5"/>
      <c r="AG105" s="5"/>
      <c r="AH105" s="5"/>
      <c r="AI105" s="5"/>
      <c r="AJ105" s="5"/>
      <c r="AK105" s="20">
        <v>1</v>
      </c>
      <c r="AL105" s="5"/>
      <c r="AM105" s="6">
        <v>44674</v>
      </c>
      <c r="AN105" s="22">
        <v>0.81944444444444642</v>
      </c>
      <c r="AO105" s="20">
        <v>1</v>
      </c>
      <c r="AP105" s="5"/>
      <c r="AQ105" s="5"/>
      <c r="AR105" s="5"/>
      <c r="AS105" s="5"/>
      <c r="AT105" s="5"/>
      <c r="AU105" s="5"/>
      <c r="AV105" s="5"/>
      <c r="AW105" s="5"/>
      <c r="AX105" s="5"/>
      <c r="AY105" s="5"/>
      <c r="AZ105" s="5"/>
      <c r="BA105" s="5"/>
      <c r="BB105" s="5"/>
      <c r="BC105" s="5"/>
      <c r="BD105" s="5"/>
      <c r="BE105" s="5"/>
      <c r="BF105" s="5"/>
      <c r="BG105" s="5"/>
      <c r="BH105" s="5"/>
      <c r="BI105" s="19" t="s">
        <v>680</v>
      </c>
      <c r="BJ105" s="19" t="s">
        <v>681</v>
      </c>
      <c r="BK105" s="19" t="s">
        <v>682</v>
      </c>
      <c r="BL105" s="5"/>
      <c r="BM105" s="5"/>
      <c r="BN105" s="5"/>
      <c r="BO105" s="20">
        <v>1</v>
      </c>
      <c r="BP105" s="19" t="s">
        <v>675</v>
      </c>
      <c r="BQ105" s="19"/>
      <c r="BR105" s="19"/>
      <c r="BS105" s="5"/>
      <c r="BT105" s="5"/>
      <c r="BU105" s="5"/>
      <c r="BV105" s="5"/>
      <c r="BW105" s="5"/>
      <c r="BX105" s="5"/>
      <c r="BY105" s="5"/>
      <c r="BZ105" s="5"/>
      <c r="CA105" s="19" t="s">
        <v>676</v>
      </c>
      <c r="CB105" s="5"/>
      <c r="CC105" s="5"/>
      <c r="CD105" s="5"/>
      <c r="CE105" s="5"/>
      <c r="CF105" s="6">
        <v>44674</v>
      </c>
      <c r="CG105" s="5"/>
      <c r="CH105" s="5"/>
      <c r="CI105" s="5"/>
      <c r="CJ105" s="5"/>
      <c r="CK105" s="5"/>
      <c r="CL105" s="5"/>
      <c r="CM105" s="5"/>
      <c r="CN105" s="19" t="s">
        <v>683</v>
      </c>
      <c r="CO105" s="19" t="s">
        <v>684</v>
      </c>
      <c r="CP105" s="5"/>
      <c r="CQ105" t="str">
        <f t="shared" si="1"/>
        <v/>
      </c>
    </row>
    <row r="106" spans="1:95" ht="13.5" x14ac:dyDescent="0.25">
      <c r="A106" s="19" t="s">
        <v>685</v>
      </c>
      <c r="B106" s="10" t="s">
        <v>127</v>
      </c>
      <c r="C106" s="6">
        <v>44721</v>
      </c>
      <c r="D106" s="5"/>
      <c r="E106" s="20">
        <v>1</v>
      </c>
      <c r="F106" s="5"/>
      <c r="G106" s="5"/>
      <c r="H106" s="5"/>
      <c r="I106" s="5"/>
      <c r="J106" s="19"/>
      <c r="K106" s="19"/>
      <c r="L106" s="19"/>
      <c r="M106" s="19" t="s">
        <v>127</v>
      </c>
      <c r="N106" s="19"/>
      <c r="O106" s="5"/>
      <c r="P106" s="19" t="s">
        <v>5556</v>
      </c>
      <c r="Q106" s="5"/>
      <c r="R106" s="5"/>
      <c r="S106" s="21">
        <v>44197</v>
      </c>
      <c r="T106" s="19" t="s">
        <v>302</v>
      </c>
      <c r="U106" s="5"/>
      <c r="V106" s="5"/>
      <c r="W106" s="5"/>
      <c r="X106" s="5"/>
      <c r="Y106" s="5"/>
      <c r="Z106" s="5"/>
      <c r="AA106" s="5"/>
      <c r="AB106" s="5"/>
      <c r="AC106" s="5"/>
      <c r="AD106" s="20">
        <v>1</v>
      </c>
      <c r="AE106" s="5"/>
      <c r="AF106" s="5"/>
      <c r="AG106" s="5"/>
      <c r="AH106" s="5"/>
      <c r="AI106" s="20">
        <v>1</v>
      </c>
      <c r="AJ106" s="5"/>
      <c r="AK106" s="5"/>
      <c r="AL106" s="5"/>
      <c r="AM106" s="6">
        <v>44718</v>
      </c>
      <c r="AN106" s="22">
        <v>0.64583333333333481</v>
      </c>
      <c r="AO106" s="20">
        <v>1</v>
      </c>
      <c r="AP106" s="5"/>
      <c r="AQ106" s="5"/>
      <c r="AR106" s="5"/>
      <c r="AS106" s="5"/>
      <c r="AT106" s="5"/>
      <c r="AU106" s="5"/>
      <c r="AV106" s="5"/>
      <c r="AW106" s="5"/>
      <c r="AX106" s="5"/>
      <c r="AY106" s="5"/>
      <c r="AZ106" s="5"/>
      <c r="BA106" s="5"/>
      <c r="BB106" s="20"/>
      <c r="BC106" s="5"/>
      <c r="BD106" s="5"/>
      <c r="BE106" s="5"/>
      <c r="BF106" s="5">
        <v>1</v>
      </c>
      <c r="BG106" s="5"/>
      <c r="BH106" s="5"/>
      <c r="BI106" s="19" t="s">
        <v>686</v>
      </c>
      <c r="BJ106" s="5"/>
      <c r="BK106" s="19" t="s">
        <v>687</v>
      </c>
      <c r="BL106" s="5"/>
      <c r="BM106" s="20">
        <v>1</v>
      </c>
      <c r="BN106" s="5"/>
      <c r="BO106" s="5"/>
      <c r="BP106" s="5"/>
      <c r="BQ106" s="19"/>
      <c r="BR106" s="19"/>
      <c r="BS106" s="19" t="s">
        <v>688</v>
      </c>
      <c r="BT106" s="5"/>
      <c r="BU106" s="5"/>
      <c r="BV106" s="20">
        <v>1</v>
      </c>
      <c r="BW106" s="5"/>
      <c r="BX106" s="19" t="s">
        <v>688</v>
      </c>
      <c r="BY106" s="5"/>
      <c r="BZ106" s="5"/>
      <c r="CA106" s="19" t="s">
        <v>689</v>
      </c>
      <c r="CB106" s="5"/>
      <c r="CC106" s="5"/>
      <c r="CD106" s="5"/>
      <c r="CE106" s="5"/>
      <c r="CF106" s="6">
        <v>44718</v>
      </c>
      <c r="CG106" s="5"/>
      <c r="CH106" s="5"/>
      <c r="CI106" s="5"/>
      <c r="CJ106" s="5"/>
      <c r="CK106" s="5"/>
      <c r="CL106" s="5"/>
      <c r="CM106" s="5"/>
      <c r="CN106" s="19" t="s">
        <v>690</v>
      </c>
      <c r="CO106" s="19" t="s">
        <v>691</v>
      </c>
      <c r="CP106" s="5"/>
      <c r="CQ106" t="str">
        <f t="shared" si="1"/>
        <v/>
      </c>
    </row>
    <row r="107" spans="1:95" ht="13.5" x14ac:dyDescent="0.25">
      <c r="A107" s="19" t="s">
        <v>692</v>
      </c>
      <c r="B107" s="10" t="s">
        <v>127</v>
      </c>
      <c r="C107" s="6">
        <v>44713</v>
      </c>
      <c r="D107" s="5"/>
      <c r="E107" s="20">
        <v>1</v>
      </c>
      <c r="F107" s="5"/>
      <c r="G107" s="5"/>
      <c r="H107" s="5"/>
      <c r="I107" s="5"/>
      <c r="J107" s="19"/>
      <c r="K107" s="19"/>
      <c r="L107" s="19"/>
      <c r="M107" s="19" t="s">
        <v>474</v>
      </c>
      <c r="N107" s="19"/>
      <c r="O107" s="5"/>
      <c r="P107" s="19" t="s">
        <v>5554</v>
      </c>
      <c r="Q107" s="5"/>
      <c r="R107" s="20">
        <v>1</v>
      </c>
      <c r="S107" s="21">
        <v>44501</v>
      </c>
      <c r="T107" s="19" t="s">
        <v>89</v>
      </c>
      <c r="U107" s="5"/>
      <c r="V107" s="5"/>
      <c r="W107" s="5"/>
      <c r="X107" s="5"/>
      <c r="Y107" s="5"/>
      <c r="Z107" s="5"/>
      <c r="AA107" s="5"/>
      <c r="AB107" s="20">
        <v>1</v>
      </c>
      <c r="AC107" s="5"/>
      <c r="AD107" s="5"/>
      <c r="AE107" s="5"/>
      <c r="AF107" s="5"/>
      <c r="AG107" s="5"/>
      <c r="AH107" s="5"/>
      <c r="AI107" s="20">
        <v>1</v>
      </c>
      <c r="AJ107" s="5"/>
      <c r="AK107" s="5"/>
      <c r="AL107" s="5"/>
      <c r="AM107" s="6">
        <v>44700</v>
      </c>
      <c r="AN107" s="22">
        <v>0.95833333333333559</v>
      </c>
      <c r="AO107" s="5"/>
      <c r="AP107" s="20">
        <v>1</v>
      </c>
      <c r="AQ107" s="5"/>
      <c r="AR107" s="5"/>
      <c r="AS107" s="5"/>
      <c r="AT107" s="5"/>
      <c r="AU107" s="5"/>
      <c r="AV107" s="5"/>
      <c r="AW107" s="5"/>
      <c r="AX107" s="5"/>
      <c r="AY107" s="5"/>
      <c r="AZ107" s="20">
        <v>1</v>
      </c>
      <c r="BA107" s="5"/>
      <c r="BB107" s="5"/>
      <c r="BC107" s="5"/>
      <c r="BD107" s="5"/>
      <c r="BE107" s="5"/>
      <c r="BF107" s="5"/>
      <c r="BG107" s="5"/>
      <c r="BH107" s="5"/>
      <c r="BI107" s="19" t="s">
        <v>693</v>
      </c>
      <c r="BJ107" s="19" t="s">
        <v>694</v>
      </c>
      <c r="BK107" s="19" t="s">
        <v>695</v>
      </c>
      <c r="BL107" s="5"/>
      <c r="BM107" s="20">
        <v>1</v>
      </c>
      <c r="BN107" s="5"/>
      <c r="BO107" s="5"/>
      <c r="BP107" s="5"/>
      <c r="BQ107" s="19"/>
      <c r="BR107" s="19"/>
      <c r="BS107" s="19" t="s">
        <v>696</v>
      </c>
      <c r="BT107" s="5"/>
      <c r="BU107" s="5"/>
      <c r="BV107" s="5"/>
      <c r="BW107" s="20">
        <v>1</v>
      </c>
      <c r="BX107" s="19" t="s">
        <v>697</v>
      </c>
      <c r="BY107" s="19" t="s">
        <v>698</v>
      </c>
      <c r="BZ107" s="5"/>
      <c r="CA107" s="19" t="s">
        <v>699</v>
      </c>
      <c r="CB107" s="5"/>
      <c r="CC107" s="5"/>
      <c r="CD107" s="5"/>
      <c r="CE107" s="5"/>
      <c r="CF107" s="6">
        <v>44701</v>
      </c>
      <c r="CG107" s="5"/>
      <c r="CH107" s="5"/>
      <c r="CI107" s="5"/>
      <c r="CJ107" s="5"/>
      <c r="CK107" s="5"/>
      <c r="CL107" s="5"/>
      <c r="CM107" s="19" t="s">
        <v>700</v>
      </c>
      <c r="CN107" s="5"/>
      <c r="CO107" s="5"/>
      <c r="CP107" s="5"/>
      <c r="CQ107" t="str">
        <f t="shared" si="1"/>
        <v/>
      </c>
    </row>
    <row r="108" spans="1:95" ht="13.5" x14ac:dyDescent="0.25">
      <c r="A108" s="19" t="s">
        <v>701</v>
      </c>
      <c r="B108" s="10" t="s">
        <v>127</v>
      </c>
      <c r="C108" s="6">
        <v>44761</v>
      </c>
      <c r="D108" s="5"/>
      <c r="E108" s="5"/>
      <c r="F108" s="5"/>
      <c r="G108" s="20">
        <v>1</v>
      </c>
      <c r="H108" s="19" t="s">
        <v>81</v>
      </c>
      <c r="I108" s="5"/>
      <c r="J108" s="19"/>
      <c r="K108" s="19"/>
      <c r="L108" s="19"/>
      <c r="M108" s="19" t="s">
        <v>702</v>
      </c>
      <c r="N108" s="19"/>
      <c r="O108" s="5"/>
      <c r="P108" s="19" t="s">
        <v>5556</v>
      </c>
      <c r="Q108" s="5"/>
      <c r="R108" s="20">
        <v>1</v>
      </c>
      <c r="S108" s="21">
        <v>42887</v>
      </c>
      <c r="T108" s="19" t="s">
        <v>69</v>
      </c>
      <c r="U108" s="5"/>
      <c r="V108" s="5"/>
      <c r="W108" s="5"/>
      <c r="X108" s="5"/>
      <c r="Y108" s="5"/>
      <c r="Z108" s="5"/>
      <c r="AA108" s="5"/>
      <c r="AB108" s="5"/>
      <c r="AC108" s="20">
        <v>1</v>
      </c>
      <c r="AD108" s="5"/>
      <c r="AE108" s="5"/>
      <c r="AF108" s="5"/>
      <c r="AG108" s="5"/>
      <c r="AH108" s="20">
        <v>1</v>
      </c>
      <c r="AI108" s="5"/>
      <c r="AJ108" s="5"/>
      <c r="AK108" s="5"/>
      <c r="AL108" s="5"/>
      <c r="AM108" s="6">
        <v>44756</v>
      </c>
      <c r="AN108" s="22">
        <v>0.35416666666666746</v>
      </c>
      <c r="AO108" s="5"/>
      <c r="AP108" s="5"/>
      <c r="AQ108" s="5"/>
      <c r="AR108" s="5"/>
      <c r="AS108" s="20">
        <v>1</v>
      </c>
      <c r="AT108" s="5"/>
      <c r="AU108" s="5"/>
      <c r="AV108" s="5"/>
      <c r="AW108" s="5"/>
      <c r="AX108" s="5"/>
      <c r="AY108" s="5"/>
      <c r="AZ108" s="5"/>
      <c r="BA108" s="5"/>
      <c r="BB108" s="5"/>
      <c r="BC108" s="5"/>
      <c r="BD108" s="20">
        <v>1</v>
      </c>
      <c r="BE108" s="5"/>
      <c r="BF108" s="5"/>
      <c r="BG108" s="5"/>
      <c r="BH108" s="5"/>
      <c r="BI108" s="19" t="s">
        <v>703</v>
      </c>
      <c r="BJ108" s="5"/>
      <c r="BK108" s="19" t="s">
        <v>704</v>
      </c>
      <c r="BL108" s="5"/>
      <c r="BM108" s="5"/>
      <c r="BN108" s="5"/>
      <c r="BO108" s="5"/>
      <c r="BP108" s="5"/>
      <c r="BQ108" s="5"/>
      <c r="BR108" s="5"/>
      <c r="BS108" s="5"/>
      <c r="BT108" s="5"/>
      <c r="BU108" s="5"/>
      <c r="BV108" s="5"/>
      <c r="BW108" s="5"/>
      <c r="BX108" s="5"/>
      <c r="BY108" s="5"/>
      <c r="BZ108" s="5"/>
      <c r="CA108" s="19" t="s">
        <v>158</v>
      </c>
      <c r="CB108" s="5"/>
      <c r="CC108" s="5"/>
      <c r="CD108" s="5"/>
      <c r="CE108" s="5"/>
      <c r="CF108" s="6">
        <v>44756</v>
      </c>
      <c r="CG108" s="5"/>
      <c r="CH108" s="5"/>
      <c r="CI108" s="5"/>
      <c r="CJ108" s="5"/>
      <c r="CK108" s="5"/>
      <c r="CL108" s="5"/>
      <c r="CM108" s="19" t="s">
        <v>705</v>
      </c>
      <c r="CN108" s="19" t="s">
        <v>706</v>
      </c>
      <c r="CO108" s="19" t="s">
        <v>707</v>
      </c>
      <c r="CP108" s="5"/>
      <c r="CQ108" t="str">
        <f t="shared" si="1"/>
        <v/>
      </c>
    </row>
    <row r="109" spans="1:95" ht="13.5" x14ac:dyDescent="0.25">
      <c r="A109" s="19" t="s">
        <v>708</v>
      </c>
      <c r="B109" s="10" t="s">
        <v>127</v>
      </c>
      <c r="C109" s="6">
        <v>44763</v>
      </c>
      <c r="D109" s="20">
        <v>1</v>
      </c>
      <c r="E109" s="5"/>
      <c r="F109" s="5"/>
      <c r="G109" s="5"/>
      <c r="H109" s="5"/>
      <c r="I109" s="5"/>
      <c r="J109" s="19"/>
      <c r="K109" s="19"/>
      <c r="L109" s="19"/>
      <c r="M109" s="19" t="s">
        <v>127</v>
      </c>
      <c r="N109" s="19"/>
      <c r="O109" s="5"/>
      <c r="P109" s="19" t="s">
        <v>5558</v>
      </c>
      <c r="Q109" s="5"/>
      <c r="R109" s="20">
        <v>1</v>
      </c>
      <c r="S109" s="21">
        <v>44743</v>
      </c>
      <c r="T109" s="19" t="s">
        <v>709</v>
      </c>
      <c r="U109" s="5"/>
      <c r="V109" s="5"/>
      <c r="W109" s="5"/>
      <c r="X109" s="5"/>
      <c r="Y109" s="5"/>
      <c r="Z109" s="5"/>
      <c r="AA109" s="5"/>
      <c r="AB109" s="5"/>
      <c r="AC109" s="20">
        <v>1</v>
      </c>
      <c r="AD109" s="5"/>
      <c r="AE109" s="5"/>
      <c r="AF109" s="5"/>
      <c r="AG109" s="5"/>
      <c r="AH109" s="20">
        <v>1</v>
      </c>
      <c r="AI109" s="5"/>
      <c r="AJ109" s="5"/>
      <c r="AK109" s="5"/>
      <c r="AL109" s="5"/>
      <c r="AM109" s="6">
        <v>44759</v>
      </c>
      <c r="AN109" s="22">
        <v>0.92361111111111338</v>
      </c>
      <c r="AO109" s="20">
        <v>1</v>
      </c>
      <c r="AP109" s="5"/>
      <c r="AQ109" s="5"/>
      <c r="AR109" s="5"/>
      <c r="AS109" s="5"/>
      <c r="AT109" s="5"/>
      <c r="AU109" s="5"/>
      <c r="AV109" s="5"/>
      <c r="AW109" s="5"/>
      <c r="AX109" s="5"/>
      <c r="AY109" s="5"/>
      <c r="AZ109" s="20">
        <v>1</v>
      </c>
      <c r="BA109" s="5"/>
      <c r="BB109" s="5"/>
      <c r="BC109" s="5"/>
      <c r="BD109" s="5"/>
      <c r="BE109" s="5"/>
      <c r="BF109" s="5"/>
      <c r="BG109" s="5"/>
      <c r="BH109" s="5"/>
      <c r="BI109" s="19" t="s">
        <v>710</v>
      </c>
      <c r="BJ109" s="5"/>
      <c r="BK109" s="19" t="s">
        <v>711</v>
      </c>
      <c r="BL109" s="5"/>
      <c r="BM109" s="20">
        <v>1</v>
      </c>
      <c r="BN109" s="5"/>
      <c r="BO109" s="5"/>
      <c r="BP109" s="5"/>
      <c r="BQ109" s="19"/>
      <c r="BR109" s="5"/>
      <c r="BS109" s="19" t="s">
        <v>712</v>
      </c>
      <c r="BT109" s="5"/>
      <c r="BU109" s="5"/>
      <c r="BV109" s="20">
        <v>1</v>
      </c>
      <c r="BW109" s="5"/>
      <c r="BX109" s="19" t="s">
        <v>713</v>
      </c>
      <c r="BY109" s="5"/>
      <c r="BZ109" s="19" t="s">
        <v>714</v>
      </c>
      <c r="CA109" s="19" t="s">
        <v>715</v>
      </c>
      <c r="CB109" s="5"/>
      <c r="CC109" s="5"/>
      <c r="CD109" s="5"/>
      <c r="CE109" s="5"/>
      <c r="CF109" s="6">
        <v>44760</v>
      </c>
      <c r="CG109" s="5"/>
      <c r="CH109" s="5"/>
      <c r="CI109" s="5"/>
      <c r="CJ109" s="5"/>
      <c r="CK109" s="5"/>
      <c r="CL109" s="5"/>
      <c r="CM109" s="5"/>
      <c r="CN109" s="19" t="s">
        <v>716</v>
      </c>
      <c r="CO109" s="19" t="s">
        <v>717</v>
      </c>
      <c r="CP109" s="5"/>
      <c r="CQ109" t="str">
        <f t="shared" si="1"/>
        <v/>
      </c>
    </row>
    <row r="110" spans="1:95" ht="13.5" x14ac:dyDescent="0.25">
      <c r="A110" s="19" t="s">
        <v>718</v>
      </c>
      <c r="B110" s="10" t="s">
        <v>127</v>
      </c>
      <c r="C110" s="6">
        <v>44767</v>
      </c>
      <c r="D110" s="20">
        <v>1</v>
      </c>
      <c r="E110" s="5"/>
      <c r="F110" s="5"/>
      <c r="G110" s="5"/>
      <c r="H110" s="5"/>
      <c r="I110" s="5"/>
      <c r="J110" s="19"/>
      <c r="K110" s="19"/>
      <c r="L110" s="19"/>
      <c r="M110" s="19" t="s">
        <v>127</v>
      </c>
      <c r="N110" s="19"/>
      <c r="O110" s="5"/>
      <c r="P110" s="19" t="s">
        <v>5556</v>
      </c>
      <c r="Q110" s="5"/>
      <c r="R110" s="20">
        <v>1</v>
      </c>
      <c r="S110" s="21">
        <v>43709</v>
      </c>
      <c r="T110" s="19" t="s">
        <v>719</v>
      </c>
      <c r="U110" s="5"/>
      <c r="V110" s="5"/>
      <c r="W110" s="5"/>
      <c r="X110" s="5"/>
      <c r="Y110" s="5"/>
      <c r="Z110" s="5"/>
      <c r="AA110" s="5"/>
      <c r="AB110" s="5"/>
      <c r="AC110" s="20">
        <v>1</v>
      </c>
      <c r="AD110" s="5"/>
      <c r="AE110" s="5"/>
      <c r="AF110" s="5"/>
      <c r="AG110" s="5"/>
      <c r="AH110" s="5"/>
      <c r="AI110" s="5"/>
      <c r="AJ110" s="20">
        <v>1</v>
      </c>
      <c r="AK110" s="5"/>
      <c r="AL110" s="5"/>
      <c r="AM110" s="6">
        <v>44748</v>
      </c>
      <c r="AN110" s="22">
        <v>1.3888888888888923E-2</v>
      </c>
      <c r="AO110" s="5"/>
      <c r="AP110" s="20">
        <v>1</v>
      </c>
      <c r="AQ110" s="5"/>
      <c r="AR110" s="5"/>
      <c r="AS110" s="5"/>
      <c r="AT110" s="5"/>
      <c r="AU110" s="5"/>
      <c r="AV110" s="5"/>
      <c r="AW110" s="5"/>
      <c r="AX110" s="5"/>
      <c r="AY110" s="5"/>
      <c r="AZ110" s="5"/>
      <c r="BA110" s="5"/>
      <c r="BB110" s="5"/>
      <c r="BC110" s="5"/>
      <c r="BD110" s="5"/>
      <c r="BE110" s="20"/>
      <c r="BF110" s="5"/>
      <c r="BG110" s="5">
        <v>1</v>
      </c>
      <c r="BH110" s="19" t="s">
        <v>720</v>
      </c>
      <c r="BI110" s="19" t="s">
        <v>721</v>
      </c>
      <c r="BJ110" s="5"/>
      <c r="BK110" s="19" t="s">
        <v>722</v>
      </c>
      <c r="BL110" s="5"/>
      <c r="BM110" s="20">
        <v>1</v>
      </c>
      <c r="BN110" s="5"/>
      <c r="BO110" s="5"/>
      <c r="BP110" s="5"/>
      <c r="BQ110" s="19"/>
      <c r="BR110" s="19"/>
      <c r="BS110" s="19" t="s">
        <v>641</v>
      </c>
      <c r="BT110" s="5"/>
      <c r="BU110" s="5"/>
      <c r="BV110" s="5"/>
      <c r="BW110" s="20">
        <v>1</v>
      </c>
      <c r="BX110" s="5"/>
      <c r="BY110" s="19" t="s">
        <v>723</v>
      </c>
      <c r="BZ110" s="19" t="s">
        <v>724</v>
      </c>
      <c r="CA110" s="19" t="s">
        <v>725</v>
      </c>
      <c r="CB110" s="5"/>
      <c r="CC110" s="5"/>
      <c r="CD110" s="5"/>
      <c r="CE110" s="5"/>
      <c r="CF110" s="6">
        <v>44748</v>
      </c>
      <c r="CG110" s="5"/>
      <c r="CH110" s="5"/>
      <c r="CI110" s="5"/>
      <c r="CJ110" s="5"/>
      <c r="CK110" s="5"/>
      <c r="CL110" s="5"/>
      <c r="CM110" s="5"/>
      <c r="CN110" s="19" t="s">
        <v>726</v>
      </c>
      <c r="CO110" s="19" t="s">
        <v>727</v>
      </c>
      <c r="CP110" s="5"/>
      <c r="CQ110" t="str">
        <f t="shared" si="1"/>
        <v/>
      </c>
    </row>
    <row r="111" spans="1:95" ht="13.5" x14ac:dyDescent="0.25">
      <c r="A111" s="19" t="s">
        <v>728</v>
      </c>
      <c r="B111" s="10" t="s">
        <v>127</v>
      </c>
      <c r="C111" s="6">
        <v>44763</v>
      </c>
      <c r="D111" s="5"/>
      <c r="E111" s="5"/>
      <c r="F111" s="5"/>
      <c r="G111" s="20">
        <v>1</v>
      </c>
      <c r="H111" s="19" t="s">
        <v>577</v>
      </c>
      <c r="I111" s="5"/>
      <c r="J111" s="19"/>
      <c r="K111" s="19"/>
      <c r="L111" s="19"/>
      <c r="M111" s="19" t="s">
        <v>127</v>
      </c>
      <c r="N111" s="19"/>
      <c r="O111" s="5"/>
      <c r="P111" s="19" t="s">
        <v>5554</v>
      </c>
      <c r="Q111" s="5"/>
      <c r="R111" s="20">
        <v>1</v>
      </c>
      <c r="S111" s="21">
        <v>44743</v>
      </c>
      <c r="T111" s="19" t="s">
        <v>302</v>
      </c>
      <c r="U111" s="5"/>
      <c r="V111" s="5"/>
      <c r="W111" s="5"/>
      <c r="X111" s="5"/>
      <c r="Y111" s="5"/>
      <c r="Z111" s="5"/>
      <c r="AA111" s="5"/>
      <c r="AB111" s="5"/>
      <c r="AC111" s="20">
        <v>1</v>
      </c>
      <c r="AD111" s="5"/>
      <c r="AE111" s="5"/>
      <c r="AF111" s="5"/>
      <c r="AG111" s="5"/>
      <c r="AH111" s="5"/>
      <c r="AI111" s="5"/>
      <c r="AJ111" s="20">
        <v>1</v>
      </c>
      <c r="AK111" s="5"/>
      <c r="AL111" s="5"/>
      <c r="AM111" s="6">
        <v>44742</v>
      </c>
      <c r="AN111" s="22">
        <v>0.35416666666666746</v>
      </c>
      <c r="AO111" s="20"/>
      <c r="AP111" s="5"/>
      <c r="AQ111" s="5"/>
      <c r="AR111" s="5"/>
      <c r="AS111" s="5"/>
      <c r="AT111" s="5"/>
      <c r="AU111" s="5"/>
      <c r="AV111" s="5"/>
      <c r="AW111" s="5"/>
      <c r="AX111" s="20">
        <v>1</v>
      </c>
      <c r="AY111" s="19" t="s">
        <v>729</v>
      </c>
      <c r="AZ111" s="5"/>
      <c r="BA111" s="5"/>
      <c r="BB111" s="5"/>
      <c r="BC111" s="5"/>
      <c r="BD111" s="5">
        <v>1</v>
      </c>
      <c r="BE111" s="20"/>
      <c r="BF111" s="5"/>
      <c r="BG111" s="5"/>
      <c r="BH111" s="5"/>
      <c r="BI111" s="19" t="s">
        <v>730</v>
      </c>
      <c r="BJ111" s="5"/>
      <c r="BK111" s="19" t="s">
        <v>731</v>
      </c>
      <c r="BL111" s="5"/>
      <c r="BM111" s="5"/>
      <c r="BN111" s="5"/>
      <c r="BO111" s="20">
        <v>1</v>
      </c>
      <c r="BP111" s="19" t="s">
        <v>81</v>
      </c>
      <c r="BQ111" s="5"/>
      <c r="BR111" s="5"/>
      <c r="BS111" s="5"/>
      <c r="BT111" s="5"/>
      <c r="BU111" s="5"/>
      <c r="BV111" s="5"/>
      <c r="BW111" s="5"/>
      <c r="BX111" s="5"/>
      <c r="BY111" s="5"/>
      <c r="BZ111" s="5"/>
      <c r="CA111" s="19" t="s">
        <v>732</v>
      </c>
      <c r="CB111" s="5"/>
      <c r="CC111" s="5"/>
      <c r="CD111" s="5"/>
      <c r="CE111" s="5"/>
      <c r="CF111" s="6">
        <v>44742</v>
      </c>
      <c r="CG111" s="5"/>
      <c r="CH111" s="5"/>
      <c r="CI111" s="5"/>
      <c r="CJ111" s="5"/>
      <c r="CK111" s="5"/>
      <c r="CL111" s="5"/>
      <c r="CM111" s="5"/>
      <c r="CN111" s="19" t="s">
        <v>733</v>
      </c>
      <c r="CO111" s="19" t="s">
        <v>734</v>
      </c>
      <c r="CP111" s="5"/>
      <c r="CQ111" t="str">
        <f t="shared" si="1"/>
        <v/>
      </c>
    </row>
    <row r="112" spans="1:95" ht="13.5" x14ac:dyDescent="0.25">
      <c r="A112" s="19" t="s">
        <v>735</v>
      </c>
      <c r="B112" s="10" t="s">
        <v>127</v>
      </c>
      <c r="C112" s="6">
        <v>44715</v>
      </c>
      <c r="D112" s="5"/>
      <c r="E112" s="5"/>
      <c r="F112" s="5"/>
      <c r="G112" s="5"/>
      <c r="H112" s="5"/>
      <c r="I112" s="5"/>
      <c r="J112" s="19"/>
      <c r="K112" s="19"/>
      <c r="L112" s="19"/>
      <c r="M112" s="19" t="s">
        <v>127</v>
      </c>
      <c r="N112" s="19"/>
      <c r="O112" s="5"/>
      <c r="P112" s="19" t="s">
        <v>5554</v>
      </c>
      <c r="Q112" s="5"/>
      <c r="R112" s="20">
        <v>1</v>
      </c>
      <c r="S112" s="21">
        <v>43556</v>
      </c>
      <c r="T112" s="5"/>
      <c r="U112" s="5"/>
      <c r="V112" s="5"/>
      <c r="W112" s="5"/>
      <c r="X112" s="5"/>
      <c r="Y112" s="5"/>
      <c r="Z112" s="5"/>
      <c r="AA112" s="5"/>
      <c r="AB112" s="5"/>
      <c r="AC112" s="20">
        <v>1</v>
      </c>
      <c r="AD112" s="5"/>
      <c r="AE112" s="5"/>
      <c r="AF112" s="5"/>
      <c r="AG112" s="5"/>
      <c r="AH112" s="5"/>
      <c r="AI112" s="5"/>
      <c r="AJ112" s="20">
        <v>1</v>
      </c>
      <c r="AK112" s="5"/>
      <c r="AL112" s="5"/>
      <c r="AM112" s="6">
        <v>44694</v>
      </c>
      <c r="AN112" s="22">
        <v>0.33333333333333409</v>
      </c>
      <c r="AO112" s="5"/>
      <c r="AP112" s="5"/>
      <c r="AQ112" s="5"/>
      <c r="AR112" s="5"/>
      <c r="AS112" s="20">
        <v>1</v>
      </c>
      <c r="AT112" s="5"/>
      <c r="AU112" s="5"/>
      <c r="AV112" s="5"/>
      <c r="AW112" s="5"/>
      <c r="AX112" s="5"/>
      <c r="AY112" s="5"/>
      <c r="AZ112" s="5"/>
      <c r="BA112" s="20"/>
      <c r="BB112" s="5"/>
      <c r="BC112" s="5">
        <v>1</v>
      </c>
      <c r="BD112" s="5"/>
      <c r="BE112" s="5"/>
      <c r="BF112" s="5"/>
      <c r="BG112" s="5"/>
      <c r="BH112" s="5"/>
      <c r="BI112" s="19" t="s">
        <v>736</v>
      </c>
      <c r="BJ112" s="5"/>
      <c r="BK112" s="19" t="s">
        <v>737</v>
      </c>
      <c r="BL112" s="5"/>
      <c r="BM112" s="5"/>
      <c r="BN112" s="5"/>
      <c r="BO112" s="5"/>
      <c r="BP112" s="5"/>
      <c r="BQ112" s="5"/>
      <c r="BR112" s="5"/>
      <c r="BS112" s="5"/>
      <c r="BT112" s="5"/>
      <c r="BU112" s="5"/>
      <c r="BV112" s="5"/>
      <c r="BW112" s="5"/>
      <c r="BX112" s="5"/>
      <c r="BY112" s="5"/>
      <c r="BZ112" s="5"/>
      <c r="CA112" s="19" t="s">
        <v>738</v>
      </c>
      <c r="CB112" s="5"/>
      <c r="CC112" s="5"/>
      <c r="CD112" s="5"/>
      <c r="CE112" s="5"/>
      <c r="CF112" s="6">
        <v>44694</v>
      </c>
      <c r="CG112" s="5"/>
      <c r="CH112" s="5"/>
      <c r="CI112" s="5"/>
      <c r="CJ112" s="5"/>
      <c r="CK112" s="5"/>
      <c r="CL112" s="5"/>
      <c r="CM112" s="5"/>
      <c r="CN112" s="19" t="s">
        <v>739</v>
      </c>
      <c r="CO112" s="19" t="s">
        <v>740</v>
      </c>
      <c r="CP112" s="5"/>
      <c r="CQ112" t="str">
        <f t="shared" si="1"/>
        <v/>
      </c>
    </row>
    <row r="113" spans="1:95" ht="13.5" x14ac:dyDescent="0.25">
      <c r="A113" s="19" t="s">
        <v>741</v>
      </c>
      <c r="B113" s="10" t="s">
        <v>127</v>
      </c>
      <c r="C113" s="6">
        <v>44700</v>
      </c>
      <c r="D113" s="20">
        <v>1</v>
      </c>
      <c r="E113" s="5"/>
      <c r="F113" s="5"/>
      <c r="G113" s="5"/>
      <c r="H113" s="5"/>
      <c r="I113" s="5"/>
      <c r="J113" s="19"/>
      <c r="K113" s="19"/>
      <c r="L113" s="19"/>
      <c r="M113" s="19" t="s">
        <v>127</v>
      </c>
      <c r="N113" s="19"/>
      <c r="O113" s="5"/>
      <c r="P113" s="19" t="s">
        <v>5555</v>
      </c>
      <c r="Q113" s="20">
        <v>1</v>
      </c>
      <c r="R113" s="5"/>
      <c r="S113" s="21">
        <v>41579</v>
      </c>
      <c r="T113" s="19" t="s">
        <v>742</v>
      </c>
      <c r="U113" s="5"/>
      <c r="V113" s="5"/>
      <c r="W113" s="5"/>
      <c r="X113" s="5"/>
      <c r="Y113" s="5"/>
      <c r="Z113" s="5"/>
      <c r="AA113" s="5"/>
      <c r="AB113" s="5"/>
      <c r="AC113" s="5"/>
      <c r="AD113" s="20">
        <v>1</v>
      </c>
      <c r="AE113" s="5"/>
      <c r="AF113" s="5"/>
      <c r="AG113" s="5"/>
      <c r="AH113" s="5"/>
      <c r="AI113" s="20">
        <v>1</v>
      </c>
      <c r="AJ113" s="5"/>
      <c r="AK113" s="5"/>
      <c r="AL113" s="5"/>
      <c r="AM113" s="6">
        <v>44671</v>
      </c>
      <c r="AN113" s="22">
        <v>0.34722222222222304</v>
      </c>
      <c r="AO113" s="20">
        <v>1</v>
      </c>
      <c r="AP113" s="5"/>
      <c r="AQ113" s="5"/>
      <c r="AR113" s="5"/>
      <c r="AS113" s="5"/>
      <c r="AT113" s="5"/>
      <c r="AU113" s="5"/>
      <c r="AV113" s="5"/>
      <c r="AW113" s="5"/>
      <c r="AX113" s="5"/>
      <c r="AY113" s="5"/>
      <c r="AZ113" s="5"/>
      <c r="BA113" s="5"/>
      <c r="BB113" s="5"/>
      <c r="BC113" s="5"/>
      <c r="BD113" s="20">
        <v>1</v>
      </c>
      <c r="BE113" s="5"/>
      <c r="BF113" s="5"/>
      <c r="BG113" s="5"/>
      <c r="BH113" s="5"/>
      <c r="BI113" s="19" t="s">
        <v>743</v>
      </c>
      <c r="BJ113" s="5"/>
      <c r="BK113" s="19" t="s">
        <v>744</v>
      </c>
      <c r="BL113" s="5"/>
      <c r="BM113" s="5"/>
      <c r="BN113" s="5"/>
      <c r="BO113" s="5"/>
      <c r="BP113" s="5"/>
      <c r="BQ113" s="5"/>
      <c r="BR113" s="5"/>
      <c r="BS113" s="5"/>
      <c r="BT113" s="5"/>
      <c r="BU113" s="5"/>
      <c r="BV113" s="5"/>
      <c r="BW113" s="5"/>
      <c r="BX113" s="5"/>
      <c r="BY113" s="5"/>
      <c r="BZ113" s="5"/>
      <c r="CA113" s="19" t="s">
        <v>745</v>
      </c>
      <c r="CB113" s="5"/>
      <c r="CC113" s="5"/>
      <c r="CD113" s="5"/>
      <c r="CE113" s="5"/>
      <c r="CF113" s="5"/>
      <c r="CG113" s="5"/>
      <c r="CH113" s="5"/>
      <c r="CI113" s="5"/>
      <c r="CJ113" s="5"/>
      <c r="CK113" s="5"/>
      <c r="CL113" s="5"/>
      <c r="CM113" s="5"/>
      <c r="CN113" s="19" t="s">
        <v>746</v>
      </c>
      <c r="CO113" s="19" t="s">
        <v>747</v>
      </c>
      <c r="CP113" s="5"/>
      <c r="CQ113" t="str">
        <f t="shared" si="1"/>
        <v/>
      </c>
    </row>
    <row r="114" spans="1:95" ht="13.5" x14ac:dyDescent="0.25">
      <c r="A114" s="19" t="s">
        <v>748</v>
      </c>
      <c r="B114" s="10" t="s">
        <v>127</v>
      </c>
      <c r="C114" s="6">
        <v>44700</v>
      </c>
      <c r="D114" s="5"/>
      <c r="E114" s="20">
        <v>1</v>
      </c>
      <c r="F114" s="5"/>
      <c r="G114" s="5"/>
      <c r="H114" s="5"/>
      <c r="I114" s="5"/>
      <c r="J114" s="19"/>
      <c r="K114" s="19"/>
      <c r="L114" s="19"/>
      <c r="M114" s="19" t="s">
        <v>127</v>
      </c>
      <c r="N114" s="19"/>
      <c r="O114" s="5"/>
      <c r="P114" s="19" t="s">
        <v>5558</v>
      </c>
      <c r="Q114" s="5"/>
      <c r="R114" s="20">
        <v>1</v>
      </c>
      <c r="S114" s="21">
        <v>43466</v>
      </c>
      <c r="T114" s="19" t="s">
        <v>749</v>
      </c>
      <c r="U114" s="5"/>
      <c r="V114" s="5"/>
      <c r="W114" s="5"/>
      <c r="X114" s="5"/>
      <c r="Y114" s="5"/>
      <c r="Z114" s="5"/>
      <c r="AA114" s="5"/>
      <c r="AB114" s="5"/>
      <c r="AC114" s="20">
        <v>1</v>
      </c>
      <c r="AD114" s="5"/>
      <c r="AE114" s="5"/>
      <c r="AF114" s="5"/>
      <c r="AG114" s="5"/>
      <c r="AH114" s="5"/>
      <c r="AI114" s="20">
        <v>1</v>
      </c>
      <c r="AJ114" s="5"/>
      <c r="AK114" s="5"/>
      <c r="AL114" s="5"/>
      <c r="AM114" s="6">
        <v>44670</v>
      </c>
      <c r="AN114" s="22">
        <v>0.35763888888888973</v>
      </c>
      <c r="AO114" s="5"/>
      <c r="AP114" s="5"/>
      <c r="AQ114" s="5"/>
      <c r="AR114" s="5"/>
      <c r="AS114" s="20">
        <v>1</v>
      </c>
      <c r="AT114" s="5"/>
      <c r="AU114" s="5"/>
      <c r="AV114" s="5"/>
      <c r="AW114" s="5"/>
      <c r="AX114" s="5"/>
      <c r="AY114" s="5"/>
      <c r="AZ114" s="5"/>
      <c r="BA114" s="5"/>
      <c r="BB114" s="5"/>
      <c r="BC114" s="5"/>
      <c r="BD114" s="20">
        <v>1</v>
      </c>
      <c r="BE114" s="5"/>
      <c r="BF114" s="5"/>
      <c r="BG114" s="5"/>
      <c r="BH114" s="5"/>
      <c r="BI114" s="19" t="s">
        <v>750</v>
      </c>
      <c r="BJ114" s="5"/>
      <c r="BK114" s="19" t="s">
        <v>751</v>
      </c>
      <c r="BL114" s="5"/>
      <c r="BM114" s="5"/>
      <c r="BN114" s="20">
        <v>1</v>
      </c>
      <c r="BO114" s="5"/>
      <c r="BP114" s="5"/>
      <c r="BQ114" s="19"/>
      <c r="BR114" s="5"/>
      <c r="BS114" s="19" t="s">
        <v>752</v>
      </c>
      <c r="BT114" s="5"/>
      <c r="BU114" s="5"/>
      <c r="BV114" s="5"/>
      <c r="BW114" s="5"/>
      <c r="BX114" s="5"/>
      <c r="BY114" s="5"/>
      <c r="BZ114" s="5"/>
      <c r="CA114" s="19" t="s">
        <v>753</v>
      </c>
      <c r="CB114" s="5"/>
      <c r="CC114" s="5"/>
      <c r="CD114" s="5"/>
      <c r="CE114" s="5"/>
      <c r="CF114" s="6">
        <v>44670</v>
      </c>
      <c r="CG114" s="5"/>
      <c r="CH114" s="5"/>
      <c r="CI114" s="5"/>
      <c r="CJ114" s="5"/>
      <c r="CK114" s="5"/>
      <c r="CL114" s="5"/>
      <c r="CM114" s="5"/>
      <c r="CN114" s="19" t="s">
        <v>754</v>
      </c>
      <c r="CO114" s="19" t="s">
        <v>755</v>
      </c>
      <c r="CP114" s="5"/>
      <c r="CQ114" t="str">
        <f t="shared" si="1"/>
        <v/>
      </c>
    </row>
    <row r="115" spans="1:95" ht="13.5" x14ac:dyDescent="0.25">
      <c r="A115" s="19" t="s">
        <v>756</v>
      </c>
      <c r="B115" s="10" t="s">
        <v>127</v>
      </c>
      <c r="C115" s="6">
        <v>44768</v>
      </c>
      <c r="D115" s="20">
        <v>1</v>
      </c>
      <c r="E115" s="5"/>
      <c r="F115" s="5"/>
      <c r="G115" s="5"/>
      <c r="H115" s="5"/>
      <c r="I115" s="5"/>
      <c r="J115" s="19"/>
      <c r="K115" s="19"/>
      <c r="L115" s="19"/>
      <c r="M115" s="19" t="s">
        <v>408</v>
      </c>
      <c r="N115" s="19"/>
      <c r="O115" s="5"/>
      <c r="P115" s="19" t="s">
        <v>5556</v>
      </c>
      <c r="Q115" s="5"/>
      <c r="R115" s="20">
        <v>1</v>
      </c>
      <c r="S115" s="21">
        <v>44105</v>
      </c>
      <c r="T115" s="19" t="s">
        <v>757</v>
      </c>
      <c r="U115" s="5"/>
      <c r="V115" s="5"/>
      <c r="W115" s="5"/>
      <c r="X115" s="5"/>
      <c r="Y115" s="5"/>
      <c r="Z115" s="5"/>
      <c r="AA115" s="5"/>
      <c r="AB115" s="20">
        <v>1</v>
      </c>
      <c r="AC115" s="5"/>
      <c r="AD115" s="5"/>
      <c r="AE115" s="5"/>
      <c r="AF115" s="5"/>
      <c r="AG115" s="5"/>
      <c r="AH115" s="5"/>
      <c r="AI115" s="5"/>
      <c r="AJ115" s="20">
        <v>1</v>
      </c>
      <c r="AK115" s="5"/>
      <c r="AL115" s="5"/>
      <c r="AM115" s="6">
        <v>44703</v>
      </c>
      <c r="AN115" s="22">
        <v>0.72916666666666841</v>
      </c>
      <c r="AO115" s="5"/>
      <c r="AP115" s="5"/>
      <c r="AQ115" s="5"/>
      <c r="AR115" s="5"/>
      <c r="AS115" s="20">
        <v>1</v>
      </c>
      <c r="AT115" s="5"/>
      <c r="AU115" s="5"/>
      <c r="AV115" s="5"/>
      <c r="AW115" s="5"/>
      <c r="AX115" s="5"/>
      <c r="AY115" s="5"/>
      <c r="AZ115" s="20">
        <v>1</v>
      </c>
      <c r="BA115" s="5"/>
      <c r="BB115" s="5"/>
      <c r="BC115" s="5"/>
      <c r="BD115" s="5"/>
      <c r="BE115" s="5"/>
      <c r="BF115" s="5"/>
      <c r="BG115" s="5"/>
      <c r="BH115" s="5"/>
      <c r="BI115" s="19" t="s">
        <v>758</v>
      </c>
      <c r="BJ115" s="19" t="s">
        <v>172</v>
      </c>
      <c r="BK115" s="19" t="s">
        <v>759</v>
      </c>
      <c r="BL115" s="5"/>
      <c r="BM115" s="20">
        <v>1</v>
      </c>
      <c r="BN115" s="5"/>
      <c r="BO115" s="5"/>
      <c r="BP115" s="5"/>
      <c r="BQ115" s="19"/>
      <c r="BR115" s="19"/>
      <c r="BS115" s="19" t="s">
        <v>760</v>
      </c>
      <c r="BT115" s="5"/>
      <c r="BU115" s="5"/>
      <c r="BV115" s="20">
        <v>1</v>
      </c>
      <c r="BW115" s="5"/>
      <c r="BX115" s="19" t="s">
        <v>761</v>
      </c>
      <c r="BY115" s="5"/>
      <c r="BZ115" s="19" t="s">
        <v>762</v>
      </c>
      <c r="CA115" s="19" t="s">
        <v>763</v>
      </c>
      <c r="CB115" s="5"/>
      <c r="CC115" s="5"/>
      <c r="CD115" s="5"/>
      <c r="CE115" s="5"/>
      <c r="CF115" s="6">
        <v>44697</v>
      </c>
      <c r="CG115" s="5"/>
      <c r="CH115" s="5"/>
      <c r="CI115" s="5"/>
      <c r="CJ115" s="5"/>
      <c r="CK115" s="5"/>
      <c r="CL115" s="5"/>
      <c r="CM115" s="5"/>
      <c r="CN115" s="19" t="s">
        <v>764</v>
      </c>
      <c r="CO115" s="19" t="s">
        <v>765</v>
      </c>
      <c r="CP115" s="19" t="s">
        <v>172</v>
      </c>
      <c r="CQ115" t="str">
        <f t="shared" si="1"/>
        <v/>
      </c>
    </row>
    <row r="116" spans="1:95" ht="13.5" x14ac:dyDescent="0.25">
      <c r="A116" s="19" t="s">
        <v>766</v>
      </c>
      <c r="B116" s="10" t="s">
        <v>127</v>
      </c>
      <c r="C116" s="6">
        <v>44767</v>
      </c>
      <c r="D116" s="5"/>
      <c r="E116" s="20">
        <v>1</v>
      </c>
      <c r="F116" s="5"/>
      <c r="G116" s="5"/>
      <c r="H116" s="5"/>
      <c r="I116" s="5"/>
      <c r="J116" s="19"/>
      <c r="K116" s="19"/>
      <c r="L116" s="19"/>
      <c r="M116" s="19" t="s">
        <v>408</v>
      </c>
      <c r="N116" s="19"/>
      <c r="O116" s="5"/>
      <c r="P116" s="19" t="s">
        <v>5554</v>
      </c>
      <c r="Q116" s="5"/>
      <c r="R116" s="20">
        <v>1</v>
      </c>
      <c r="S116" s="21">
        <v>44105</v>
      </c>
      <c r="T116" s="19" t="s">
        <v>223</v>
      </c>
      <c r="U116" s="5"/>
      <c r="V116" s="5"/>
      <c r="W116" s="5"/>
      <c r="X116" s="5"/>
      <c r="Y116" s="5"/>
      <c r="Z116" s="5"/>
      <c r="AA116" s="5"/>
      <c r="AB116" s="5"/>
      <c r="AC116" s="5"/>
      <c r="AD116" s="20">
        <v>1</v>
      </c>
      <c r="AE116" s="5"/>
      <c r="AF116" s="5"/>
      <c r="AG116" s="5"/>
      <c r="AH116" s="5"/>
      <c r="AI116" s="20">
        <v>1</v>
      </c>
      <c r="AJ116" s="5"/>
      <c r="AK116" s="5"/>
      <c r="AL116" s="5"/>
      <c r="AM116" s="6">
        <v>44755</v>
      </c>
      <c r="AN116" s="22">
        <v>0.59375000000000144</v>
      </c>
      <c r="AO116" s="20"/>
      <c r="AP116" s="5"/>
      <c r="AQ116" s="5"/>
      <c r="AR116" s="5"/>
      <c r="AS116" s="5"/>
      <c r="AT116" s="5"/>
      <c r="AU116" s="5"/>
      <c r="AV116" s="5"/>
      <c r="AW116" s="5"/>
      <c r="AX116" s="20">
        <v>1</v>
      </c>
      <c r="AY116" s="19" t="s">
        <v>767</v>
      </c>
      <c r="AZ116" s="5"/>
      <c r="BA116" s="5"/>
      <c r="BB116" s="20"/>
      <c r="BC116" s="5"/>
      <c r="BD116" s="5"/>
      <c r="BE116" s="5"/>
      <c r="BF116" s="5">
        <v>1</v>
      </c>
      <c r="BG116" s="5"/>
      <c r="BH116" s="5"/>
      <c r="BI116" s="19" t="s">
        <v>768</v>
      </c>
      <c r="BJ116" s="19" t="s">
        <v>172</v>
      </c>
      <c r="BK116" s="19" t="s">
        <v>769</v>
      </c>
      <c r="BL116" s="5"/>
      <c r="BM116" s="20">
        <v>1</v>
      </c>
      <c r="BN116" s="5"/>
      <c r="BO116" s="5"/>
      <c r="BP116" s="5"/>
      <c r="BQ116" s="19"/>
      <c r="BR116" s="19"/>
      <c r="BS116" s="19" t="s">
        <v>770</v>
      </c>
      <c r="BT116" s="5"/>
      <c r="BU116" s="5"/>
      <c r="BV116" s="20">
        <v>1</v>
      </c>
      <c r="BW116" s="5"/>
      <c r="BX116" s="19" t="s">
        <v>771</v>
      </c>
      <c r="BY116" s="5"/>
      <c r="BZ116" s="19" t="s">
        <v>772</v>
      </c>
      <c r="CA116" s="19" t="s">
        <v>773</v>
      </c>
      <c r="CB116" s="5"/>
      <c r="CC116" s="5"/>
      <c r="CD116" s="5"/>
      <c r="CE116" s="5"/>
      <c r="CF116" s="6">
        <v>44755</v>
      </c>
      <c r="CG116" s="5"/>
      <c r="CH116" s="5"/>
      <c r="CI116" s="5"/>
      <c r="CJ116" s="5"/>
      <c r="CK116" s="5"/>
      <c r="CL116" s="5"/>
      <c r="CM116" s="5"/>
      <c r="CN116" s="19" t="s">
        <v>774</v>
      </c>
      <c r="CO116" s="19" t="s">
        <v>775</v>
      </c>
      <c r="CP116" s="19" t="s">
        <v>172</v>
      </c>
      <c r="CQ116" t="str">
        <f t="shared" si="1"/>
        <v/>
      </c>
    </row>
    <row r="117" spans="1:95" ht="13.5" x14ac:dyDescent="0.25">
      <c r="A117" s="19" t="s">
        <v>776</v>
      </c>
      <c r="B117" s="10" t="s">
        <v>127</v>
      </c>
      <c r="C117" s="6">
        <v>44769</v>
      </c>
      <c r="D117" s="5"/>
      <c r="E117" s="5"/>
      <c r="F117" s="5"/>
      <c r="G117" s="5"/>
      <c r="H117" s="5"/>
      <c r="I117" s="5"/>
      <c r="J117" s="19"/>
      <c r="K117" s="19"/>
      <c r="L117" s="19"/>
      <c r="M117" s="19" t="s">
        <v>619</v>
      </c>
      <c r="N117" s="19"/>
      <c r="O117" s="5"/>
      <c r="P117" s="19" t="s">
        <v>5554</v>
      </c>
      <c r="Q117" s="5"/>
      <c r="R117" s="20">
        <v>1</v>
      </c>
      <c r="S117" s="21">
        <v>44562</v>
      </c>
      <c r="T117" s="19" t="s">
        <v>69</v>
      </c>
      <c r="U117" s="5"/>
      <c r="V117" s="5"/>
      <c r="W117" s="5"/>
      <c r="X117" s="5"/>
      <c r="Y117" s="5"/>
      <c r="Z117" s="5"/>
      <c r="AA117" s="5"/>
      <c r="AB117" s="5"/>
      <c r="AC117" s="20">
        <v>1</v>
      </c>
      <c r="AD117" s="5"/>
      <c r="AE117" s="5"/>
      <c r="AF117" s="5"/>
      <c r="AG117" s="20">
        <v>1</v>
      </c>
      <c r="AH117" s="5"/>
      <c r="AI117" s="5"/>
      <c r="AJ117" s="5"/>
      <c r="AK117" s="5"/>
      <c r="AL117" s="5"/>
      <c r="AM117" s="6">
        <v>44758</v>
      </c>
      <c r="AN117" s="22">
        <v>0.4791666666666678</v>
      </c>
      <c r="AO117" s="5"/>
      <c r="AP117" s="5"/>
      <c r="AQ117" s="5"/>
      <c r="AR117" s="5"/>
      <c r="AS117" s="20">
        <v>1</v>
      </c>
      <c r="AT117" s="5"/>
      <c r="AU117" s="5"/>
      <c r="AV117" s="5"/>
      <c r="AW117" s="5"/>
      <c r="AX117" s="5"/>
      <c r="AY117" s="5"/>
      <c r="AZ117" s="5"/>
      <c r="BA117" s="5"/>
      <c r="BB117" s="5"/>
      <c r="BC117" s="5"/>
      <c r="BD117" s="5"/>
      <c r="BE117" s="20"/>
      <c r="BF117" s="5"/>
      <c r="BG117" s="5">
        <v>1</v>
      </c>
      <c r="BH117" s="19" t="s">
        <v>777</v>
      </c>
      <c r="BI117" s="19" t="s">
        <v>778</v>
      </c>
      <c r="BJ117" s="5"/>
      <c r="BK117" s="5"/>
      <c r="BL117" s="5"/>
      <c r="BM117" s="5"/>
      <c r="BN117" s="5"/>
      <c r="BO117" s="5"/>
      <c r="BP117" s="5"/>
      <c r="BQ117" s="5"/>
      <c r="BR117" s="5"/>
      <c r="BS117" s="5"/>
      <c r="BT117" s="5"/>
      <c r="BU117" s="5"/>
      <c r="BV117" s="5"/>
      <c r="BW117" s="5"/>
      <c r="BX117" s="5"/>
      <c r="BY117" s="5"/>
      <c r="BZ117" s="5"/>
      <c r="CA117" s="19" t="s">
        <v>779</v>
      </c>
      <c r="CB117" s="5"/>
      <c r="CC117" s="5"/>
      <c r="CD117" s="5"/>
      <c r="CE117" s="5"/>
      <c r="CF117" s="6">
        <v>44758</v>
      </c>
      <c r="CG117" s="5"/>
      <c r="CH117" s="5"/>
      <c r="CI117" s="5"/>
      <c r="CJ117" s="5"/>
      <c r="CK117" s="5"/>
      <c r="CL117" s="5"/>
      <c r="CM117" s="5"/>
      <c r="CN117" s="19" t="s">
        <v>780</v>
      </c>
      <c r="CO117" s="19" t="s">
        <v>781</v>
      </c>
      <c r="CP117" s="5"/>
      <c r="CQ117" t="str">
        <f t="shared" si="1"/>
        <v/>
      </c>
    </row>
    <row r="118" spans="1:95" ht="13.5" x14ac:dyDescent="0.25">
      <c r="A118" s="19" t="s">
        <v>782</v>
      </c>
      <c r="B118" s="10" t="s">
        <v>127</v>
      </c>
      <c r="C118" s="6">
        <v>44771</v>
      </c>
      <c r="D118" s="5"/>
      <c r="E118" s="5"/>
      <c r="F118" s="5"/>
      <c r="G118" s="20">
        <v>1</v>
      </c>
      <c r="H118" s="5"/>
      <c r="I118" s="5"/>
      <c r="J118" s="19"/>
      <c r="K118" s="19"/>
      <c r="L118" s="19"/>
      <c r="M118" s="19" t="s">
        <v>127</v>
      </c>
      <c r="N118" s="19"/>
      <c r="O118" s="5"/>
      <c r="P118" s="19" t="s">
        <v>5554</v>
      </c>
      <c r="Q118" s="20">
        <v>1</v>
      </c>
      <c r="R118" s="5"/>
      <c r="S118" s="21">
        <v>44409</v>
      </c>
      <c r="T118" s="19" t="s">
        <v>289</v>
      </c>
      <c r="U118" s="5"/>
      <c r="V118" s="5"/>
      <c r="W118" s="5"/>
      <c r="X118" s="5"/>
      <c r="Y118" s="5"/>
      <c r="Z118" s="5"/>
      <c r="AA118" s="5"/>
      <c r="AB118" s="20">
        <v>1</v>
      </c>
      <c r="AC118" s="5"/>
      <c r="AD118" s="5"/>
      <c r="AE118" s="5"/>
      <c r="AF118" s="5"/>
      <c r="AG118" s="5"/>
      <c r="AH118" s="20">
        <v>1</v>
      </c>
      <c r="AI118" s="5"/>
      <c r="AJ118" s="5"/>
      <c r="AK118" s="5"/>
      <c r="AL118" s="5"/>
      <c r="AM118" s="6">
        <v>44755</v>
      </c>
      <c r="AN118" s="22">
        <v>0.42708333333333437</v>
      </c>
      <c r="AO118" s="20"/>
      <c r="AP118" s="5"/>
      <c r="AQ118" s="5"/>
      <c r="AR118" s="5"/>
      <c r="AS118" s="5"/>
      <c r="AT118" s="5"/>
      <c r="AU118" s="5"/>
      <c r="AV118" s="5"/>
      <c r="AW118" s="5"/>
      <c r="AX118" s="20">
        <v>1</v>
      </c>
      <c r="AY118" s="5"/>
      <c r="AZ118" s="5"/>
      <c r="BA118" s="5"/>
      <c r="BB118" s="5"/>
      <c r="BC118" s="5"/>
      <c r="BD118" s="5"/>
      <c r="BE118" s="20"/>
      <c r="BF118" s="5"/>
      <c r="BG118" s="5">
        <v>1</v>
      </c>
      <c r="BH118" s="19" t="s">
        <v>783</v>
      </c>
      <c r="BI118" s="19" t="s">
        <v>784</v>
      </c>
      <c r="BJ118" s="5"/>
      <c r="BK118" s="19" t="s">
        <v>785</v>
      </c>
      <c r="BL118" s="5"/>
      <c r="BM118" s="5"/>
      <c r="BN118" s="5"/>
      <c r="BO118" s="5"/>
      <c r="BP118" s="5"/>
      <c r="BQ118" s="5"/>
      <c r="BR118" s="5"/>
      <c r="BS118" s="5"/>
      <c r="BT118" s="5"/>
      <c r="BU118" s="5"/>
      <c r="BV118" s="5"/>
      <c r="BW118" s="5"/>
      <c r="BX118" s="5"/>
      <c r="BY118" s="5"/>
      <c r="BZ118" s="5"/>
      <c r="CA118" s="5"/>
      <c r="CB118" s="5"/>
      <c r="CC118" s="5"/>
      <c r="CD118" s="5"/>
      <c r="CE118" s="5"/>
      <c r="CF118" s="6">
        <v>44755</v>
      </c>
      <c r="CG118" s="5"/>
      <c r="CH118" s="5"/>
      <c r="CI118" s="5"/>
      <c r="CJ118" s="5"/>
      <c r="CK118" s="5"/>
      <c r="CL118" s="5"/>
      <c r="CM118" s="19" t="s">
        <v>786</v>
      </c>
      <c r="CN118" s="19" t="s">
        <v>787</v>
      </c>
      <c r="CO118" s="19" t="s">
        <v>788</v>
      </c>
      <c r="CP118" s="5"/>
      <c r="CQ118" t="str">
        <f t="shared" si="1"/>
        <v/>
      </c>
    </row>
    <row r="119" spans="1:95" ht="13.5" x14ac:dyDescent="0.25">
      <c r="A119" s="19" t="s">
        <v>789</v>
      </c>
      <c r="B119" s="10" t="s">
        <v>127</v>
      </c>
      <c r="C119" s="6">
        <v>44771</v>
      </c>
      <c r="D119" s="20">
        <v>1</v>
      </c>
      <c r="E119" s="5"/>
      <c r="F119" s="5"/>
      <c r="G119" s="5"/>
      <c r="H119" s="5"/>
      <c r="I119" s="5"/>
      <c r="J119" s="19"/>
      <c r="K119" s="19"/>
      <c r="L119" s="19"/>
      <c r="M119" s="19" t="s">
        <v>127</v>
      </c>
      <c r="N119" s="19"/>
      <c r="O119" s="5"/>
      <c r="P119" s="19" t="s">
        <v>5554</v>
      </c>
      <c r="Q119" s="20">
        <v>1</v>
      </c>
      <c r="R119" s="5"/>
      <c r="S119" s="21">
        <v>42675</v>
      </c>
      <c r="T119" s="19" t="s">
        <v>289</v>
      </c>
      <c r="U119" s="5"/>
      <c r="V119" s="5"/>
      <c r="W119" s="5"/>
      <c r="X119" s="5"/>
      <c r="Y119" s="5"/>
      <c r="Z119" s="5"/>
      <c r="AA119" s="20">
        <v>1</v>
      </c>
      <c r="AB119" s="5"/>
      <c r="AC119" s="5"/>
      <c r="AD119" s="5"/>
      <c r="AE119" s="5"/>
      <c r="AF119" s="5"/>
      <c r="AG119" s="5"/>
      <c r="AH119" s="20">
        <v>1</v>
      </c>
      <c r="AI119" s="5"/>
      <c r="AJ119" s="5"/>
      <c r="AK119" s="5"/>
      <c r="AL119" s="5"/>
      <c r="AM119" s="6">
        <v>44754</v>
      </c>
      <c r="AN119" s="22">
        <v>0.15277777777777812</v>
      </c>
      <c r="AO119" s="20">
        <v>1</v>
      </c>
      <c r="AP119" s="5"/>
      <c r="AQ119" s="5"/>
      <c r="AR119" s="5"/>
      <c r="AS119" s="5"/>
      <c r="AT119" s="5"/>
      <c r="AU119" s="5"/>
      <c r="AV119" s="5"/>
      <c r="AW119" s="5"/>
      <c r="AX119" s="5"/>
      <c r="AY119" s="5"/>
      <c r="AZ119" s="20">
        <v>1</v>
      </c>
      <c r="BA119" s="5"/>
      <c r="BB119" s="5"/>
      <c r="BC119" s="5"/>
      <c r="BD119" s="5"/>
      <c r="BE119" s="5"/>
      <c r="BF119" s="5"/>
      <c r="BG119" s="5"/>
      <c r="BH119" s="5"/>
      <c r="BI119" s="19" t="s">
        <v>790</v>
      </c>
      <c r="BJ119" s="19" t="s">
        <v>791</v>
      </c>
      <c r="BK119" s="19" t="s">
        <v>792</v>
      </c>
      <c r="BL119" s="5"/>
      <c r="BM119" s="20">
        <v>1</v>
      </c>
      <c r="BN119" s="5"/>
      <c r="BO119" s="5"/>
      <c r="BP119" s="5"/>
      <c r="BQ119" s="19"/>
      <c r="BR119" s="19"/>
      <c r="BS119" s="5"/>
      <c r="BT119" s="5"/>
      <c r="BU119" s="20">
        <v>1</v>
      </c>
      <c r="BV119" s="5"/>
      <c r="BW119" s="5"/>
      <c r="BX119" s="5"/>
      <c r="BY119" s="5"/>
      <c r="BZ119" s="19" t="s">
        <v>793</v>
      </c>
      <c r="CA119" s="19" t="s">
        <v>794</v>
      </c>
      <c r="CB119" s="5"/>
      <c r="CC119" s="5"/>
      <c r="CD119" s="5"/>
      <c r="CE119" s="5"/>
      <c r="CF119" s="6">
        <v>44754</v>
      </c>
      <c r="CG119" s="5"/>
      <c r="CH119" s="5"/>
      <c r="CI119" s="5"/>
      <c r="CJ119" s="5"/>
      <c r="CK119" s="5"/>
      <c r="CL119" s="5"/>
      <c r="CM119" s="5"/>
      <c r="CN119" s="19" t="s">
        <v>795</v>
      </c>
      <c r="CO119" s="19" t="s">
        <v>796</v>
      </c>
      <c r="CP119" s="5"/>
      <c r="CQ119" t="str">
        <f t="shared" si="1"/>
        <v/>
      </c>
    </row>
    <row r="120" spans="1:95" ht="13.5" x14ac:dyDescent="0.25">
      <c r="A120" s="19" t="s">
        <v>797</v>
      </c>
      <c r="B120" s="10" t="s">
        <v>127</v>
      </c>
      <c r="C120" s="6">
        <v>44771</v>
      </c>
      <c r="D120" s="5"/>
      <c r="E120" s="5"/>
      <c r="F120" s="5"/>
      <c r="G120" s="20">
        <v>1</v>
      </c>
      <c r="H120" s="19" t="s">
        <v>81</v>
      </c>
      <c r="I120" s="5"/>
      <c r="J120" s="19"/>
      <c r="K120" s="19"/>
      <c r="L120" s="19"/>
      <c r="M120" s="19" t="s">
        <v>127</v>
      </c>
      <c r="N120" s="19"/>
      <c r="O120" s="5"/>
      <c r="P120" s="19" t="s">
        <v>5554</v>
      </c>
      <c r="Q120" s="5"/>
      <c r="R120" s="20">
        <v>1</v>
      </c>
      <c r="S120" s="21">
        <v>42370</v>
      </c>
      <c r="T120" s="19" t="s">
        <v>289</v>
      </c>
      <c r="U120" s="5"/>
      <c r="V120" s="5"/>
      <c r="W120" s="5"/>
      <c r="X120" s="5"/>
      <c r="Y120" s="5"/>
      <c r="Z120" s="5"/>
      <c r="AA120" s="5"/>
      <c r="AB120" s="5"/>
      <c r="AC120" s="20">
        <v>1</v>
      </c>
      <c r="AD120" s="5"/>
      <c r="AE120" s="5"/>
      <c r="AF120" s="5"/>
      <c r="AG120" s="20">
        <v>1</v>
      </c>
      <c r="AH120" s="5"/>
      <c r="AI120" s="5"/>
      <c r="AJ120" s="5"/>
      <c r="AK120" s="5"/>
      <c r="AL120" s="5"/>
      <c r="AM120" s="6">
        <v>44752</v>
      </c>
      <c r="AN120" s="22">
        <v>0.33333333333333409</v>
      </c>
      <c r="AO120" s="5"/>
      <c r="AP120" s="5"/>
      <c r="AQ120" s="5"/>
      <c r="AR120" s="20">
        <v>1</v>
      </c>
      <c r="AS120" s="5"/>
      <c r="AT120" s="5"/>
      <c r="AU120" s="5"/>
      <c r="AV120" s="5"/>
      <c r="AW120" s="5"/>
      <c r="AX120" s="5"/>
      <c r="AY120" s="5"/>
      <c r="AZ120" s="5"/>
      <c r="BA120" s="5"/>
      <c r="BB120" s="5"/>
      <c r="BC120" s="5"/>
      <c r="BD120" s="20">
        <v>1</v>
      </c>
      <c r="BE120" s="5"/>
      <c r="BF120" s="5"/>
      <c r="BG120" s="5"/>
      <c r="BH120" s="5"/>
      <c r="BI120" s="19" t="s">
        <v>798</v>
      </c>
      <c r="BJ120" s="5"/>
      <c r="BK120" s="19" t="s">
        <v>346</v>
      </c>
      <c r="BL120" s="5"/>
      <c r="BM120" s="5"/>
      <c r="BN120" s="5"/>
      <c r="BO120" s="5"/>
      <c r="BP120" s="5"/>
      <c r="BQ120" s="5"/>
      <c r="BR120" s="5"/>
      <c r="BS120" s="5"/>
      <c r="BT120" s="5"/>
      <c r="BU120" s="5"/>
      <c r="BV120" s="5"/>
      <c r="BW120" s="5"/>
      <c r="BX120" s="5"/>
      <c r="BY120" s="5"/>
      <c r="BZ120" s="5"/>
      <c r="CA120" s="19" t="s">
        <v>341</v>
      </c>
      <c r="CB120" s="5"/>
      <c r="CC120" s="5"/>
      <c r="CD120" s="5"/>
      <c r="CE120" s="5"/>
      <c r="CF120" s="6">
        <v>44752</v>
      </c>
      <c r="CG120" s="5"/>
      <c r="CH120" s="5"/>
      <c r="CI120" s="5"/>
      <c r="CJ120" s="5"/>
      <c r="CK120" s="5"/>
      <c r="CL120" s="5"/>
      <c r="CM120" s="5"/>
      <c r="CN120" s="19" t="s">
        <v>799</v>
      </c>
      <c r="CO120" s="19" t="s">
        <v>800</v>
      </c>
      <c r="CP120" s="5"/>
      <c r="CQ120" t="str">
        <f t="shared" si="1"/>
        <v/>
      </c>
    </row>
    <row r="121" spans="1:95" ht="13.5" x14ac:dyDescent="0.25">
      <c r="A121" s="19" t="s">
        <v>801</v>
      </c>
      <c r="B121" s="10" t="s">
        <v>127</v>
      </c>
      <c r="C121" s="5"/>
      <c r="D121" s="5"/>
      <c r="E121" s="5"/>
      <c r="F121" s="5"/>
      <c r="G121" s="20">
        <v>1</v>
      </c>
      <c r="H121" s="19" t="s">
        <v>802</v>
      </c>
      <c r="I121" s="5"/>
      <c r="J121" s="19"/>
      <c r="K121" s="19"/>
      <c r="L121" s="19"/>
      <c r="M121" s="19" t="s">
        <v>127</v>
      </c>
      <c r="N121" s="19"/>
      <c r="O121" s="5"/>
      <c r="P121" s="19" t="s">
        <v>5556</v>
      </c>
      <c r="Q121" s="20">
        <v>1</v>
      </c>
      <c r="R121" s="5"/>
      <c r="S121" s="21">
        <v>43862</v>
      </c>
      <c r="T121" s="19" t="s">
        <v>251</v>
      </c>
      <c r="U121" s="5"/>
      <c r="V121" s="5"/>
      <c r="W121" s="5"/>
      <c r="X121" s="5"/>
      <c r="Y121" s="5"/>
      <c r="Z121" s="5"/>
      <c r="AA121" s="5"/>
      <c r="AB121" s="20">
        <v>1</v>
      </c>
      <c r="AC121" s="5"/>
      <c r="AD121" s="5"/>
      <c r="AE121" s="5"/>
      <c r="AF121" s="5"/>
      <c r="AG121" s="5"/>
      <c r="AH121" s="5"/>
      <c r="AI121" s="20">
        <v>1</v>
      </c>
      <c r="AJ121" s="5"/>
      <c r="AK121" s="5"/>
      <c r="AL121" s="5"/>
      <c r="AM121" s="6">
        <v>44700</v>
      </c>
      <c r="AN121" s="22">
        <v>0.35763888888888973</v>
      </c>
      <c r="AO121" s="5"/>
      <c r="AP121" s="20">
        <v>1</v>
      </c>
      <c r="AQ121" s="5"/>
      <c r="AR121" s="5"/>
      <c r="AS121" s="5"/>
      <c r="AT121" s="5"/>
      <c r="AU121" s="5"/>
      <c r="AV121" s="5"/>
      <c r="AW121" s="5"/>
      <c r="AX121" s="5"/>
      <c r="AY121" s="5"/>
      <c r="AZ121" s="5"/>
      <c r="BA121" s="5"/>
      <c r="BB121" s="5"/>
      <c r="BC121" s="5"/>
      <c r="BD121" s="20">
        <v>1</v>
      </c>
      <c r="BE121" s="5"/>
      <c r="BF121" s="5"/>
      <c r="BG121" s="5"/>
      <c r="BH121" s="5"/>
      <c r="BI121" s="19" t="s">
        <v>803</v>
      </c>
      <c r="BJ121" s="5"/>
      <c r="BK121" s="19" t="s">
        <v>804</v>
      </c>
      <c r="BL121" s="5"/>
      <c r="BM121" s="5"/>
      <c r="BN121" s="5"/>
      <c r="BO121" s="5"/>
      <c r="BP121" s="5"/>
      <c r="BQ121" s="5"/>
      <c r="BR121" s="5"/>
      <c r="BS121" s="5"/>
      <c r="BT121" s="5"/>
      <c r="BU121" s="5"/>
      <c r="BV121" s="5"/>
      <c r="BW121" s="5"/>
      <c r="BX121" s="5"/>
      <c r="BY121" s="5"/>
      <c r="BZ121" s="5"/>
      <c r="CA121" s="19" t="s">
        <v>805</v>
      </c>
      <c r="CB121" s="5"/>
      <c r="CC121" s="5"/>
      <c r="CD121" s="5"/>
      <c r="CE121" s="5"/>
      <c r="CF121" s="6">
        <v>44704</v>
      </c>
      <c r="CG121" s="5"/>
      <c r="CH121" s="5"/>
      <c r="CI121" s="5"/>
      <c r="CJ121" s="5"/>
      <c r="CK121" s="5"/>
      <c r="CL121" s="5"/>
      <c r="CM121" s="19" t="s">
        <v>806</v>
      </c>
      <c r="CN121" s="19" t="s">
        <v>807</v>
      </c>
      <c r="CO121" s="19" t="s">
        <v>808</v>
      </c>
      <c r="CP121" s="5"/>
      <c r="CQ121" t="str">
        <f t="shared" si="1"/>
        <v/>
      </c>
    </row>
    <row r="122" spans="1:95" ht="13.5" x14ac:dyDescent="0.25">
      <c r="A122" s="19" t="s">
        <v>809</v>
      </c>
      <c r="B122" s="10" t="s">
        <v>127</v>
      </c>
      <c r="C122" s="5"/>
      <c r="D122" s="5"/>
      <c r="E122" s="5"/>
      <c r="F122" s="5"/>
      <c r="G122" s="20">
        <v>1</v>
      </c>
      <c r="H122" s="19" t="s">
        <v>802</v>
      </c>
      <c r="I122" s="5"/>
      <c r="J122" s="19"/>
      <c r="K122" s="19"/>
      <c r="L122" s="19"/>
      <c r="M122" s="19" t="s">
        <v>127</v>
      </c>
      <c r="N122" s="19"/>
      <c r="O122" s="5"/>
      <c r="P122" s="19" t="s">
        <v>5556</v>
      </c>
      <c r="Q122" s="20">
        <v>1</v>
      </c>
      <c r="R122" s="5"/>
      <c r="S122" s="21">
        <v>44044</v>
      </c>
      <c r="T122" s="19" t="s">
        <v>251</v>
      </c>
      <c r="U122" s="5"/>
      <c r="V122" s="5"/>
      <c r="W122" s="5"/>
      <c r="X122" s="5"/>
      <c r="Y122" s="5"/>
      <c r="Z122" s="5"/>
      <c r="AA122" s="5"/>
      <c r="AB122" s="20">
        <v>1</v>
      </c>
      <c r="AC122" s="5"/>
      <c r="AD122" s="5"/>
      <c r="AE122" s="5"/>
      <c r="AF122" s="5"/>
      <c r="AG122" s="5"/>
      <c r="AH122" s="5"/>
      <c r="AI122" s="5"/>
      <c r="AJ122" s="5"/>
      <c r="AK122" s="20">
        <v>1</v>
      </c>
      <c r="AL122" s="5"/>
      <c r="AM122" s="6">
        <v>44700</v>
      </c>
      <c r="AN122" s="22">
        <v>0.4652777777777789</v>
      </c>
      <c r="AO122" s="5"/>
      <c r="AP122" s="20">
        <v>1</v>
      </c>
      <c r="AQ122" s="5"/>
      <c r="AR122" s="5"/>
      <c r="AS122" s="20">
        <v>1</v>
      </c>
      <c r="AT122" s="5"/>
      <c r="AU122" s="5"/>
      <c r="AV122" s="5"/>
      <c r="AW122" s="5"/>
      <c r="AX122" s="5"/>
      <c r="AY122" s="5"/>
      <c r="AZ122" s="5"/>
      <c r="BA122" s="5"/>
      <c r="BB122" s="5"/>
      <c r="BC122" s="5"/>
      <c r="BD122" s="20">
        <v>1</v>
      </c>
      <c r="BE122" s="5"/>
      <c r="BF122" s="5"/>
      <c r="BG122" s="5"/>
      <c r="BH122" s="5"/>
      <c r="BI122" s="19" t="s">
        <v>810</v>
      </c>
      <c r="BJ122" s="5"/>
      <c r="BK122" s="19" t="s">
        <v>811</v>
      </c>
      <c r="BL122" s="5"/>
      <c r="BM122" s="5"/>
      <c r="BN122" s="5"/>
      <c r="BO122" s="5"/>
      <c r="BP122" s="5"/>
      <c r="BQ122" s="5"/>
      <c r="BR122" s="5"/>
      <c r="BS122" s="5"/>
      <c r="BT122" s="5"/>
      <c r="BU122" s="5"/>
      <c r="BV122" s="5"/>
      <c r="BW122" s="5"/>
      <c r="BX122" s="5"/>
      <c r="BY122" s="5"/>
      <c r="BZ122" s="5"/>
      <c r="CA122" s="19" t="s">
        <v>812</v>
      </c>
      <c r="CB122" s="5"/>
      <c r="CC122" s="5"/>
      <c r="CD122" s="5"/>
      <c r="CE122" s="5"/>
      <c r="CF122" s="6">
        <v>44700</v>
      </c>
      <c r="CG122" s="5"/>
      <c r="CH122" s="5"/>
      <c r="CI122" s="5"/>
      <c r="CJ122" s="5"/>
      <c r="CK122" s="5"/>
      <c r="CL122" s="5"/>
      <c r="CM122" s="19" t="s">
        <v>813</v>
      </c>
      <c r="CN122" s="19" t="s">
        <v>814</v>
      </c>
      <c r="CO122" s="19" t="s">
        <v>815</v>
      </c>
      <c r="CP122" s="5"/>
      <c r="CQ122" t="str">
        <f t="shared" si="1"/>
        <v>1</v>
      </c>
    </row>
    <row r="123" spans="1:95" ht="13.5" x14ac:dyDescent="0.25">
      <c r="A123" s="19" t="s">
        <v>816</v>
      </c>
      <c r="B123" s="10" t="s">
        <v>127</v>
      </c>
      <c r="C123" s="5"/>
      <c r="D123" s="5"/>
      <c r="E123" s="5"/>
      <c r="F123" s="5"/>
      <c r="G123" s="20">
        <v>1</v>
      </c>
      <c r="H123" s="19" t="s">
        <v>2</v>
      </c>
      <c r="I123" s="5"/>
      <c r="J123" s="19"/>
      <c r="K123" s="19"/>
      <c r="L123" s="19"/>
      <c r="M123" s="19" t="s">
        <v>127</v>
      </c>
      <c r="N123" s="19"/>
      <c r="O123" s="5"/>
      <c r="P123" s="19" t="s">
        <v>5554</v>
      </c>
      <c r="Q123" s="5"/>
      <c r="R123" s="20">
        <v>1</v>
      </c>
      <c r="S123" s="21">
        <v>43922</v>
      </c>
      <c r="T123" s="19" t="s">
        <v>251</v>
      </c>
      <c r="U123" s="5"/>
      <c r="V123" s="5"/>
      <c r="W123" s="5"/>
      <c r="X123" s="5"/>
      <c r="Y123" s="5"/>
      <c r="Z123" s="5"/>
      <c r="AA123" s="5"/>
      <c r="AB123" s="5"/>
      <c r="AC123" s="20">
        <v>1</v>
      </c>
      <c r="AD123" s="5"/>
      <c r="AE123" s="5"/>
      <c r="AF123" s="5"/>
      <c r="AG123" s="5"/>
      <c r="AH123" s="20">
        <v>1</v>
      </c>
      <c r="AI123" s="5"/>
      <c r="AJ123" s="5"/>
      <c r="AK123" s="5"/>
      <c r="AL123" s="5"/>
      <c r="AM123" s="6">
        <v>44686</v>
      </c>
      <c r="AN123" s="22">
        <v>0.96527777777778012</v>
      </c>
      <c r="AO123" s="20">
        <v>1</v>
      </c>
      <c r="AP123" s="5"/>
      <c r="AQ123" s="5"/>
      <c r="AR123" s="5"/>
      <c r="AS123" s="5"/>
      <c r="AT123" s="5"/>
      <c r="AU123" s="5"/>
      <c r="AV123" s="5"/>
      <c r="AW123" s="5"/>
      <c r="AX123" s="5"/>
      <c r="AY123" s="5"/>
      <c r="AZ123" s="20">
        <v>1</v>
      </c>
      <c r="BA123" s="5"/>
      <c r="BB123" s="5"/>
      <c r="BC123" s="5"/>
      <c r="BD123" s="5"/>
      <c r="BE123" s="5"/>
      <c r="BF123" s="5"/>
      <c r="BG123" s="5"/>
      <c r="BH123" s="5"/>
      <c r="BI123" s="19" t="s">
        <v>817</v>
      </c>
      <c r="BJ123" s="5"/>
      <c r="BK123" s="19" t="s">
        <v>818</v>
      </c>
      <c r="BL123" s="5"/>
      <c r="BM123" s="20">
        <v>1</v>
      </c>
      <c r="BN123" s="5"/>
      <c r="BO123" s="5"/>
      <c r="BP123" s="5"/>
      <c r="BQ123" s="19"/>
      <c r="BR123" s="19"/>
      <c r="BS123" s="19" t="s">
        <v>819</v>
      </c>
      <c r="BT123" s="20">
        <v>1</v>
      </c>
      <c r="BU123" s="5"/>
      <c r="BV123" s="5"/>
      <c r="BW123" s="5"/>
      <c r="BX123" s="19" t="s">
        <v>820</v>
      </c>
      <c r="BY123" s="5"/>
      <c r="BZ123" s="19" t="s">
        <v>821</v>
      </c>
      <c r="CA123" s="19" t="s">
        <v>822</v>
      </c>
      <c r="CB123" s="5"/>
      <c r="CC123" s="5"/>
      <c r="CD123" s="5"/>
      <c r="CE123" s="5"/>
      <c r="CF123" s="6">
        <v>44687</v>
      </c>
      <c r="CG123" s="5"/>
      <c r="CH123" s="5"/>
      <c r="CI123" s="5"/>
      <c r="CJ123" s="5"/>
      <c r="CK123" s="5"/>
      <c r="CL123" s="5"/>
      <c r="CM123" s="19" t="s">
        <v>823</v>
      </c>
      <c r="CN123" s="19" t="s">
        <v>824</v>
      </c>
      <c r="CO123" s="19" t="s">
        <v>825</v>
      </c>
      <c r="CP123" s="5"/>
      <c r="CQ123" t="str">
        <f t="shared" si="1"/>
        <v/>
      </c>
    </row>
    <row r="124" spans="1:95" ht="13.5" x14ac:dyDescent="0.25">
      <c r="A124" s="19" t="s">
        <v>826</v>
      </c>
      <c r="B124" s="10" t="s">
        <v>127</v>
      </c>
      <c r="C124" s="5"/>
      <c r="D124" s="5"/>
      <c r="E124" s="5"/>
      <c r="F124" s="5"/>
      <c r="G124" s="20">
        <v>1</v>
      </c>
      <c r="H124" s="19" t="s">
        <v>802</v>
      </c>
      <c r="I124" s="5"/>
      <c r="J124" s="19"/>
      <c r="K124" s="19"/>
      <c r="L124" s="19"/>
      <c r="M124" s="19" t="s">
        <v>127</v>
      </c>
      <c r="N124" s="19"/>
      <c r="O124" s="5"/>
      <c r="P124" s="19" t="s">
        <v>5554</v>
      </c>
      <c r="Q124" s="5"/>
      <c r="R124" s="20">
        <v>1</v>
      </c>
      <c r="S124" s="21">
        <v>44621</v>
      </c>
      <c r="T124" s="19" t="s">
        <v>251</v>
      </c>
      <c r="U124" s="5"/>
      <c r="V124" s="5"/>
      <c r="W124" s="5"/>
      <c r="X124" s="5"/>
      <c r="Y124" s="5"/>
      <c r="Z124" s="5"/>
      <c r="AA124" s="5"/>
      <c r="AB124" s="5"/>
      <c r="AC124" s="5"/>
      <c r="AD124" s="20">
        <v>1</v>
      </c>
      <c r="AE124" s="5"/>
      <c r="AF124" s="5"/>
      <c r="AG124" s="5"/>
      <c r="AH124" s="20">
        <v>1</v>
      </c>
      <c r="AI124" s="5"/>
      <c r="AJ124" s="5"/>
      <c r="AK124" s="5"/>
      <c r="AL124" s="5"/>
      <c r="AM124" s="6">
        <v>44671</v>
      </c>
      <c r="AN124" s="22">
        <v>0.48611111111111227</v>
      </c>
      <c r="AO124" s="5"/>
      <c r="AP124" s="20">
        <v>1</v>
      </c>
      <c r="AQ124" s="5"/>
      <c r="AR124" s="5"/>
      <c r="AS124" s="5"/>
      <c r="AT124" s="5"/>
      <c r="AU124" s="5"/>
      <c r="AV124" s="5"/>
      <c r="AW124" s="5"/>
      <c r="AX124" s="5"/>
      <c r="AY124" s="5"/>
      <c r="AZ124" s="5"/>
      <c r="BA124" s="5">
        <v>1</v>
      </c>
      <c r="BB124" s="5"/>
      <c r="BC124" s="20"/>
      <c r="BD124" s="5"/>
      <c r="BE124" s="5"/>
      <c r="BF124" s="5"/>
      <c r="BG124" s="5"/>
      <c r="BH124" s="5"/>
      <c r="BI124" s="19" t="s">
        <v>827</v>
      </c>
      <c r="BJ124" s="5"/>
      <c r="BK124" s="19" t="s">
        <v>828</v>
      </c>
      <c r="BL124" s="5"/>
      <c r="BM124" s="5"/>
      <c r="BN124" s="5"/>
      <c r="BO124" s="5"/>
      <c r="BP124" s="5"/>
      <c r="BQ124" s="5"/>
      <c r="BR124" s="5"/>
      <c r="BS124" s="5"/>
      <c r="BT124" s="5"/>
      <c r="BU124" s="5"/>
      <c r="BV124" s="5"/>
      <c r="BW124" s="5"/>
      <c r="BX124" s="5"/>
      <c r="BY124" s="5"/>
      <c r="BZ124" s="5"/>
      <c r="CA124" s="19" t="s">
        <v>829</v>
      </c>
      <c r="CB124" s="5"/>
      <c r="CC124" s="5"/>
      <c r="CD124" s="5"/>
      <c r="CE124" s="5"/>
      <c r="CF124" s="6">
        <v>44676</v>
      </c>
      <c r="CG124" s="5"/>
      <c r="CH124" s="5"/>
      <c r="CI124" s="5"/>
      <c r="CJ124" s="5"/>
      <c r="CK124" s="5"/>
      <c r="CL124" s="5"/>
      <c r="CM124" s="19" t="s">
        <v>830</v>
      </c>
      <c r="CN124" s="19" t="s">
        <v>831</v>
      </c>
      <c r="CO124" s="19" t="s">
        <v>832</v>
      </c>
      <c r="CP124" s="5"/>
      <c r="CQ124" t="str">
        <f t="shared" si="1"/>
        <v/>
      </c>
    </row>
    <row r="125" spans="1:95" ht="13.5" x14ac:dyDescent="0.25">
      <c r="A125" s="19" t="s">
        <v>833</v>
      </c>
      <c r="B125" s="10" t="s">
        <v>127</v>
      </c>
      <c r="C125" s="5"/>
      <c r="D125" s="5"/>
      <c r="E125" s="5"/>
      <c r="F125" s="5"/>
      <c r="G125" s="20">
        <v>1</v>
      </c>
      <c r="H125" s="19" t="s">
        <v>802</v>
      </c>
      <c r="I125" s="5"/>
      <c r="J125" s="19"/>
      <c r="K125" s="19"/>
      <c r="L125" s="19"/>
      <c r="M125" s="19" t="s">
        <v>127</v>
      </c>
      <c r="N125" s="19"/>
      <c r="O125" s="5"/>
      <c r="P125" s="19" t="s">
        <v>5556</v>
      </c>
      <c r="Q125" s="5"/>
      <c r="R125" s="20">
        <v>1</v>
      </c>
      <c r="S125" s="21">
        <v>44440</v>
      </c>
      <c r="T125" s="19" t="s">
        <v>834</v>
      </c>
      <c r="U125" s="5"/>
      <c r="V125" s="5"/>
      <c r="W125" s="5"/>
      <c r="X125" s="5"/>
      <c r="Y125" s="5"/>
      <c r="Z125" s="5"/>
      <c r="AA125" s="5"/>
      <c r="AB125" s="5"/>
      <c r="AC125" s="20">
        <v>1</v>
      </c>
      <c r="AD125" s="5"/>
      <c r="AE125" s="5"/>
      <c r="AF125" s="5"/>
      <c r="AG125" s="5"/>
      <c r="AH125" s="5"/>
      <c r="AI125" s="20">
        <v>1</v>
      </c>
      <c r="AJ125" s="5"/>
      <c r="AK125" s="5"/>
      <c r="AL125" s="5"/>
      <c r="AM125" s="6">
        <v>44674</v>
      </c>
      <c r="AN125" s="22">
        <v>0.47569444444444559</v>
      </c>
      <c r="AO125" s="5"/>
      <c r="AP125" s="20">
        <v>1</v>
      </c>
      <c r="AQ125" s="5"/>
      <c r="AR125" s="5"/>
      <c r="AS125" s="5"/>
      <c r="AT125" s="5"/>
      <c r="AU125" s="5"/>
      <c r="AV125" s="5"/>
      <c r="AW125" s="5"/>
      <c r="AX125" s="5"/>
      <c r="AY125" s="5"/>
      <c r="AZ125" s="5"/>
      <c r="BA125" s="5"/>
      <c r="BB125" s="5"/>
      <c r="BC125" s="5"/>
      <c r="BD125" s="20">
        <v>1</v>
      </c>
      <c r="BE125" s="5"/>
      <c r="BF125" s="5"/>
      <c r="BG125" s="5"/>
      <c r="BH125" s="5"/>
      <c r="BI125" s="19" t="s">
        <v>835</v>
      </c>
      <c r="BJ125" s="5"/>
      <c r="BK125" s="19" t="s">
        <v>836</v>
      </c>
      <c r="BL125" s="5"/>
      <c r="BM125" s="5"/>
      <c r="BN125" s="5"/>
      <c r="BO125" s="5"/>
      <c r="BP125" s="5"/>
      <c r="BQ125" s="5"/>
      <c r="BR125" s="5"/>
      <c r="BS125" s="5"/>
      <c r="BT125" s="5"/>
      <c r="BU125" s="5"/>
      <c r="BV125" s="5"/>
      <c r="BW125" s="5"/>
      <c r="BX125" s="5"/>
      <c r="BY125" s="5"/>
      <c r="BZ125" s="5"/>
      <c r="CA125" s="19" t="s">
        <v>805</v>
      </c>
      <c r="CB125" s="5"/>
      <c r="CC125" s="5"/>
      <c r="CD125" s="5"/>
      <c r="CE125" s="5"/>
      <c r="CF125" s="6">
        <v>44673</v>
      </c>
      <c r="CG125" s="5"/>
      <c r="CH125" s="5"/>
      <c r="CI125" s="5"/>
      <c r="CJ125" s="5"/>
      <c r="CK125" s="5"/>
      <c r="CL125" s="5"/>
      <c r="CM125" s="19" t="s">
        <v>837</v>
      </c>
      <c r="CN125" s="19" t="s">
        <v>838</v>
      </c>
      <c r="CO125" s="19" t="s">
        <v>839</v>
      </c>
      <c r="CP125" s="5"/>
      <c r="CQ125" t="str">
        <f t="shared" si="1"/>
        <v/>
      </c>
    </row>
    <row r="126" spans="1:95" ht="13.5" x14ac:dyDescent="0.25">
      <c r="A126" s="19" t="s">
        <v>840</v>
      </c>
      <c r="B126" s="10" t="s">
        <v>127</v>
      </c>
      <c r="C126" s="5"/>
      <c r="D126" s="20">
        <v>1</v>
      </c>
      <c r="E126" s="5"/>
      <c r="F126" s="5"/>
      <c r="G126" s="5"/>
      <c r="H126" s="5"/>
      <c r="I126" s="5"/>
      <c r="J126" s="19"/>
      <c r="K126" s="19"/>
      <c r="L126" s="19"/>
      <c r="M126" s="19" t="s">
        <v>127</v>
      </c>
      <c r="N126" s="19"/>
      <c r="O126" s="5"/>
      <c r="P126" s="19" t="s">
        <v>5556</v>
      </c>
      <c r="Q126" s="20">
        <v>1</v>
      </c>
      <c r="R126" s="5"/>
      <c r="S126" s="21">
        <v>44621</v>
      </c>
      <c r="T126" s="19" t="s">
        <v>375</v>
      </c>
      <c r="U126" s="5"/>
      <c r="V126" s="5"/>
      <c r="W126" s="5"/>
      <c r="X126" s="5"/>
      <c r="Y126" s="5"/>
      <c r="Z126" s="5"/>
      <c r="AA126" s="5"/>
      <c r="AB126" s="20">
        <v>1</v>
      </c>
      <c r="AC126" s="5"/>
      <c r="AD126" s="5"/>
      <c r="AE126" s="5"/>
      <c r="AF126" s="5"/>
      <c r="AG126" s="5"/>
      <c r="AH126" s="5"/>
      <c r="AI126" s="5"/>
      <c r="AJ126" s="5"/>
      <c r="AK126" s="20">
        <v>1</v>
      </c>
      <c r="AL126" s="5"/>
      <c r="AM126" s="6">
        <v>44675</v>
      </c>
      <c r="AN126" s="22">
        <v>0.812500000000002</v>
      </c>
      <c r="AO126" s="20">
        <v>1</v>
      </c>
      <c r="AP126" s="5"/>
      <c r="AQ126" s="5"/>
      <c r="AR126" s="5"/>
      <c r="AS126" s="5"/>
      <c r="AT126" s="5"/>
      <c r="AU126" s="5"/>
      <c r="AV126" s="5"/>
      <c r="AW126" s="5"/>
      <c r="AX126" s="5"/>
      <c r="AY126" s="5"/>
      <c r="AZ126" s="20">
        <v>1</v>
      </c>
      <c r="BA126" s="5"/>
      <c r="BB126" s="5"/>
      <c r="BC126" s="5"/>
      <c r="BD126" s="5"/>
      <c r="BE126" s="5"/>
      <c r="BF126" s="5"/>
      <c r="BG126" s="5"/>
      <c r="BH126" s="5"/>
      <c r="BI126" s="19" t="s">
        <v>841</v>
      </c>
      <c r="BJ126" s="5"/>
      <c r="BK126" s="19" t="s">
        <v>842</v>
      </c>
      <c r="BL126" s="5"/>
      <c r="BM126" s="20">
        <v>1</v>
      </c>
      <c r="BN126" s="5"/>
      <c r="BO126" s="5"/>
      <c r="BP126" s="5"/>
      <c r="BQ126" s="19"/>
      <c r="BR126" s="19"/>
      <c r="BS126" s="19" t="s">
        <v>843</v>
      </c>
      <c r="BT126" s="5"/>
      <c r="BU126" s="20">
        <v>1</v>
      </c>
      <c r="BV126" s="5"/>
      <c r="BW126" s="5"/>
      <c r="BX126" s="19" t="s">
        <v>820</v>
      </c>
      <c r="BY126" s="5"/>
      <c r="BZ126" s="19" t="s">
        <v>844</v>
      </c>
      <c r="CA126" s="19" t="s">
        <v>845</v>
      </c>
      <c r="CB126" s="5"/>
      <c r="CC126" s="5"/>
      <c r="CD126" s="5"/>
      <c r="CE126" s="5"/>
      <c r="CF126" s="6">
        <v>44676</v>
      </c>
      <c r="CG126" s="5"/>
      <c r="CH126" s="5"/>
      <c r="CI126" s="5"/>
      <c r="CJ126" s="5"/>
      <c r="CK126" s="5"/>
      <c r="CL126" s="5"/>
      <c r="CM126" s="19" t="s">
        <v>846</v>
      </c>
      <c r="CN126" s="19" t="s">
        <v>847</v>
      </c>
      <c r="CO126" s="19" t="s">
        <v>848</v>
      </c>
      <c r="CP126" s="5"/>
      <c r="CQ126" t="str">
        <f t="shared" si="1"/>
        <v/>
      </c>
    </row>
    <row r="127" spans="1:95" ht="13.5" x14ac:dyDescent="0.25">
      <c r="A127" s="19" t="s">
        <v>849</v>
      </c>
      <c r="B127" s="10" t="s">
        <v>127</v>
      </c>
      <c r="C127" s="6">
        <v>44753</v>
      </c>
      <c r="D127" s="5"/>
      <c r="E127" s="20">
        <v>1</v>
      </c>
      <c r="F127" s="5"/>
      <c r="G127" s="5"/>
      <c r="H127" s="5"/>
      <c r="I127" s="5"/>
      <c r="J127" s="19"/>
      <c r="K127" s="19"/>
      <c r="L127" s="19"/>
      <c r="M127" s="19" t="s">
        <v>127</v>
      </c>
      <c r="N127" s="19"/>
      <c r="O127" s="5"/>
      <c r="P127" s="19" t="s">
        <v>5554</v>
      </c>
      <c r="Q127" s="5"/>
      <c r="R127" s="20">
        <v>1</v>
      </c>
      <c r="S127" s="21">
        <v>44713</v>
      </c>
      <c r="T127" s="19" t="s">
        <v>69</v>
      </c>
      <c r="U127" s="5"/>
      <c r="V127" s="5"/>
      <c r="W127" s="5"/>
      <c r="X127" s="5"/>
      <c r="Y127" s="5"/>
      <c r="Z127" s="5"/>
      <c r="AA127" s="5"/>
      <c r="AB127" s="5"/>
      <c r="AC127" s="5"/>
      <c r="AD127" s="20">
        <v>1</v>
      </c>
      <c r="AE127" s="5"/>
      <c r="AF127" s="5"/>
      <c r="AG127" s="5"/>
      <c r="AH127" s="5"/>
      <c r="AI127" s="20">
        <v>1</v>
      </c>
      <c r="AJ127" s="5"/>
      <c r="AK127" s="5"/>
      <c r="AL127" s="5"/>
      <c r="AM127" s="6">
        <v>44739</v>
      </c>
      <c r="AN127" s="22">
        <v>0.31250000000000072</v>
      </c>
      <c r="AO127" s="20">
        <v>1</v>
      </c>
      <c r="AP127" s="5"/>
      <c r="AQ127" s="5"/>
      <c r="AR127" s="5"/>
      <c r="AS127" s="5"/>
      <c r="AT127" s="5"/>
      <c r="AU127" s="5"/>
      <c r="AV127" s="5"/>
      <c r="AW127" s="5"/>
      <c r="AX127" s="5"/>
      <c r="AY127" s="5"/>
      <c r="AZ127" s="20">
        <v>1</v>
      </c>
      <c r="BA127" s="5"/>
      <c r="BB127" s="5"/>
      <c r="BC127" s="5"/>
      <c r="BD127" s="5"/>
      <c r="BE127" s="5"/>
      <c r="BF127" s="5"/>
      <c r="BG127" s="5"/>
      <c r="BH127" s="5"/>
      <c r="BI127" s="19" t="s">
        <v>850</v>
      </c>
      <c r="BJ127" s="5"/>
      <c r="BK127" s="19" t="s">
        <v>851</v>
      </c>
      <c r="BL127" s="5"/>
      <c r="BM127" s="20">
        <v>1</v>
      </c>
      <c r="BN127" s="5"/>
      <c r="BO127" s="5"/>
      <c r="BP127" s="5"/>
      <c r="BQ127" s="19"/>
      <c r="BR127" s="19"/>
      <c r="BS127" s="19" t="s">
        <v>852</v>
      </c>
      <c r="BT127" s="5"/>
      <c r="BU127" s="5"/>
      <c r="BV127" s="5"/>
      <c r="BW127" s="20">
        <v>1</v>
      </c>
      <c r="BX127" s="5"/>
      <c r="BY127" s="19" t="s">
        <v>852</v>
      </c>
      <c r="BZ127" s="19" t="s">
        <v>853</v>
      </c>
      <c r="CA127" s="19" t="s">
        <v>854</v>
      </c>
      <c r="CB127" s="5"/>
      <c r="CC127" s="5"/>
      <c r="CD127" s="5"/>
      <c r="CE127" s="5"/>
      <c r="CF127" s="6">
        <v>44739</v>
      </c>
      <c r="CG127" s="5"/>
      <c r="CH127" s="5"/>
      <c r="CI127" s="5"/>
      <c r="CJ127" s="5"/>
      <c r="CK127" s="5"/>
      <c r="CL127" s="5"/>
      <c r="CM127" s="5"/>
      <c r="CN127" s="19" t="s">
        <v>855</v>
      </c>
      <c r="CO127" s="19" t="s">
        <v>856</v>
      </c>
      <c r="CP127" s="5"/>
      <c r="CQ127" t="str">
        <f t="shared" si="1"/>
        <v/>
      </c>
    </row>
    <row r="128" spans="1:95" ht="13.5" x14ac:dyDescent="0.25">
      <c r="A128" s="19" t="s">
        <v>857</v>
      </c>
      <c r="B128" s="10" t="s">
        <v>127</v>
      </c>
      <c r="C128" s="6">
        <v>44753</v>
      </c>
      <c r="D128" s="5"/>
      <c r="E128" s="5"/>
      <c r="F128" s="5"/>
      <c r="G128" s="5"/>
      <c r="H128" s="5"/>
      <c r="I128" s="5"/>
      <c r="J128" s="19"/>
      <c r="K128" s="19"/>
      <c r="L128" s="19"/>
      <c r="M128" s="19" t="s">
        <v>127</v>
      </c>
      <c r="N128" s="19"/>
      <c r="O128" s="5"/>
      <c r="P128" s="19" t="s">
        <v>5556</v>
      </c>
      <c r="Q128" s="5"/>
      <c r="R128" s="20">
        <v>1</v>
      </c>
      <c r="S128" s="21">
        <v>43101</v>
      </c>
      <c r="T128" s="19" t="s">
        <v>69</v>
      </c>
      <c r="U128" s="5"/>
      <c r="V128" s="5"/>
      <c r="W128" s="5"/>
      <c r="X128" s="5"/>
      <c r="Y128" s="5"/>
      <c r="Z128" s="5"/>
      <c r="AA128" s="5"/>
      <c r="AB128" s="20">
        <v>1</v>
      </c>
      <c r="AC128" s="5"/>
      <c r="AD128" s="5"/>
      <c r="AE128" s="5"/>
      <c r="AF128" s="5"/>
      <c r="AG128" s="5"/>
      <c r="AH128" s="5"/>
      <c r="AI128" s="5"/>
      <c r="AJ128" s="20">
        <v>1</v>
      </c>
      <c r="AK128" s="5"/>
      <c r="AL128" s="5"/>
      <c r="AM128" s="6">
        <v>44737</v>
      </c>
      <c r="AN128" s="22">
        <v>0.52777777777777901</v>
      </c>
      <c r="AO128" s="20">
        <v>1</v>
      </c>
      <c r="AP128" s="5"/>
      <c r="AQ128" s="5"/>
      <c r="AR128" s="5"/>
      <c r="AS128" s="5"/>
      <c r="AT128" s="5"/>
      <c r="AU128" s="5"/>
      <c r="AV128" s="5"/>
      <c r="AW128" s="5"/>
      <c r="AX128" s="5"/>
      <c r="AY128" s="5"/>
      <c r="AZ128" s="5"/>
      <c r="BA128" s="5"/>
      <c r="BB128" s="5"/>
      <c r="BC128" s="5"/>
      <c r="BD128" s="20">
        <v>1</v>
      </c>
      <c r="BE128" s="5"/>
      <c r="BF128" s="5"/>
      <c r="BG128" s="5"/>
      <c r="BH128" s="5"/>
      <c r="BI128" s="19" t="s">
        <v>858</v>
      </c>
      <c r="BJ128" s="5"/>
      <c r="BK128" s="19" t="s">
        <v>859</v>
      </c>
      <c r="BL128" s="5"/>
      <c r="BM128" s="5"/>
      <c r="BN128" s="5"/>
      <c r="BO128" s="5"/>
      <c r="BP128" s="5"/>
      <c r="BQ128" s="5"/>
      <c r="BR128" s="5"/>
      <c r="BS128" s="5"/>
      <c r="BT128" s="5"/>
      <c r="BU128" s="5"/>
      <c r="BV128" s="5"/>
      <c r="BW128" s="5"/>
      <c r="BX128" s="5"/>
      <c r="BY128" s="5"/>
      <c r="BZ128" s="5"/>
      <c r="CA128" s="19" t="s">
        <v>860</v>
      </c>
      <c r="CB128" s="5"/>
      <c r="CC128" s="5"/>
      <c r="CD128" s="5"/>
      <c r="CE128" s="5"/>
      <c r="CF128" s="6">
        <v>44737</v>
      </c>
      <c r="CG128" s="5"/>
      <c r="CH128" s="5"/>
      <c r="CI128" s="5"/>
      <c r="CJ128" s="5"/>
      <c r="CK128" s="5"/>
      <c r="CL128" s="5"/>
      <c r="CM128" s="5"/>
      <c r="CN128" s="19" t="s">
        <v>861</v>
      </c>
      <c r="CO128" s="19" t="s">
        <v>862</v>
      </c>
      <c r="CP128" s="5"/>
      <c r="CQ128" t="str">
        <f t="shared" si="1"/>
        <v/>
      </c>
    </row>
    <row r="129" spans="1:95" ht="13.5" x14ac:dyDescent="0.25">
      <c r="A129" s="19" t="s">
        <v>863</v>
      </c>
      <c r="B129" s="10" t="s">
        <v>127</v>
      </c>
      <c r="C129" s="6">
        <v>44736</v>
      </c>
      <c r="D129" s="20">
        <v>1</v>
      </c>
      <c r="E129" s="5"/>
      <c r="F129" s="5"/>
      <c r="G129" s="5"/>
      <c r="H129" s="5"/>
      <c r="I129" s="5"/>
      <c r="J129" s="19"/>
      <c r="K129" s="19"/>
      <c r="L129" s="19"/>
      <c r="M129" s="19" t="s">
        <v>127</v>
      </c>
      <c r="N129" s="19"/>
      <c r="O129" s="5"/>
      <c r="P129" s="19" t="s">
        <v>5554</v>
      </c>
      <c r="Q129" s="5"/>
      <c r="R129" s="20">
        <v>1</v>
      </c>
      <c r="S129" s="21">
        <v>44593</v>
      </c>
      <c r="T129" s="19" t="s">
        <v>69</v>
      </c>
      <c r="U129" s="5"/>
      <c r="V129" s="5"/>
      <c r="W129" s="5"/>
      <c r="X129" s="5"/>
      <c r="Y129" s="5"/>
      <c r="Z129" s="5"/>
      <c r="AA129" s="5"/>
      <c r="AB129" s="20">
        <v>1</v>
      </c>
      <c r="AC129" s="5"/>
      <c r="AD129" s="5"/>
      <c r="AE129" s="5"/>
      <c r="AF129" s="5"/>
      <c r="AG129" s="20">
        <v>1</v>
      </c>
      <c r="AH129" s="5"/>
      <c r="AI129" s="5"/>
      <c r="AJ129" s="5"/>
      <c r="AK129" s="5"/>
      <c r="AL129" s="5"/>
      <c r="AM129" s="6">
        <v>44719</v>
      </c>
      <c r="AN129" s="22">
        <v>0.97222222222222454</v>
      </c>
      <c r="AO129" s="5"/>
      <c r="AP129" s="5"/>
      <c r="AQ129" s="5"/>
      <c r="AR129" s="5"/>
      <c r="AS129" s="5"/>
      <c r="AT129" s="5"/>
      <c r="AU129" s="5"/>
      <c r="AV129" s="5"/>
      <c r="AW129" s="5"/>
      <c r="AX129" s="5"/>
      <c r="AY129" s="5"/>
      <c r="AZ129" s="5"/>
      <c r="BA129" s="5"/>
      <c r="BB129" s="5"/>
      <c r="BC129" s="5"/>
      <c r="BD129" s="5"/>
      <c r="BE129" s="5"/>
      <c r="BF129" s="5"/>
      <c r="BG129" s="5"/>
      <c r="BH129" s="5"/>
      <c r="BI129" s="19" t="s">
        <v>864</v>
      </c>
      <c r="BJ129" s="5"/>
      <c r="BK129" s="19" t="s">
        <v>865</v>
      </c>
      <c r="BL129" s="5"/>
      <c r="BM129" s="20">
        <v>1</v>
      </c>
      <c r="BN129" s="5"/>
      <c r="BO129" s="5"/>
      <c r="BP129" s="5"/>
      <c r="BQ129" s="19"/>
      <c r="BR129" s="19"/>
      <c r="BS129" s="19" t="s">
        <v>866</v>
      </c>
      <c r="BT129" s="5"/>
      <c r="BU129" s="20">
        <v>1</v>
      </c>
      <c r="BV129" s="5"/>
      <c r="BW129" s="5"/>
      <c r="BX129" s="5"/>
      <c r="BY129" s="5"/>
      <c r="BZ129" s="19" t="s">
        <v>867</v>
      </c>
      <c r="CA129" s="19" t="s">
        <v>868</v>
      </c>
      <c r="CB129" s="5"/>
      <c r="CC129" s="5"/>
      <c r="CD129" s="5"/>
      <c r="CE129" s="5"/>
      <c r="CF129" s="6">
        <v>44720</v>
      </c>
      <c r="CG129" s="5"/>
      <c r="CH129" s="5"/>
      <c r="CI129" s="5"/>
      <c r="CJ129" s="5"/>
      <c r="CK129" s="5"/>
      <c r="CL129" s="5"/>
      <c r="CM129" s="5"/>
      <c r="CN129" s="19" t="s">
        <v>869</v>
      </c>
      <c r="CO129" s="19" t="s">
        <v>870</v>
      </c>
      <c r="CP129" s="19" t="s">
        <v>871</v>
      </c>
      <c r="CQ129" t="str">
        <f t="shared" si="1"/>
        <v/>
      </c>
    </row>
    <row r="130" spans="1:95" ht="13.5" x14ac:dyDescent="0.25">
      <c r="A130" s="19" t="s">
        <v>872</v>
      </c>
      <c r="B130" s="10" t="s">
        <v>127</v>
      </c>
      <c r="C130" s="6">
        <v>44732</v>
      </c>
      <c r="D130" s="20">
        <v>1</v>
      </c>
      <c r="E130" s="5"/>
      <c r="F130" s="5"/>
      <c r="G130" s="5"/>
      <c r="H130" s="5"/>
      <c r="I130" s="5"/>
      <c r="J130" s="19"/>
      <c r="K130" s="19"/>
      <c r="L130" s="19"/>
      <c r="M130" s="19" t="s">
        <v>127</v>
      </c>
      <c r="N130" s="19"/>
      <c r="O130" s="5"/>
      <c r="P130" s="19" t="s">
        <v>5556</v>
      </c>
      <c r="Q130" s="5"/>
      <c r="R130" s="20">
        <v>1</v>
      </c>
      <c r="S130" s="21">
        <v>44409</v>
      </c>
      <c r="T130" s="19" t="s">
        <v>873</v>
      </c>
      <c r="U130" s="5"/>
      <c r="V130" s="5"/>
      <c r="W130" s="5"/>
      <c r="X130" s="5"/>
      <c r="Y130" s="5"/>
      <c r="Z130" s="5"/>
      <c r="AA130" s="5"/>
      <c r="AB130" s="20">
        <v>1</v>
      </c>
      <c r="AC130" s="5"/>
      <c r="AD130" s="5"/>
      <c r="AE130" s="5"/>
      <c r="AF130" s="5"/>
      <c r="AG130" s="5"/>
      <c r="AH130" s="5"/>
      <c r="AI130" s="5"/>
      <c r="AJ130" s="5"/>
      <c r="AK130" s="20">
        <v>1</v>
      </c>
      <c r="AL130" s="5"/>
      <c r="AM130" s="6">
        <v>44673</v>
      </c>
      <c r="AN130" s="22">
        <v>0.47569444444444559</v>
      </c>
      <c r="AO130" s="5"/>
      <c r="AP130" s="5"/>
      <c r="AQ130" s="5"/>
      <c r="AR130" s="5"/>
      <c r="AS130" s="20">
        <v>1</v>
      </c>
      <c r="AT130" s="5"/>
      <c r="AU130" s="5"/>
      <c r="AV130" s="5"/>
      <c r="AW130" s="5"/>
      <c r="AX130" s="5"/>
      <c r="AY130" s="5"/>
      <c r="AZ130" s="5"/>
      <c r="BA130" s="20"/>
      <c r="BB130" s="5"/>
      <c r="BC130" s="5">
        <v>1</v>
      </c>
      <c r="BD130" s="5"/>
      <c r="BE130" s="5"/>
      <c r="BF130" s="5"/>
      <c r="BG130" s="5"/>
      <c r="BH130" s="5"/>
      <c r="BI130" s="19" t="s">
        <v>874</v>
      </c>
      <c r="BJ130" s="5"/>
      <c r="BK130" s="19" t="s">
        <v>875</v>
      </c>
      <c r="BL130" s="5"/>
      <c r="BM130" s="5"/>
      <c r="BN130" s="20">
        <v>1</v>
      </c>
      <c r="BO130" s="5"/>
      <c r="BP130" s="5"/>
      <c r="BQ130" s="19"/>
      <c r="BR130" s="19"/>
      <c r="BS130" s="19" t="s">
        <v>1</v>
      </c>
      <c r="BT130" s="5"/>
      <c r="BU130" s="5"/>
      <c r="BV130" s="5"/>
      <c r="BW130" s="20">
        <v>1</v>
      </c>
      <c r="BX130" s="5"/>
      <c r="BY130" s="5"/>
      <c r="BZ130" s="19" t="s">
        <v>876</v>
      </c>
      <c r="CA130" s="19" t="s">
        <v>877</v>
      </c>
      <c r="CB130" s="5"/>
      <c r="CC130" s="5"/>
      <c r="CD130" s="5"/>
      <c r="CE130" s="5"/>
      <c r="CF130" s="6">
        <v>44673</v>
      </c>
      <c r="CG130" s="5"/>
      <c r="CH130" s="5"/>
      <c r="CI130" s="5"/>
      <c r="CJ130" s="5"/>
      <c r="CK130" s="5"/>
      <c r="CL130" s="5"/>
      <c r="CM130" s="19" t="s">
        <v>172</v>
      </c>
      <c r="CN130" s="19" t="s">
        <v>878</v>
      </c>
      <c r="CO130" s="19" t="s">
        <v>879</v>
      </c>
      <c r="CP130" s="19" t="s">
        <v>880</v>
      </c>
      <c r="CQ130" t="str">
        <f t="shared" si="1"/>
        <v/>
      </c>
    </row>
    <row r="131" spans="1:95" ht="13.5" x14ac:dyDescent="0.25">
      <c r="A131" s="19" t="s">
        <v>881</v>
      </c>
      <c r="B131" s="10" t="s">
        <v>127</v>
      </c>
      <c r="C131" s="6">
        <v>44757</v>
      </c>
      <c r="D131" s="5"/>
      <c r="E131" s="5"/>
      <c r="F131" s="5"/>
      <c r="G131" s="20">
        <v>1</v>
      </c>
      <c r="H131" s="19" t="s">
        <v>882</v>
      </c>
      <c r="I131" s="5"/>
      <c r="J131" s="19"/>
      <c r="K131" s="19"/>
      <c r="L131" s="19"/>
      <c r="M131" s="19" t="s">
        <v>127</v>
      </c>
      <c r="N131" s="19"/>
      <c r="O131" s="5"/>
      <c r="P131" s="19" t="s">
        <v>5554</v>
      </c>
      <c r="Q131" s="5"/>
      <c r="R131" s="20">
        <v>1</v>
      </c>
      <c r="S131" s="21">
        <v>43282</v>
      </c>
      <c r="T131" s="19" t="s">
        <v>82</v>
      </c>
      <c r="U131" s="5"/>
      <c r="V131" s="5"/>
      <c r="W131" s="5"/>
      <c r="X131" s="5"/>
      <c r="Y131" s="5"/>
      <c r="Z131" s="5"/>
      <c r="AA131" s="5"/>
      <c r="AB131" s="20">
        <v>1</v>
      </c>
      <c r="AC131" s="5"/>
      <c r="AD131" s="5"/>
      <c r="AE131" s="5"/>
      <c r="AF131" s="5"/>
      <c r="AG131" s="5"/>
      <c r="AH131" s="5"/>
      <c r="AI131" s="20">
        <v>1</v>
      </c>
      <c r="AJ131" s="5"/>
      <c r="AK131" s="5"/>
      <c r="AL131" s="5"/>
      <c r="AM131" s="6">
        <v>44754</v>
      </c>
      <c r="AN131" s="22">
        <v>1.1111111111111138E-2</v>
      </c>
      <c r="AO131" s="5"/>
      <c r="AP131" s="5"/>
      <c r="AQ131" s="5"/>
      <c r="AR131" s="5"/>
      <c r="AS131" s="5"/>
      <c r="AT131" s="5"/>
      <c r="AU131" s="5"/>
      <c r="AV131" s="20">
        <v>1</v>
      </c>
      <c r="AW131" s="5"/>
      <c r="AX131" s="5"/>
      <c r="AY131" s="19" t="s">
        <v>883</v>
      </c>
      <c r="AZ131" s="5"/>
      <c r="BA131" s="5"/>
      <c r="BB131" s="5"/>
      <c r="BC131" s="5"/>
      <c r="BD131" s="5"/>
      <c r="BE131" s="20"/>
      <c r="BF131" s="5"/>
      <c r="BG131" s="5">
        <v>1</v>
      </c>
      <c r="BH131" s="19" t="s">
        <v>882</v>
      </c>
      <c r="BI131" s="19" t="s">
        <v>884</v>
      </c>
      <c r="BJ131" s="5"/>
      <c r="BK131" s="19" t="s">
        <v>885</v>
      </c>
      <c r="BL131" s="5"/>
      <c r="BM131" s="5"/>
      <c r="BN131" s="5"/>
      <c r="BO131" s="20">
        <v>1</v>
      </c>
      <c r="BP131" s="19" t="s">
        <v>886</v>
      </c>
      <c r="BQ131" s="5"/>
      <c r="BR131" s="5"/>
      <c r="BS131" s="5"/>
      <c r="BT131" s="5"/>
      <c r="BU131" s="5"/>
      <c r="BV131" s="5"/>
      <c r="BW131" s="5"/>
      <c r="BX131" s="5"/>
      <c r="BY131" s="5"/>
      <c r="BZ131" s="5"/>
      <c r="CA131" s="19" t="s">
        <v>887</v>
      </c>
      <c r="CB131" s="5"/>
      <c r="CC131" s="5"/>
      <c r="CD131" s="5"/>
      <c r="CE131" s="5"/>
      <c r="CF131" s="6">
        <v>44754</v>
      </c>
      <c r="CG131" s="5"/>
      <c r="CH131" s="5"/>
      <c r="CI131" s="5"/>
      <c r="CJ131" s="5"/>
      <c r="CK131" s="5"/>
      <c r="CL131" s="5"/>
      <c r="CM131" s="5"/>
      <c r="CN131" s="19" t="s">
        <v>888</v>
      </c>
      <c r="CO131" s="19" t="s">
        <v>889</v>
      </c>
      <c r="CP131" s="5"/>
      <c r="CQ131" t="str">
        <f t="shared" si="1"/>
        <v/>
      </c>
    </row>
    <row r="132" spans="1:95" ht="13.5" x14ac:dyDescent="0.25">
      <c r="A132" s="19" t="s">
        <v>890</v>
      </c>
      <c r="B132" s="10" t="s">
        <v>127</v>
      </c>
      <c r="C132" s="6">
        <v>44733</v>
      </c>
      <c r="D132" s="20">
        <v>1</v>
      </c>
      <c r="E132" s="5"/>
      <c r="F132" s="5"/>
      <c r="G132" s="5"/>
      <c r="H132" s="5"/>
      <c r="I132" s="5"/>
      <c r="J132" s="19"/>
      <c r="K132" s="19"/>
      <c r="L132" s="19"/>
      <c r="M132" s="19" t="s">
        <v>127</v>
      </c>
      <c r="N132" s="19"/>
      <c r="O132" s="5"/>
      <c r="P132" s="19" t="s">
        <v>5557</v>
      </c>
      <c r="Q132" s="20">
        <v>1</v>
      </c>
      <c r="R132" s="5"/>
      <c r="S132" s="21">
        <v>44652</v>
      </c>
      <c r="T132" s="19" t="s">
        <v>223</v>
      </c>
      <c r="U132" s="5"/>
      <c r="V132" s="5"/>
      <c r="W132" s="5"/>
      <c r="X132" s="5"/>
      <c r="Y132" s="5"/>
      <c r="Z132" s="5"/>
      <c r="AA132" s="5"/>
      <c r="AB132" s="5"/>
      <c r="AC132" s="20">
        <v>1</v>
      </c>
      <c r="AD132" s="5"/>
      <c r="AE132" s="5"/>
      <c r="AF132" s="5"/>
      <c r="AG132" s="20">
        <v>1</v>
      </c>
      <c r="AH132" s="5"/>
      <c r="AI132" s="5"/>
      <c r="AJ132" s="5"/>
      <c r="AK132" s="5"/>
      <c r="AL132" s="5"/>
      <c r="AM132" s="6">
        <v>44729</v>
      </c>
      <c r="AN132" s="22">
        <v>0.39930555555555652</v>
      </c>
      <c r="AO132" s="5"/>
      <c r="AP132" s="5"/>
      <c r="AQ132" s="5"/>
      <c r="AR132" s="5"/>
      <c r="AS132" s="20">
        <v>1</v>
      </c>
      <c r="AT132" s="5"/>
      <c r="AU132" s="5"/>
      <c r="AV132" s="5"/>
      <c r="AW132" s="5"/>
      <c r="AX132" s="5"/>
      <c r="AY132" s="5"/>
      <c r="AZ132" s="5"/>
      <c r="BA132" s="5"/>
      <c r="BB132" s="5"/>
      <c r="BC132" s="5"/>
      <c r="BD132" s="20">
        <v>1</v>
      </c>
      <c r="BE132" s="5"/>
      <c r="BF132" s="5"/>
      <c r="BG132" s="5"/>
      <c r="BH132" s="5"/>
      <c r="BI132" s="19" t="s">
        <v>891</v>
      </c>
      <c r="BJ132" s="5"/>
      <c r="BK132" s="19" t="s">
        <v>892</v>
      </c>
      <c r="BL132" s="20">
        <v>1</v>
      </c>
      <c r="BM132" s="5"/>
      <c r="BN132" s="5"/>
      <c r="BO132" s="5"/>
      <c r="BP132" s="5"/>
      <c r="BQ132" s="19"/>
      <c r="BR132" s="19"/>
      <c r="BS132" s="5"/>
      <c r="BT132" s="5"/>
      <c r="BU132" s="5"/>
      <c r="BV132" s="5"/>
      <c r="BW132" s="20">
        <v>1</v>
      </c>
      <c r="BX132" s="5"/>
      <c r="BY132" s="19" t="s">
        <v>893</v>
      </c>
      <c r="BZ132" s="5"/>
      <c r="CA132" s="19" t="s">
        <v>894</v>
      </c>
      <c r="CB132" s="5"/>
      <c r="CC132" s="5"/>
      <c r="CD132" s="5"/>
      <c r="CE132" s="5"/>
      <c r="CF132" s="6">
        <v>44729</v>
      </c>
      <c r="CG132" s="5"/>
      <c r="CH132" s="5"/>
      <c r="CI132" s="5"/>
      <c r="CJ132" s="5"/>
      <c r="CK132" s="5"/>
      <c r="CL132" s="5"/>
      <c r="CM132" s="5"/>
      <c r="CN132" s="19" t="s">
        <v>895</v>
      </c>
      <c r="CO132" s="19" t="s">
        <v>896</v>
      </c>
      <c r="CP132" s="5"/>
      <c r="CQ132" t="str">
        <f t="shared" si="1"/>
        <v/>
      </c>
    </row>
    <row r="133" spans="1:95" ht="13.5" x14ac:dyDescent="0.25">
      <c r="A133" s="19" t="s">
        <v>897</v>
      </c>
      <c r="B133" s="10" t="s">
        <v>127</v>
      </c>
      <c r="C133" s="6">
        <v>44747</v>
      </c>
      <c r="D133" s="5"/>
      <c r="E133" s="20">
        <v>1</v>
      </c>
      <c r="F133" s="5"/>
      <c r="G133" s="5"/>
      <c r="H133" s="19" t="s">
        <v>81</v>
      </c>
      <c r="I133" s="5"/>
      <c r="J133" s="19"/>
      <c r="K133" s="19"/>
      <c r="L133" s="19"/>
      <c r="M133" s="19" t="s">
        <v>127</v>
      </c>
      <c r="N133" s="19"/>
      <c r="O133" s="5"/>
      <c r="P133" s="19" t="s">
        <v>5556</v>
      </c>
      <c r="Q133" s="5"/>
      <c r="R133" s="20">
        <v>1</v>
      </c>
      <c r="S133" s="21">
        <v>44713</v>
      </c>
      <c r="T133" s="19" t="s">
        <v>898</v>
      </c>
      <c r="U133" s="5"/>
      <c r="V133" s="5"/>
      <c r="W133" s="5"/>
      <c r="X133" s="5"/>
      <c r="Y133" s="5"/>
      <c r="Z133" s="5"/>
      <c r="AA133" s="5"/>
      <c r="AB133" s="5"/>
      <c r="AC133" s="20">
        <v>1</v>
      </c>
      <c r="AD133" s="5"/>
      <c r="AE133" s="5"/>
      <c r="AF133" s="5"/>
      <c r="AG133" s="20">
        <v>1</v>
      </c>
      <c r="AH133" s="5"/>
      <c r="AI133" s="5"/>
      <c r="AJ133" s="5"/>
      <c r="AK133" s="5"/>
      <c r="AL133" s="5"/>
      <c r="AM133" s="6">
        <v>44718</v>
      </c>
      <c r="AN133" s="22">
        <v>0.77777777777777968</v>
      </c>
      <c r="AO133" s="20">
        <v>1</v>
      </c>
      <c r="AP133" s="5"/>
      <c r="AQ133" s="5"/>
      <c r="AR133" s="5"/>
      <c r="AS133" s="5"/>
      <c r="AT133" s="5"/>
      <c r="AU133" s="5"/>
      <c r="AV133" s="5"/>
      <c r="AW133" s="5"/>
      <c r="AX133" s="5"/>
      <c r="AY133" s="5"/>
      <c r="AZ133" s="5"/>
      <c r="BA133" s="5"/>
      <c r="BB133" s="5"/>
      <c r="BC133" s="5"/>
      <c r="BD133" s="5"/>
      <c r="BE133" s="20"/>
      <c r="BF133" s="5"/>
      <c r="BG133" s="5">
        <v>1</v>
      </c>
      <c r="BH133" s="19" t="s">
        <v>3</v>
      </c>
      <c r="BI133" s="19" t="s">
        <v>899</v>
      </c>
      <c r="BJ133" s="5"/>
      <c r="BK133" s="19" t="s">
        <v>900</v>
      </c>
      <c r="BL133" s="5"/>
      <c r="BM133" s="5"/>
      <c r="BN133" s="20">
        <v>1</v>
      </c>
      <c r="BO133" s="5"/>
      <c r="BP133" s="5"/>
      <c r="BQ133" s="19"/>
      <c r="BR133" s="19"/>
      <c r="BS133" s="19" t="s">
        <v>325</v>
      </c>
      <c r="BT133" s="5"/>
      <c r="BU133" s="5"/>
      <c r="BV133" s="20">
        <v>1</v>
      </c>
      <c r="BW133" s="5"/>
      <c r="BX133" s="19" t="s">
        <v>901</v>
      </c>
      <c r="BY133" s="5"/>
      <c r="BZ133" s="19" t="s">
        <v>902</v>
      </c>
      <c r="CA133" s="19" t="s">
        <v>903</v>
      </c>
      <c r="CB133" s="5"/>
      <c r="CC133" s="5"/>
      <c r="CD133" s="5"/>
      <c r="CE133" s="5"/>
      <c r="CF133" s="6">
        <v>44687</v>
      </c>
      <c r="CG133" s="5"/>
      <c r="CH133" s="5"/>
      <c r="CI133" s="5"/>
      <c r="CJ133" s="5"/>
      <c r="CK133" s="5"/>
      <c r="CL133" s="5"/>
      <c r="CM133" s="5"/>
      <c r="CN133" s="19" t="s">
        <v>904</v>
      </c>
      <c r="CO133" s="19" t="s">
        <v>905</v>
      </c>
      <c r="CP133" s="5"/>
      <c r="CQ133" t="str">
        <f t="shared" ref="CQ133:CQ196" si="2">IF(SUM(AO133:AX133)&gt;1,"1","")</f>
        <v/>
      </c>
    </row>
    <row r="134" spans="1:95" ht="13.5" x14ac:dyDescent="0.25">
      <c r="A134" s="19" t="s">
        <v>906</v>
      </c>
      <c r="B134" s="10" t="s">
        <v>127</v>
      </c>
      <c r="C134" s="6">
        <v>44694</v>
      </c>
      <c r="D134" s="5"/>
      <c r="E134" s="5"/>
      <c r="F134" s="5"/>
      <c r="G134" s="5"/>
      <c r="H134" s="5"/>
      <c r="I134" s="5"/>
      <c r="J134" s="19"/>
      <c r="K134" s="19"/>
      <c r="L134" s="19"/>
      <c r="M134" s="19" t="s">
        <v>127</v>
      </c>
      <c r="N134" s="19"/>
      <c r="O134" s="5"/>
      <c r="P134" s="5" t="s">
        <v>5560</v>
      </c>
      <c r="Q134" s="5"/>
      <c r="R134" s="20">
        <v>1</v>
      </c>
      <c r="S134" s="21">
        <v>44348</v>
      </c>
      <c r="T134" s="5"/>
      <c r="U134" s="5"/>
      <c r="V134" s="5"/>
      <c r="W134" s="5"/>
      <c r="X134" s="5"/>
      <c r="Y134" s="5"/>
      <c r="Z134" s="5"/>
      <c r="AA134" s="5"/>
      <c r="AB134" s="5"/>
      <c r="AC134" s="20">
        <v>1</v>
      </c>
      <c r="AD134" s="5"/>
      <c r="AE134" s="5"/>
      <c r="AF134" s="5"/>
      <c r="AG134" s="5"/>
      <c r="AH134" s="5"/>
      <c r="AI134" s="20">
        <v>1</v>
      </c>
      <c r="AJ134" s="5"/>
      <c r="AK134" s="5"/>
      <c r="AL134" s="5"/>
      <c r="AM134" s="6">
        <v>44691</v>
      </c>
      <c r="AN134" s="22">
        <v>0.44791666666666774</v>
      </c>
      <c r="AO134" s="5"/>
      <c r="AP134" s="5"/>
      <c r="AQ134" s="5"/>
      <c r="AR134" s="5"/>
      <c r="AS134" s="20">
        <v>1</v>
      </c>
      <c r="AT134" s="5"/>
      <c r="AU134" s="5"/>
      <c r="AV134" s="5"/>
      <c r="AW134" s="5"/>
      <c r="AX134" s="5"/>
      <c r="AY134" s="5"/>
      <c r="AZ134" s="5"/>
      <c r="BA134" s="5"/>
      <c r="BB134" s="5"/>
      <c r="BC134" s="5"/>
      <c r="BD134" s="20">
        <v>1</v>
      </c>
      <c r="BE134" s="5"/>
      <c r="BF134" s="5"/>
      <c r="BG134" s="5"/>
      <c r="BH134" s="5"/>
      <c r="BI134" s="19" t="s">
        <v>907</v>
      </c>
      <c r="BJ134" s="5"/>
      <c r="BK134" s="19" t="s">
        <v>908</v>
      </c>
      <c r="BL134" s="5"/>
      <c r="BM134" s="5"/>
      <c r="BN134" s="5"/>
      <c r="BO134" s="5"/>
      <c r="BP134" s="5"/>
      <c r="BQ134" s="5"/>
      <c r="BR134" s="5"/>
      <c r="BS134" s="5"/>
      <c r="BT134" s="5"/>
      <c r="BU134" s="5"/>
      <c r="BV134" s="5"/>
      <c r="BW134" s="20">
        <v>1</v>
      </c>
      <c r="BX134" s="5"/>
      <c r="BY134" s="19" t="s">
        <v>14</v>
      </c>
      <c r="BZ134" s="5"/>
      <c r="CA134" s="19" t="s">
        <v>909</v>
      </c>
      <c r="CB134" s="5"/>
      <c r="CC134" s="5"/>
      <c r="CD134" s="5"/>
      <c r="CE134" s="5"/>
      <c r="CF134" s="6">
        <v>44691</v>
      </c>
      <c r="CG134" s="5"/>
      <c r="CH134" s="5"/>
      <c r="CI134" s="5"/>
      <c r="CJ134" s="5"/>
      <c r="CK134" s="5"/>
      <c r="CL134" s="5"/>
      <c r="CM134" s="5"/>
      <c r="CN134" s="19" t="s">
        <v>910</v>
      </c>
      <c r="CO134" s="19" t="s">
        <v>911</v>
      </c>
      <c r="CP134" s="5"/>
      <c r="CQ134" t="str">
        <f t="shared" si="2"/>
        <v/>
      </c>
    </row>
    <row r="135" spans="1:95" ht="13.5" x14ac:dyDescent="0.25">
      <c r="A135" s="19" t="s">
        <v>912</v>
      </c>
      <c r="B135" s="10" t="s">
        <v>127</v>
      </c>
      <c r="C135" s="6">
        <v>44690</v>
      </c>
      <c r="D135" s="5"/>
      <c r="E135" s="5"/>
      <c r="F135" s="5"/>
      <c r="G135" s="20">
        <v>1</v>
      </c>
      <c r="H135" s="5"/>
      <c r="I135" s="5"/>
      <c r="J135" s="19"/>
      <c r="K135" s="19"/>
      <c r="L135" s="19"/>
      <c r="M135" s="19" t="s">
        <v>127</v>
      </c>
      <c r="N135" s="19"/>
      <c r="O135" s="5"/>
      <c r="P135" s="19" t="s">
        <v>5555</v>
      </c>
      <c r="Q135" s="20">
        <v>1</v>
      </c>
      <c r="R135" s="5"/>
      <c r="S135" s="21">
        <v>43435</v>
      </c>
      <c r="T135" s="19" t="s">
        <v>69</v>
      </c>
      <c r="U135" s="5"/>
      <c r="V135" s="5"/>
      <c r="W135" s="5"/>
      <c r="X135" s="5"/>
      <c r="Y135" s="5"/>
      <c r="Z135" s="5"/>
      <c r="AA135" s="5"/>
      <c r="AB135" s="5"/>
      <c r="AC135" s="5"/>
      <c r="AD135" s="20">
        <v>1</v>
      </c>
      <c r="AE135" s="5"/>
      <c r="AF135" s="5"/>
      <c r="AG135" s="5"/>
      <c r="AH135" s="5"/>
      <c r="AI135" s="5"/>
      <c r="AJ135" s="20">
        <v>1</v>
      </c>
      <c r="AK135" s="5"/>
      <c r="AL135" s="5"/>
      <c r="AM135" s="6">
        <v>44681</v>
      </c>
      <c r="AN135" s="22">
        <v>0.93750000000000222</v>
      </c>
      <c r="AO135" s="5"/>
      <c r="AP135" s="5"/>
      <c r="AQ135" s="5"/>
      <c r="AR135" s="5"/>
      <c r="AS135" s="20">
        <v>1</v>
      </c>
      <c r="AT135" s="5"/>
      <c r="AU135" s="5"/>
      <c r="AV135" s="5"/>
      <c r="AW135" s="5"/>
      <c r="AX135" s="5"/>
      <c r="AY135" s="5"/>
      <c r="AZ135" s="5"/>
      <c r="BA135" s="5"/>
      <c r="BB135" s="5"/>
      <c r="BC135" s="5"/>
      <c r="BD135" s="20">
        <v>1</v>
      </c>
      <c r="BE135" s="5"/>
      <c r="BF135" s="5"/>
      <c r="BG135" s="5"/>
      <c r="BH135" s="5"/>
      <c r="BI135" s="19" t="s">
        <v>913</v>
      </c>
      <c r="BJ135" s="5"/>
      <c r="BK135" s="19" t="s">
        <v>914</v>
      </c>
      <c r="BL135" s="5"/>
      <c r="BM135" s="5"/>
      <c r="BN135" s="5"/>
      <c r="BO135" s="5"/>
      <c r="BP135" s="5"/>
      <c r="BQ135" s="5"/>
      <c r="BR135" s="5"/>
      <c r="BS135" s="5"/>
      <c r="BT135" s="5"/>
      <c r="BU135" s="5"/>
      <c r="BV135" s="5"/>
      <c r="BW135" s="20">
        <v>1</v>
      </c>
      <c r="BX135" s="5"/>
      <c r="BY135" s="19" t="s">
        <v>915</v>
      </c>
      <c r="BZ135" s="5"/>
      <c r="CA135" s="19" t="s">
        <v>916</v>
      </c>
      <c r="CB135" s="5"/>
      <c r="CC135" s="5"/>
      <c r="CD135" s="5"/>
      <c r="CE135" s="5"/>
      <c r="CF135" s="6">
        <v>44682</v>
      </c>
      <c r="CG135" s="5"/>
      <c r="CH135" s="5"/>
      <c r="CI135" s="5"/>
      <c r="CJ135" s="5"/>
      <c r="CK135" s="5"/>
      <c r="CL135" s="5"/>
      <c r="CM135" s="5"/>
      <c r="CN135" s="19" t="s">
        <v>917</v>
      </c>
      <c r="CO135" s="19" t="s">
        <v>918</v>
      </c>
      <c r="CP135" s="5"/>
      <c r="CQ135" t="str">
        <f t="shared" si="2"/>
        <v/>
      </c>
    </row>
    <row r="136" spans="1:95" ht="13.5" x14ac:dyDescent="0.25">
      <c r="A136" s="19" t="s">
        <v>919</v>
      </c>
      <c r="B136" s="10" t="s">
        <v>127</v>
      </c>
      <c r="C136" s="6">
        <v>44690</v>
      </c>
      <c r="D136" s="5"/>
      <c r="E136" s="5"/>
      <c r="F136" s="5"/>
      <c r="G136" s="20">
        <v>1</v>
      </c>
      <c r="H136" s="19" t="s">
        <v>81</v>
      </c>
      <c r="I136" s="5"/>
      <c r="J136" s="19"/>
      <c r="K136" s="19"/>
      <c r="L136" s="19"/>
      <c r="M136" s="19" t="s">
        <v>127</v>
      </c>
      <c r="N136" s="19"/>
      <c r="O136" s="5"/>
      <c r="P136" s="19" t="s">
        <v>5556</v>
      </c>
      <c r="Q136" s="5"/>
      <c r="R136" s="20">
        <v>1</v>
      </c>
      <c r="S136" s="21">
        <v>41579</v>
      </c>
      <c r="T136" s="19" t="s">
        <v>275</v>
      </c>
      <c r="U136" s="5"/>
      <c r="V136" s="5"/>
      <c r="W136" s="5"/>
      <c r="X136" s="5"/>
      <c r="Y136" s="5"/>
      <c r="Z136" s="5"/>
      <c r="AA136" s="5"/>
      <c r="AB136" s="20">
        <v>1</v>
      </c>
      <c r="AC136" s="5"/>
      <c r="AD136" s="5"/>
      <c r="AE136" s="5"/>
      <c r="AF136" s="5"/>
      <c r="AG136" s="5"/>
      <c r="AH136" s="5"/>
      <c r="AI136" s="20">
        <v>1</v>
      </c>
      <c r="AJ136" s="5"/>
      <c r="AK136" s="5"/>
      <c r="AL136" s="5"/>
      <c r="AM136" s="6">
        <v>44681</v>
      </c>
      <c r="AN136" s="22">
        <v>0.45833333333333443</v>
      </c>
      <c r="AO136" s="5"/>
      <c r="AP136" s="20">
        <v>1</v>
      </c>
      <c r="AQ136" s="5"/>
      <c r="AR136" s="5"/>
      <c r="AS136" s="5"/>
      <c r="AT136" s="5"/>
      <c r="AU136" s="5"/>
      <c r="AV136" s="5"/>
      <c r="AW136" s="5"/>
      <c r="AX136" s="5"/>
      <c r="AY136" s="5"/>
      <c r="AZ136" s="5"/>
      <c r="BA136" s="5"/>
      <c r="BB136" s="5"/>
      <c r="BC136" s="5"/>
      <c r="BD136" s="5"/>
      <c r="BE136" s="20"/>
      <c r="BF136" s="5"/>
      <c r="BG136" s="5">
        <v>1</v>
      </c>
      <c r="BH136" s="19" t="s">
        <v>920</v>
      </c>
      <c r="BI136" s="19" t="s">
        <v>921</v>
      </c>
      <c r="BJ136" s="5"/>
      <c r="BK136" s="19" t="s">
        <v>922</v>
      </c>
      <c r="BL136" s="5"/>
      <c r="BM136" s="5"/>
      <c r="BN136" s="5"/>
      <c r="BO136" s="5"/>
      <c r="BP136" s="5"/>
      <c r="BQ136" s="5"/>
      <c r="BR136" s="5"/>
      <c r="BS136" s="5"/>
      <c r="BT136" s="5"/>
      <c r="BU136" s="5"/>
      <c r="BV136" s="5"/>
      <c r="BW136" s="5"/>
      <c r="BX136" s="5"/>
      <c r="BY136" s="5"/>
      <c r="BZ136" s="5"/>
      <c r="CA136" s="19" t="s">
        <v>923</v>
      </c>
      <c r="CB136" s="5"/>
      <c r="CC136" s="5"/>
      <c r="CD136" s="5"/>
      <c r="CE136" s="5"/>
      <c r="CF136" s="6">
        <v>44681</v>
      </c>
      <c r="CG136" s="5"/>
      <c r="CH136" s="5"/>
      <c r="CI136" s="5"/>
      <c r="CJ136" s="5"/>
      <c r="CK136" s="5"/>
      <c r="CL136" s="5"/>
      <c r="CM136" s="5"/>
      <c r="CN136" s="19" t="s">
        <v>924</v>
      </c>
      <c r="CO136" s="19" t="s">
        <v>925</v>
      </c>
      <c r="CP136" s="5"/>
      <c r="CQ136" t="str">
        <f t="shared" si="2"/>
        <v/>
      </c>
    </row>
    <row r="137" spans="1:95" ht="13.5" x14ac:dyDescent="0.25">
      <c r="A137" s="19" t="s">
        <v>926</v>
      </c>
      <c r="B137" s="10" t="s">
        <v>127</v>
      </c>
      <c r="C137" s="5"/>
      <c r="D137" s="5"/>
      <c r="E137" s="5"/>
      <c r="F137" s="5"/>
      <c r="G137" s="5"/>
      <c r="H137" s="5"/>
      <c r="I137" s="5"/>
      <c r="J137" s="19"/>
      <c r="K137" s="19"/>
      <c r="L137" s="19"/>
      <c r="M137" s="19" t="s">
        <v>127</v>
      </c>
      <c r="N137" s="19"/>
      <c r="O137" s="5"/>
      <c r="P137" s="19" t="s">
        <v>5554</v>
      </c>
      <c r="Q137" s="5"/>
      <c r="R137" s="20">
        <v>1</v>
      </c>
      <c r="S137" s="21">
        <v>43040</v>
      </c>
      <c r="T137" s="19" t="s">
        <v>275</v>
      </c>
      <c r="U137" s="5"/>
      <c r="V137" s="5"/>
      <c r="W137" s="5"/>
      <c r="X137" s="5"/>
      <c r="Y137" s="5"/>
      <c r="Z137" s="5"/>
      <c r="AA137" s="5"/>
      <c r="AB137" s="5"/>
      <c r="AC137" s="20">
        <v>1</v>
      </c>
      <c r="AD137" s="5"/>
      <c r="AE137" s="5"/>
      <c r="AF137" s="5"/>
      <c r="AG137" s="5"/>
      <c r="AH137" s="5"/>
      <c r="AI137" s="20">
        <v>1</v>
      </c>
      <c r="AJ137" s="5"/>
      <c r="AK137" s="5"/>
      <c r="AL137" s="5"/>
      <c r="AM137" s="6">
        <v>44676</v>
      </c>
      <c r="AN137" s="22">
        <v>0.75000000000000189</v>
      </c>
      <c r="AO137" s="20">
        <v>1</v>
      </c>
      <c r="AP137" s="5"/>
      <c r="AQ137" s="5"/>
      <c r="AR137" s="5"/>
      <c r="AS137" s="5"/>
      <c r="AT137" s="5"/>
      <c r="AU137" s="5"/>
      <c r="AV137" s="5"/>
      <c r="AW137" s="5"/>
      <c r="AX137" s="5"/>
      <c r="AY137" s="5"/>
      <c r="AZ137" s="5"/>
      <c r="BA137" s="5"/>
      <c r="BB137" s="5"/>
      <c r="BC137" s="5"/>
      <c r="BD137" s="20">
        <v>1</v>
      </c>
      <c r="BE137" s="5"/>
      <c r="BF137" s="5"/>
      <c r="BG137" s="5"/>
      <c r="BH137" s="5"/>
      <c r="BI137" s="19" t="s">
        <v>927</v>
      </c>
      <c r="BJ137" s="5"/>
      <c r="BK137" s="19" t="s">
        <v>928</v>
      </c>
      <c r="BL137" s="5"/>
      <c r="BM137" s="5"/>
      <c r="BN137" s="5"/>
      <c r="BO137" s="5"/>
      <c r="BP137" s="5"/>
      <c r="BQ137" s="5"/>
      <c r="BR137" s="5"/>
      <c r="BS137" s="5"/>
      <c r="BT137" s="5"/>
      <c r="BU137" s="5"/>
      <c r="BV137" s="5"/>
      <c r="BW137" s="5"/>
      <c r="BX137" s="5"/>
      <c r="BY137" s="5"/>
      <c r="BZ137" s="5"/>
      <c r="CA137" s="19" t="s">
        <v>929</v>
      </c>
      <c r="CB137" s="5"/>
      <c r="CC137" s="5"/>
      <c r="CD137" s="5"/>
      <c r="CE137" s="5"/>
      <c r="CF137" s="6">
        <v>44677</v>
      </c>
      <c r="CG137" s="5"/>
      <c r="CH137" s="5"/>
      <c r="CI137" s="5"/>
      <c r="CJ137" s="5"/>
      <c r="CK137" s="5"/>
      <c r="CL137" s="5"/>
      <c r="CM137" s="5"/>
      <c r="CN137" s="19" t="s">
        <v>930</v>
      </c>
      <c r="CO137" s="19" t="s">
        <v>931</v>
      </c>
      <c r="CP137" s="5"/>
      <c r="CQ137" t="str">
        <f t="shared" si="2"/>
        <v/>
      </c>
    </row>
    <row r="138" spans="1:95" ht="13.5" x14ac:dyDescent="0.25">
      <c r="A138" s="19" t="s">
        <v>932</v>
      </c>
      <c r="B138" s="10" t="s">
        <v>127</v>
      </c>
      <c r="C138" s="6">
        <v>44679</v>
      </c>
      <c r="D138" s="5"/>
      <c r="E138" s="5"/>
      <c r="F138" s="5"/>
      <c r="G138" s="20">
        <v>1</v>
      </c>
      <c r="H138" s="5"/>
      <c r="I138" s="5"/>
      <c r="J138" s="19"/>
      <c r="K138" s="19"/>
      <c r="L138" s="19"/>
      <c r="M138" s="19" t="s">
        <v>127</v>
      </c>
      <c r="N138" s="19"/>
      <c r="O138" s="5"/>
      <c r="P138" s="19" t="s">
        <v>5556</v>
      </c>
      <c r="Q138" s="20">
        <v>1</v>
      </c>
      <c r="R138" s="5"/>
      <c r="S138" s="21">
        <v>44562</v>
      </c>
      <c r="T138" s="19" t="s">
        <v>289</v>
      </c>
      <c r="U138" s="5"/>
      <c r="V138" s="5"/>
      <c r="W138" s="5"/>
      <c r="X138" s="5"/>
      <c r="Y138" s="5"/>
      <c r="Z138" s="5"/>
      <c r="AA138" s="5"/>
      <c r="AB138" s="5"/>
      <c r="AC138" s="5"/>
      <c r="AD138" s="20">
        <v>1</v>
      </c>
      <c r="AE138" s="5"/>
      <c r="AF138" s="5"/>
      <c r="AG138" s="5"/>
      <c r="AH138" s="5"/>
      <c r="AI138" s="20">
        <v>1</v>
      </c>
      <c r="AJ138" s="5"/>
      <c r="AK138" s="5"/>
      <c r="AL138" s="5"/>
      <c r="AM138" s="6">
        <v>44676</v>
      </c>
      <c r="AN138" s="22">
        <v>0.82638888888889095</v>
      </c>
      <c r="AO138" s="5"/>
      <c r="AP138" s="5"/>
      <c r="AQ138" s="5"/>
      <c r="AR138" s="5"/>
      <c r="AS138" s="20">
        <v>1</v>
      </c>
      <c r="AT138" s="5"/>
      <c r="AU138" s="5"/>
      <c r="AV138" s="5"/>
      <c r="AW138" s="5"/>
      <c r="AX138" s="5"/>
      <c r="AY138" s="19" t="s">
        <v>933</v>
      </c>
      <c r="AZ138" s="5"/>
      <c r="BA138" s="5"/>
      <c r="BB138" s="5"/>
      <c r="BC138" s="5"/>
      <c r="BD138" s="5"/>
      <c r="BE138" s="20"/>
      <c r="BF138" s="5"/>
      <c r="BG138" s="5">
        <v>1</v>
      </c>
      <c r="BH138" s="19" t="s">
        <v>920</v>
      </c>
      <c r="BI138" s="19" t="s">
        <v>934</v>
      </c>
      <c r="BJ138" s="5"/>
      <c r="BK138" s="19" t="s">
        <v>935</v>
      </c>
      <c r="BL138" s="5"/>
      <c r="BM138" s="5"/>
      <c r="BN138" s="5"/>
      <c r="BO138" s="20">
        <v>1</v>
      </c>
      <c r="BP138" s="5"/>
      <c r="BQ138" s="5"/>
      <c r="BR138" s="5"/>
      <c r="BS138" s="5"/>
      <c r="BT138" s="5"/>
      <c r="BU138" s="5"/>
      <c r="BV138" s="5"/>
      <c r="BW138" s="20">
        <v>1</v>
      </c>
      <c r="BX138" s="5"/>
      <c r="BY138" s="5"/>
      <c r="BZ138" s="5"/>
      <c r="CA138" s="19" t="s">
        <v>936</v>
      </c>
      <c r="CB138" s="5"/>
      <c r="CC138" s="5"/>
      <c r="CD138" s="5"/>
      <c r="CE138" s="5"/>
      <c r="CF138" s="6">
        <v>44677</v>
      </c>
      <c r="CG138" s="5"/>
      <c r="CH138" s="5"/>
      <c r="CI138" s="5"/>
      <c r="CJ138" s="5"/>
      <c r="CK138" s="5"/>
      <c r="CL138" s="5"/>
      <c r="CM138" s="5"/>
      <c r="CN138" s="19" t="s">
        <v>937</v>
      </c>
      <c r="CO138" s="19" t="s">
        <v>938</v>
      </c>
      <c r="CP138" s="5"/>
      <c r="CQ138" t="str">
        <f t="shared" si="2"/>
        <v/>
      </c>
    </row>
    <row r="139" spans="1:95" ht="13.5" x14ac:dyDescent="0.25">
      <c r="A139" s="19" t="s">
        <v>939</v>
      </c>
      <c r="B139" s="10" t="s">
        <v>127</v>
      </c>
      <c r="C139" s="6">
        <v>44677</v>
      </c>
      <c r="D139" s="5"/>
      <c r="E139" s="5"/>
      <c r="F139" s="5"/>
      <c r="G139" s="20">
        <v>1</v>
      </c>
      <c r="H139" s="5"/>
      <c r="I139" s="5"/>
      <c r="J139" s="19"/>
      <c r="K139" s="19"/>
      <c r="L139" s="19"/>
      <c r="M139" s="19" t="s">
        <v>127</v>
      </c>
      <c r="N139" s="19"/>
      <c r="O139" s="5"/>
      <c r="P139" s="19" t="s">
        <v>5554</v>
      </c>
      <c r="Q139" s="5"/>
      <c r="R139" s="20">
        <v>1</v>
      </c>
      <c r="S139" s="21">
        <v>44348</v>
      </c>
      <c r="T139" s="19" t="s">
        <v>169</v>
      </c>
      <c r="U139" s="5"/>
      <c r="V139" s="5"/>
      <c r="W139" s="5"/>
      <c r="X139" s="5"/>
      <c r="Y139" s="5"/>
      <c r="Z139" s="5"/>
      <c r="AA139" s="5"/>
      <c r="AB139" s="20">
        <v>1</v>
      </c>
      <c r="AC139" s="5"/>
      <c r="AD139" s="5"/>
      <c r="AE139" s="5"/>
      <c r="AF139" s="5"/>
      <c r="AG139" s="5"/>
      <c r="AH139" s="5"/>
      <c r="AI139" s="20">
        <v>1</v>
      </c>
      <c r="AJ139" s="5"/>
      <c r="AK139" s="5"/>
      <c r="AL139" s="5"/>
      <c r="AM139" s="6">
        <v>44672</v>
      </c>
      <c r="AN139" s="22">
        <v>0.52083333333333459</v>
      </c>
      <c r="AO139" s="5"/>
      <c r="AP139" s="5"/>
      <c r="AQ139" s="5"/>
      <c r="AR139" s="5"/>
      <c r="AS139" s="20">
        <v>1</v>
      </c>
      <c r="AT139" s="5"/>
      <c r="AU139" s="5"/>
      <c r="AV139" s="5"/>
      <c r="AW139" s="5"/>
      <c r="AX139" s="5"/>
      <c r="AY139" s="5"/>
      <c r="AZ139" s="5"/>
      <c r="BA139" s="5"/>
      <c r="BB139" s="5"/>
      <c r="BC139" s="5"/>
      <c r="BD139" s="20">
        <v>1</v>
      </c>
      <c r="BE139" s="5"/>
      <c r="BF139" s="5"/>
      <c r="BG139" s="5"/>
      <c r="BH139" s="5"/>
      <c r="BI139" s="19" t="s">
        <v>940</v>
      </c>
      <c r="BJ139" s="5"/>
      <c r="BK139" s="19" t="s">
        <v>941</v>
      </c>
      <c r="BL139" s="5"/>
      <c r="BM139" s="5"/>
      <c r="BN139" s="5"/>
      <c r="BO139" s="20">
        <v>1</v>
      </c>
      <c r="BP139" s="5"/>
      <c r="BQ139" s="5"/>
      <c r="BR139" s="5"/>
      <c r="BS139" s="5"/>
      <c r="BT139" s="5"/>
      <c r="BU139" s="5"/>
      <c r="BV139" s="5"/>
      <c r="BW139" s="5"/>
      <c r="BX139" s="5"/>
      <c r="BY139" s="5"/>
      <c r="BZ139" s="5"/>
      <c r="CA139" s="19" t="s">
        <v>942</v>
      </c>
      <c r="CB139" s="5"/>
      <c r="CC139" s="5"/>
      <c r="CD139" s="5"/>
      <c r="CE139" s="5"/>
      <c r="CF139" s="6">
        <v>44672</v>
      </c>
      <c r="CG139" s="5"/>
      <c r="CH139" s="5"/>
      <c r="CI139" s="5"/>
      <c r="CJ139" s="5"/>
      <c r="CK139" s="5"/>
      <c r="CL139" s="5"/>
      <c r="CM139" s="5"/>
      <c r="CN139" s="19" t="s">
        <v>943</v>
      </c>
      <c r="CO139" s="19" t="s">
        <v>944</v>
      </c>
      <c r="CP139" s="5"/>
      <c r="CQ139" t="str">
        <f t="shared" si="2"/>
        <v/>
      </c>
    </row>
    <row r="140" spans="1:95" ht="13.5" x14ac:dyDescent="0.25">
      <c r="A140" s="19" t="s">
        <v>945</v>
      </c>
      <c r="B140" s="10" t="s">
        <v>127</v>
      </c>
      <c r="C140" s="6">
        <v>44670</v>
      </c>
      <c r="D140" s="5"/>
      <c r="E140" s="5"/>
      <c r="F140" s="5"/>
      <c r="G140" s="20">
        <v>1</v>
      </c>
      <c r="H140" s="5"/>
      <c r="I140" s="5"/>
      <c r="J140" s="19"/>
      <c r="K140" s="19"/>
      <c r="L140" s="19"/>
      <c r="M140" s="19" t="s">
        <v>127</v>
      </c>
      <c r="N140" s="19"/>
      <c r="O140" s="5"/>
      <c r="P140" s="19" t="s">
        <v>5555</v>
      </c>
      <c r="Q140" s="5"/>
      <c r="R140" s="20">
        <v>1</v>
      </c>
      <c r="S140" s="21">
        <v>44621</v>
      </c>
      <c r="T140" s="19" t="s">
        <v>275</v>
      </c>
      <c r="U140" s="5"/>
      <c r="V140" s="5"/>
      <c r="W140" s="5"/>
      <c r="X140" s="5"/>
      <c r="Y140" s="5"/>
      <c r="Z140" s="5"/>
      <c r="AA140" s="5"/>
      <c r="AB140" s="5"/>
      <c r="AC140" s="20">
        <v>1</v>
      </c>
      <c r="AD140" s="5"/>
      <c r="AE140" s="5"/>
      <c r="AF140" s="5"/>
      <c r="AG140" s="5"/>
      <c r="AH140" s="20">
        <v>1</v>
      </c>
      <c r="AI140" s="5"/>
      <c r="AJ140" s="5"/>
      <c r="AK140" s="5"/>
      <c r="AL140" s="5"/>
      <c r="AM140" s="6">
        <v>44662</v>
      </c>
      <c r="AN140" s="5"/>
      <c r="AO140" s="5"/>
      <c r="AP140" s="5"/>
      <c r="AQ140" s="5"/>
      <c r="AR140" s="5"/>
      <c r="AS140" s="20">
        <v>1</v>
      </c>
      <c r="AT140" s="5"/>
      <c r="AU140" s="5"/>
      <c r="AV140" s="5"/>
      <c r="AW140" s="5"/>
      <c r="AX140" s="5"/>
      <c r="AY140" s="5"/>
      <c r="AZ140" s="5"/>
      <c r="BA140" s="5"/>
      <c r="BB140" s="5"/>
      <c r="BC140" s="5"/>
      <c r="BD140" s="20">
        <v>1</v>
      </c>
      <c r="BE140" s="5"/>
      <c r="BF140" s="5"/>
      <c r="BG140" s="5"/>
      <c r="BH140" s="5"/>
      <c r="BI140" s="19" t="s">
        <v>946</v>
      </c>
      <c r="BJ140" s="5"/>
      <c r="BK140" s="19" t="s">
        <v>947</v>
      </c>
      <c r="BL140" s="5"/>
      <c r="BM140" s="5"/>
      <c r="BN140" s="5"/>
      <c r="BO140" s="20">
        <v>1</v>
      </c>
      <c r="BP140" s="5"/>
      <c r="BQ140" s="5"/>
      <c r="BR140" s="5"/>
      <c r="BS140" s="5"/>
      <c r="BT140" s="5"/>
      <c r="BU140" s="5"/>
      <c r="BV140" s="5"/>
      <c r="BW140" s="5"/>
      <c r="BX140" s="5"/>
      <c r="BY140" s="5"/>
      <c r="BZ140" s="5"/>
      <c r="CA140" s="19" t="s">
        <v>948</v>
      </c>
      <c r="CB140" s="5"/>
      <c r="CC140" s="5"/>
      <c r="CD140" s="5"/>
      <c r="CE140" s="5"/>
      <c r="CF140" s="6">
        <v>44664</v>
      </c>
      <c r="CG140" s="5"/>
      <c r="CH140" s="5"/>
      <c r="CI140" s="5"/>
      <c r="CJ140" s="5"/>
      <c r="CK140" s="5"/>
      <c r="CL140" s="5"/>
      <c r="CM140" s="5"/>
      <c r="CN140" s="19" t="s">
        <v>949</v>
      </c>
      <c r="CO140" s="19" t="s">
        <v>950</v>
      </c>
      <c r="CP140" s="5"/>
      <c r="CQ140" t="str">
        <f t="shared" si="2"/>
        <v/>
      </c>
    </row>
    <row r="141" spans="1:95" ht="13.5" x14ac:dyDescent="0.25">
      <c r="A141" s="19" t="s">
        <v>951</v>
      </c>
      <c r="B141" s="10" t="s">
        <v>127</v>
      </c>
      <c r="C141" s="6">
        <v>44660</v>
      </c>
      <c r="D141" s="5"/>
      <c r="E141" s="5"/>
      <c r="F141" s="5"/>
      <c r="G141" s="20">
        <v>1</v>
      </c>
      <c r="H141" s="5"/>
      <c r="I141" s="5"/>
      <c r="J141" s="19"/>
      <c r="K141" s="19"/>
      <c r="L141" s="19"/>
      <c r="M141" s="19" t="s">
        <v>127</v>
      </c>
      <c r="N141" s="19"/>
      <c r="O141" s="5"/>
      <c r="P141" s="19" t="s">
        <v>5556</v>
      </c>
      <c r="Q141" s="5"/>
      <c r="R141" s="20">
        <v>1</v>
      </c>
      <c r="S141" s="21">
        <v>43191</v>
      </c>
      <c r="T141" s="19" t="s">
        <v>275</v>
      </c>
      <c r="U141" s="5"/>
      <c r="V141" s="5"/>
      <c r="W141" s="5"/>
      <c r="X141" s="5"/>
      <c r="Y141" s="5"/>
      <c r="Z141" s="5"/>
      <c r="AA141" s="5"/>
      <c r="AB141" s="5"/>
      <c r="AC141" s="20">
        <v>1</v>
      </c>
      <c r="AD141" s="5"/>
      <c r="AE141" s="5"/>
      <c r="AF141" s="5"/>
      <c r="AG141" s="5"/>
      <c r="AH141" s="20">
        <v>1</v>
      </c>
      <c r="AI141" s="5"/>
      <c r="AJ141" s="5"/>
      <c r="AK141" s="5"/>
      <c r="AL141" s="5"/>
      <c r="AM141" s="6">
        <v>44655</v>
      </c>
      <c r="AN141" s="22">
        <v>0.43750000000000105</v>
      </c>
      <c r="AO141" s="5"/>
      <c r="AP141" s="5"/>
      <c r="AQ141" s="5"/>
      <c r="AR141" s="5"/>
      <c r="AS141" s="20">
        <v>1</v>
      </c>
      <c r="AT141" s="5"/>
      <c r="AU141" s="5"/>
      <c r="AV141" s="5"/>
      <c r="AW141" s="5"/>
      <c r="AX141" s="5"/>
      <c r="AY141" s="5"/>
      <c r="AZ141" s="5"/>
      <c r="BA141" s="5"/>
      <c r="BB141" s="5"/>
      <c r="BC141" s="5"/>
      <c r="BD141" s="20">
        <v>1</v>
      </c>
      <c r="BE141" s="5"/>
      <c r="BF141" s="5"/>
      <c r="BG141" s="5"/>
      <c r="BH141" s="5"/>
      <c r="BI141" s="19" t="s">
        <v>952</v>
      </c>
      <c r="BJ141" s="5"/>
      <c r="BK141" s="19" t="s">
        <v>953</v>
      </c>
      <c r="BL141" s="5"/>
      <c r="BM141" s="5"/>
      <c r="BN141" s="5"/>
      <c r="BO141" s="20">
        <v>1</v>
      </c>
      <c r="BP141" s="5"/>
      <c r="BQ141" s="5"/>
      <c r="BR141" s="5"/>
      <c r="BS141" s="5"/>
      <c r="BT141" s="5"/>
      <c r="BU141" s="5"/>
      <c r="BV141" s="5"/>
      <c r="BW141" s="5"/>
      <c r="BX141" s="5"/>
      <c r="BY141" s="5"/>
      <c r="BZ141" s="5"/>
      <c r="CA141" s="19" t="s">
        <v>954</v>
      </c>
      <c r="CB141" s="5"/>
      <c r="CC141" s="5"/>
      <c r="CD141" s="5"/>
      <c r="CE141" s="5"/>
      <c r="CF141" s="6">
        <v>44656</v>
      </c>
      <c r="CG141" s="5"/>
      <c r="CH141" s="5"/>
      <c r="CI141" s="5"/>
      <c r="CJ141" s="5"/>
      <c r="CK141" s="5"/>
      <c r="CL141" s="5"/>
      <c r="CM141" s="5"/>
      <c r="CN141" s="19" t="s">
        <v>955</v>
      </c>
      <c r="CO141" s="19" t="s">
        <v>956</v>
      </c>
      <c r="CP141" s="5"/>
      <c r="CQ141" t="str">
        <f t="shared" si="2"/>
        <v/>
      </c>
    </row>
    <row r="142" spans="1:95" ht="13.5" x14ac:dyDescent="0.25">
      <c r="A142" s="19" t="s">
        <v>957</v>
      </c>
      <c r="B142" s="10" t="s">
        <v>127</v>
      </c>
      <c r="C142" s="6">
        <v>44697</v>
      </c>
      <c r="D142" s="5"/>
      <c r="E142" s="5"/>
      <c r="F142" s="5"/>
      <c r="G142" s="5"/>
      <c r="H142" s="5"/>
      <c r="I142" s="5"/>
      <c r="J142" s="19"/>
      <c r="K142" s="19"/>
      <c r="L142" s="19"/>
      <c r="M142" s="19" t="s">
        <v>127</v>
      </c>
      <c r="N142" s="19"/>
      <c r="O142" s="5"/>
      <c r="P142" s="19" t="s">
        <v>5555</v>
      </c>
      <c r="Q142" s="20">
        <v>1</v>
      </c>
      <c r="R142" s="5"/>
      <c r="S142" s="21">
        <v>43709</v>
      </c>
      <c r="T142" s="19" t="s">
        <v>82</v>
      </c>
      <c r="U142" s="5"/>
      <c r="V142" s="5"/>
      <c r="W142" s="5"/>
      <c r="X142" s="5"/>
      <c r="Y142" s="5"/>
      <c r="Z142" s="5"/>
      <c r="AA142" s="5"/>
      <c r="AB142" s="20">
        <v>1</v>
      </c>
      <c r="AC142" s="5"/>
      <c r="AD142" s="5"/>
      <c r="AE142" s="5"/>
      <c r="AF142" s="5"/>
      <c r="AG142" s="20">
        <v>1</v>
      </c>
      <c r="AH142" s="5"/>
      <c r="AI142" s="5"/>
      <c r="AJ142" s="5"/>
      <c r="AK142" s="5"/>
      <c r="AL142" s="5"/>
      <c r="AM142" s="6">
        <v>44677</v>
      </c>
      <c r="AN142" s="22">
        <v>0.33333333333333409</v>
      </c>
      <c r="AO142" s="5"/>
      <c r="AP142" s="5"/>
      <c r="AQ142" s="5"/>
      <c r="AR142" s="5"/>
      <c r="AS142" s="20">
        <v>1</v>
      </c>
      <c r="AT142" s="5"/>
      <c r="AU142" s="5"/>
      <c r="AV142" s="5"/>
      <c r="AW142" s="5"/>
      <c r="AX142" s="5"/>
      <c r="AY142" s="5"/>
      <c r="AZ142" s="5"/>
      <c r="BA142" s="5"/>
      <c r="BB142" s="5"/>
      <c r="BC142" s="5"/>
      <c r="BD142" s="5"/>
      <c r="BE142" s="5"/>
      <c r="BF142" s="5"/>
      <c r="BG142" s="5"/>
      <c r="BH142" s="5"/>
      <c r="BI142" s="19" t="s">
        <v>958</v>
      </c>
      <c r="BJ142" s="5"/>
      <c r="BK142" s="19" t="s">
        <v>959</v>
      </c>
      <c r="BL142" s="5"/>
      <c r="BM142" s="5"/>
      <c r="BN142" s="5"/>
      <c r="BO142" s="5"/>
      <c r="BP142" s="5"/>
      <c r="BQ142" s="5"/>
      <c r="BR142" s="5"/>
      <c r="BS142" s="5"/>
      <c r="BT142" s="5"/>
      <c r="BU142" s="5"/>
      <c r="BV142" s="5"/>
      <c r="BW142" s="5"/>
      <c r="BX142" s="5"/>
      <c r="BY142" s="5"/>
      <c r="BZ142" s="5"/>
      <c r="CA142" s="19" t="s">
        <v>960</v>
      </c>
      <c r="CB142" s="5"/>
      <c r="CC142" s="5"/>
      <c r="CD142" s="5"/>
      <c r="CE142" s="5"/>
      <c r="CF142" s="6">
        <v>44677</v>
      </c>
      <c r="CG142" s="5"/>
      <c r="CH142" s="5"/>
      <c r="CI142" s="5"/>
      <c r="CJ142" s="5"/>
      <c r="CK142" s="5"/>
      <c r="CL142" s="5"/>
      <c r="CM142" s="5"/>
      <c r="CN142" s="19" t="s">
        <v>961</v>
      </c>
      <c r="CO142" s="19" t="s">
        <v>962</v>
      </c>
      <c r="CP142" s="5"/>
      <c r="CQ142" t="str">
        <f t="shared" si="2"/>
        <v/>
      </c>
    </row>
    <row r="143" spans="1:95" ht="13.5" x14ac:dyDescent="0.25">
      <c r="A143" s="19" t="s">
        <v>963</v>
      </c>
      <c r="B143" s="10" t="s">
        <v>127</v>
      </c>
      <c r="C143" s="6">
        <v>44694</v>
      </c>
      <c r="D143" s="5"/>
      <c r="E143" s="5"/>
      <c r="F143" s="5"/>
      <c r="G143" s="5"/>
      <c r="H143" s="5"/>
      <c r="I143" s="5"/>
      <c r="J143" s="19"/>
      <c r="K143" s="19"/>
      <c r="L143" s="19"/>
      <c r="M143" s="19" t="s">
        <v>322</v>
      </c>
      <c r="N143" s="19"/>
      <c r="O143" s="5"/>
      <c r="P143" s="19" t="s">
        <v>5554</v>
      </c>
      <c r="Q143" s="5"/>
      <c r="R143" s="20">
        <v>1</v>
      </c>
      <c r="S143" s="21">
        <v>44593</v>
      </c>
      <c r="T143" s="19" t="s">
        <v>964</v>
      </c>
      <c r="U143" s="5"/>
      <c r="V143" s="5"/>
      <c r="W143" s="5"/>
      <c r="X143" s="5"/>
      <c r="Y143" s="5"/>
      <c r="Z143" s="5"/>
      <c r="AA143" s="5"/>
      <c r="AB143" s="20">
        <v>1</v>
      </c>
      <c r="AC143" s="5"/>
      <c r="AD143" s="5"/>
      <c r="AE143" s="5"/>
      <c r="AF143" s="20">
        <v>1</v>
      </c>
      <c r="AG143" s="5"/>
      <c r="AH143" s="5"/>
      <c r="AI143" s="5"/>
      <c r="AJ143" s="5"/>
      <c r="AK143" s="5"/>
      <c r="AL143" s="5"/>
      <c r="AM143" s="6">
        <v>44662</v>
      </c>
      <c r="AN143" s="22">
        <v>0.37152777777777862</v>
      </c>
      <c r="AO143" s="20"/>
      <c r="AP143" s="5"/>
      <c r="AQ143" s="5"/>
      <c r="AR143" s="5"/>
      <c r="AS143" s="5"/>
      <c r="AT143" s="5"/>
      <c r="AU143" s="5"/>
      <c r="AV143" s="5"/>
      <c r="AW143" s="5"/>
      <c r="AX143" s="20">
        <v>1</v>
      </c>
      <c r="AY143" s="19" t="s">
        <v>965</v>
      </c>
      <c r="AZ143" s="5"/>
      <c r="BA143" s="5"/>
      <c r="BB143" s="5"/>
      <c r="BC143" s="5"/>
      <c r="BD143" s="20">
        <v>1</v>
      </c>
      <c r="BE143" s="5"/>
      <c r="BF143" s="5"/>
      <c r="BG143" s="5"/>
      <c r="BH143" s="5"/>
      <c r="BI143" s="19" t="s">
        <v>966</v>
      </c>
      <c r="BJ143" s="5"/>
      <c r="BK143" s="19" t="s">
        <v>967</v>
      </c>
      <c r="BL143" s="5"/>
      <c r="BM143" s="5"/>
      <c r="BN143" s="5"/>
      <c r="BO143" s="5"/>
      <c r="BP143" s="5"/>
      <c r="BQ143" s="5"/>
      <c r="BR143" s="5"/>
      <c r="BS143" s="5"/>
      <c r="BT143" s="5"/>
      <c r="BU143" s="5"/>
      <c r="BV143" s="5"/>
      <c r="BW143" s="5"/>
      <c r="BX143" s="5"/>
      <c r="BY143" s="5"/>
      <c r="BZ143" s="5"/>
      <c r="CA143" s="19" t="s">
        <v>960</v>
      </c>
      <c r="CB143" s="5"/>
      <c r="CC143" s="5"/>
      <c r="CD143" s="5"/>
      <c r="CE143" s="5"/>
      <c r="CF143" s="6">
        <v>44662</v>
      </c>
      <c r="CG143" s="5"/>
      <c r="CH143" s="5"/>
      <c r="CI143" s="5"/>
      <c r="CJ143" s="5"/>
      <c r="CK143" s="5"/>
      <c r="CL143" s="5"/>
      <c r="CM143" s="5"/>
      <c r="CN143" s="19" t="s">
        <v>968</v>
      </c>
      <c r="CO143" s="19" t="s">
        <v>969</v>
      </c>
      <c r="CP143" s="5"/>
      <c r="CQ143" t="str">
        <f t="shared" si="2"/>
        <v/>
      </c>
    </row>
    <row r="144" spans="1:95" ht="13.5" x14ac:dyDescent="0.25">
      <c r="A144" s="19" t="s">
        <v>970</v>
      </c>
      <c r="B144" s="10" t="s">
        <v>127</v>
      </c>
      <c r="C144" s="6">
        <v>44690</v>
      </c>
      <c r="D144" s="5"/>
      <c r="E144" s="5"/>
      <c r="F144" s="5"/>
      <c r="G144" s="5"/>
      <c r="H144" s="5"/>
      <c r="I144" s="5"/>
      <c r="J144" s="19"/>
      <c r="K144" s="19"/>
      <c r="L144" s="19"/>
      <c r="M144" s="19" t="s">
        <v>322</v>
      </c>
      <c r="N144" s="19"/>
      <c r="O144" s="5"/>
      <c r="P144" s="19" t="s">
        <v>5555</v>
      </c>
      <c r="Q144" s="20">
        <v>1</v>
      </c>
      <c r="R144" s="5"/>
      <c r="S144" s="21">
        <v>43709</v>
      </c>
      <c r="T144" s="19" t="s">
        <v>82</v>
      </c>
      <c r="U144" s="5"/>
      <c r="V144" s="5"/>
      <c r="W144" s="5"/>
      <c r="X144" s="5"/>
      <c r="Y144" s="5"/>
      <c r="Z144" s="5"/>
      <c r="AA144" s="5"/>
      <c r="AB144" s="20">
        <v>1</v>
      </c>
      <c r="AC144" s="5"/>
      <c r="AD144" s="5"/>
      <c r="AE144" s="5"/>
      <c r="AF144" s="5"/>
      <c r="AG144" s="20">
        <v>1</v>
      </c>
      <c r="AH144" s="5"/>
      <c r="AI144" s="5"/>
      <c r="AJ144" s="5"/>
      <c r="AK144" s="5"/>
      <c r="AL144" s="5"/>
      <c r="AM144" s="6">
        <v>44676</v>
      </c>
      <c r="AN144" s="22">
        <v>0.33333333333333409</v>
      </c>
      <c r="AO144" s="5"/>
      <c r="AP144" s="5"/>
      <c r="AQ144" s="5"/>
      <c r="AR144" s="5"/>
      <c r="AS144" s="20">
        <v>1</v>
      </c>
      <c r="AT144" s="5"/>
      <c r="AU144" s="5"/>
      <c r="AV144" s="5"/>
      <c r="AW144" s="5"/>
      <c r="AX144" s="5"/>
      <c r="AY144" s="5"/>
      <c r="AZ144" s="5"/>
      <c r="BA144" s="5"/>
      <c r="BB144" s="5"/>
      <c r="BC144" s="5"/>
      <c r="BD144" s="5"/>
      <c r="BE144" s="5"/>
      <c r="BF144" s="5"/>
      <c r="BG144" s="5"/>
      <c r="BH144" s="5"/>
      <c r="BI144" s="19" t="s">
        <v>958</v>
      </c>
      <c r="BJ144" s="5"/>
      <c r="BK144" s="19" t="s">
        <v>959</v>
      </c>
      <c r="BL144" s="5"/>
      <c r="BM144" s="5"/>
      <c r="BN144" s="5"/>
      <c r="BO144" s="5"/>
      <c r="BP144" s="5"/>
      <c r="BQ144" s="5"/>
      <c r="BR144" s="5"/>
      <c r="BS144" s="5"/>
      <c r="BT144" s="5"/>
      <c r="BU144" s="5"/>
      <c r="BV144" s="5"/>
      <c r="BW144" s="5"/>
      <c r="BX144" s="5"/>
      <c r="BY144" s="5"/>
      <c r="BZ144" s="5"/>
      <c r="CA144" s="19" t="s">
        <v>960</v>
      </c>
      <c r="CB144" s="5"/>
      <c r="CC144" s="5"/>
      <c r="CD144" s="5"/>
      <c r="CE144" s="5"/>
      <c r="CF144" s="6">
        <v>44676</v>
      </c>
      <c r="CG144" s="5"/>
      <c r="CH144" s="5"/>
      <c r="CI144" s="5"/>
      <c r="CJ144" s="5"/>
      <c r="CK144" s="5"/>
      <c r="CL144" s="5"/>
      <c r="CM144" s="5"/>
      <c r="CN144" s="19" t="s">
        <v>971</v>
      </c>
      <c r="CO144" s="19" t="s">
        <v>972</v>
      </c>
      <c r="CP144" s="5"/>
      <c r="CQ144" t="str">
        <f t="shared" si="2"/>
        <v/>
      </c>
    </row>
    <row r="145" spans="1:95" ht="13.5" x14ac:dyDescent="0.25">
      <c r="A145" s="19" t="s">
        <v>973</v>
      </c>
      <c r="B145" s="10" t="s">
        <v>127</v>
      </c>
      <c r="C145" s="6">
        <v>44671</v>
      </c>
      <c r="D145" s="5"/>
      <c r="E145" s="5"/>
      <c r="F145" s="5"/>
      <c r="G145" s="5"/>
      <c r="H145" s="5"/>
      <c r="I145" s="5"/>
      <c r="J145" s="19"/>
      <c r="K145" s="19"/>
      <c r="L145" s="19"/>
      <c r="M145" s="19" t="s">
        <v>127</v>
      </c>
      <c r="N145" s="19"/>
      <c r="O145" s="5"/>
      <c r="P145" s="19" t="s">
        <v>5556</v>
      </c>
      <c r="Q145" s="5"/>
      <c r="R145" s="20">
        <v>1</v>
      </c>
      <c r="S145" s="21">
        <v>44562</v>
      </c>
      <c r="T145" s="19" t="s">
        <v>275</v>
      </c>
      <c r="U145" s="5"/>
      <c r="V145" s="5"/>
      <c r="W145" s="5"/>
      <c r="X145" s="5"/>
      <c r="Y145" s="5"/>
      <c r="Z145" s="5"/>
      <c r="AA145" s="5"/>
      <c r="AB145" s="5"/>
      <c r="AC145" s="5"/>
      <c r="AD145" s="20">
        <v>1</v>
      </c>
      <c r="AE145" s="5"/>
      <c r="AF145" s="5"/>
      <c r="AG145" s="5"/>
      <c r="AH145" s="5"/>
      <c r="AI145" s="5"/>
      <c r="AJ145" s="20">
        <v>1</v>
      </c>
      <c r="AK145" s="5"/>
      <c r="AL145" s="5"/>
      <c r="AM145" s="6">
        <v>44664</v>
      </c>
      <c r="AN145" s="22">
        <v>0.70833333333333492</v>
      </c>
      <c r="AO145" s="20">
        <v>1</v>
      </c>
      <c r="AP145" s="5"/>
      <c r="AQ145" s="5"/>
      <c r="AR145" s="5"/>
      <c r="AS145" s="5"/>
      <c r="AT145" s="5"/>
      <c r="AU145" s="5"/>
      <c r="AV145" s="5"/>
      <c r="AW145" s="5"/>
      <c r="AX145" s="5"/>
      <c r="AY145" s="19" t="s">
        <v>974</v>
      </c>
      <c r="AZ145" s="5"/>
      <c r="BA145" s="5"/>
      <c r="BB145" s="5"/>
      <c r="BC145" s="5"/>
      <c r="BD145" s="5"/>
      <c r="BE145" s="20"/>
      <c r="BF145" s="5"/>
      <c r="BG145" s="5">
        <v>1</v>
      </c>
      <c r="BH145" s="19" t="s">
        <v>975</v>
      </c>
      <c r="BI145" s="19" t="s">
        <v>976</v>
      </c>
      <c r="BJ145" s="5"/>
      <c r="BK145" s="19" t="s">
        <v>977</v>
      </c>
      <c r="BL145" s="5"/>
      <c r="BM145" s="5"/>
      <c r="BN145" s="5"/>
      <c r="BO145" s="5"/>
      <c r="BP145" s="5"/>
      <c r="BQ145" s="5"/>
      <c r="BR145" s="5"/>
      <c r="BS145" s="5"/>
      <c r="BT145" s="5"/>
      <c r="BU145" s="5"/>
      <c r="BV145" s="5"/>
      <c r="BW145" s="5"/>
      <c r="BX145" s="5"/>
      <c r="BY145" s="5"/>
      <c r="BZ145" s="5"/>
      <c r="CA145" s="19" t="s">
        <v>978</v>
      </c>
      <c r="CB145" s="5"/>
      <c r="CC145" s="5"/>
      <c r="CD145" s="5"/>
      <c r="CE145" s="5"/>
      <c r="CF145" s="6">
        <v>44666</v>
      </c>
      <c r="CG145" s="5"/>
      <c r="CH145" s="5"/>
      <c r="CI145" s="5"/>
      <c r="CJ145" s="5"/>
      <c r="CK145" s="5"/>
      <c r="CL145" s="5"/>
      <c r="CM145" s="5"/>
      <c r="CN145" s="19" t="s">
        <v>979</v>
      </c>
      <c r="CO145" s="19" t="s">
        <v>980</v>
      </c>
      <c r="CP145" s="5"/>
      <c r="CQ145" t="str">
        <f t="shared" si="2"/>
        <v/>
      </c>
    </row>
    <row r="146" spans="1:95" ht="13.5" x14ac:dyDescent="0.25">
      <c r="A146" s="19" t="s">
        <v>981</v>
      </c>
      <c r="B146" s="10" t="s">
        <v>127</v>
      </c>
      <c r="C146" s="6">
        <v>44664</v>
      </c>
      <c r="D146" s="5"/>
      <c r="E146" s="5"/>
      <c r="F146" s="5"/>
      <c r="G146" s="5"/>
      <c r="H146" s="5"/>
      <c r="I146" s="5"/>
      <c r="J146" s="19"/>
      <c r="K146" s="19"/>
      <c r="L146" s="19"/>
      <c r="M146" s="19" t="s">
        <v>127</v>
      </c>
      <c r="N146" s="19"/>
      <c r="O146" s="5"/>
      <c r="P146" s="19" t="s">
        <v>5554</v>
      </c>
      <c r="Q146" s="5"/>
      <c r="R146" s="20">
        <v>1</v>
      </c>
      <c r="S146" s="21">
        <v>44593</v>
      </c>
      <c r="T146" s="19" t="s">
        <v>275</v>
      </c>
      <c r="U146" s="5"/>
      <c r="V146" s="5"/>
      <c r="W146" s="5"/>
      <c r="X146" s="5"/>
      <c r="Y146" s="5"/>
      <c r="Z146" s="5"/>
      <c r="AA146" s="5"/>
      <c r="AB146" s="20">
        <v>1</v>
      </c>
      <c r="AC146" s="5"/>
      <c r="AD146" s="5"/>
      <c r="AE146" s="5"/>
      <c r="AF146" s="20">
        <v>1</v>
      </c>
      <c r="AG146" s="5"/>
      <c r="AH146" s="5"/>
      <c r="AI146" s="5"/>
      <c r="AJ146" s="5"/>
      <c r="AK146" s="5"/>
      <c r="AL146" s="5"/>
      <c r="AM146" s="6">
        <v>44662</v>
      </c>
      <c r="AN146" s="22">
        <v>0.37152777777777862</v>
      </c>
      <c r="AO146" s="20"/>
      <c r="AP146" s="5"/>
      <c r="AQ146" s="5"/>
      <c r="AR146" s="5"/>
      <c r="AS146" s="5"/>
      <c r="AT146" s="5"/>
      <c r="AU146" s="5"/>
      <c r="AV146" s="5"/>
      <c r="AW146" s="5"/>
      <c r="AX146" s="20">
        <v>1</v>
      </c>
      <c r="AY146" s="19" t="s">
        <v>965</v>
      </c>
      <c r="AZ146" s="5"/>
      <c r="BA146" s="5"/>
      <c r="BB146" s="5"/>
      <c r="BC146" s="5"/>
      <c r="BD146" s="20">
        <v>1</v>
      </c>
      <c r="BE146" s="5"/>
      <c r="BF146" s="5"/>
      <c r="BG146" s="5"/>
      <c r="BH146" s="5"/>
      <c r="BI146" s="19" t="s">
        <v>982</v>
      </c>
      <c r="BJ146" s="5"/>
      <c r="BK146" s="19" t="s">
        <v>967</v>
      </c>
      <c r="BL146" s="5"/>
      <c r="BM146" s="5"/>
      <c r="BN146" s="5"/>
      <c r="BO146" s="5"/>
      <c r="BP146" s="5"/>
      <c r="BQ146" s="5"/>
      <c r="BR146" s="5"/>
      <c r="BS146" s="5"/>
      <c r="BT146" s="5"/>
      <c r="BU146" s="5"/>
      <c r="BV146" s="5"/>
      <c r="BW146" s="5"/>
      <c r="BX146" s="5"/>
      <c r="BY146" s="5"/>
      <c r="BZ146" s="5"/>
      <c r="CA146" s="19" t="s">
        <v>960</v>
      </c>
      <c r="CB146" s="5"/>
      <c r="CC146" s="5"/>
      <c r="CD146" s="5"/>
      <c r="CE146" s="5"/>
      <c r="CF146" s="6">
        <v>44662</v>
      </c>
      <c r="CG146" s="5"/>
      <c r="CH146" s="5"/>
      <c r="CI146" s="5"/>
      <c r="CJ146" s="5"/>
      <c r="CK146" s="5"/>
      <c r="CL146" s="5"/>
      <c r="CM146" s="5"/>
      <c r="CN146" s="19" t="s">
        <v>983</v>
      </c>
      <c r="CO146" s="19" t="s">
        <v>984</v>
      </c>
      <c r="CP146" s="5"/>
      <c r="CQ146" t="str">
        <f t="shared" si="2"/>
        <v/>
      </c>
    </row>
    <row r="147" spans="1:95" ht="13.5" x14ac:dyDescent="0.25">
      <c r="A147" s="19" t="s">
        <v>985</v>
      </c>
      <c r="B147" s="10" t="s">
        <v>127</v>
      </c>
      <c r="C147" s="6">
        <v>44706</v>
      </c>
      <c r="D147" s="5"/>
      <c r="E147" s="5"/>
      <c r="F147" s="5"/>
      <c r="G147" s="5"/>
      <c r="H147" s="5"/>
      <c r="I147" s="5"/>
      <c r="J147" s="19"/>
      <c r="K147" s="19"/>
      <c r="L147" s="19"/>
      <c r="M147" s="19" t="s">
        <v>127</v>
      </c>
      <c r="N147" s="19"/>
      <c r="O147" s="5"/>
      <c r="P147" s="19" t="s">
        <v>5554</v>
      </c>
      <c r="Q147" s="5"/>
      <c r="R147" s="20">
        <v>1</v>
      </c>
      <c r="S147" s="21">
        <v>44044</v>
      </c>
      <c r="T147" s="19" t="s">
        <v>169</v>
      </c>
      <c r="U147" s="5"/>
      <c r="V147" s="5"/>
      <c r="W147" s="5"/>
      <c r="X147" s="5"/>
      <c r="Y147" s="5"/>
      <c r="Z147" s="5"/>
      <c r="AA147" s="5"/>
      <c r="AB147" s="20">
        <v>1</v>
      </c>
      <c r="AC147" s="5"/>
      <c r="AD147" s="5"/>
      <c r="AE147" s="5"/>
      <c r="AF147" s="5"/>
      <c r="AG147" s="5"/>
      <c r="AH147" s="5"/>
      <c r="AI147" s="20">
        <v>1</v>
      </c>
      <c r="AJ147" s="5"/>
      <c r="AK147" s="5"/>
      <c r="AL147" s="5"/>
      <c r="AM147" s="6">
        <v>44677</v>
      </c>
      <c r="AN147" s="22">
        <v>0.31250000000000072</v>
      </c>
      <c r="AO147" s="20"/>
      <c r="AP147" s="5"/>
      <c r="AQ147" s="5"/>
      <c r="AR147" s="5"/>
      <c r="AS147" s="5"/>
      <c r="AT147" s="5"/>
      <c r="AU147" s="5"/>
      <c r="AV147" s="5"/>
      <c r="AW147" s="5"/>
      <c r="AX147" s="20">
        <v>1</v>
      </c>
      <c r="AY147" s="19" t="s">
        <v>933</v>
      </c>
      <c r="AZ147" s="5"/>
      <c r="BA147" s="5"/>
      <c r="BB147" s="5"/>
      <c r="BC147" s="5"/>
      <c r="BD147" s="5"/>
      <c r="BE147" s="5"/>
      <c r="BF147" s="5"/>
      <c r="BG147" s="5"/>
      <c r="BH147" s="19" t="s">
        <v>986</v>
      </c>
      <c r="BI147" s="19" t="s">
        <v>987</v>
      </c>
      <c r="BJ147" s="5"/>
      <c r="BK147" s="19" t="s">
        <v>988</v>
      </c>
      <c r="BL147" s="5"/>
      <c r="BM147" s="5"/>
      <c r="BN147" s="5"/>
      <c r="BO147" s="5"/>
      <c r="BP147" s="5"/>
      <c r="BQ147" s="5"/>
      <c r="BR147" s="5"/>
      <c r="BS147" s="5"/>
      <c r="BT147" s="5"/>
      <c r="BU147" s="5"/>
      <c r="BV147" s="5"/>
      <c r="BW147" s="20">
        <v>1</v>
      </c>
      <c r="BX147" s="5"/>
      <c r="BY147" s="19" t="s">
        <v>392</v>
      </c>
      <c r="BZ147" s="5"/>
      <c r="CA147" s="19" t="s">
        <v>989</v>
      </c>
      <c r="CB147" s="5"/>
      <c r="CC147" s="5"/>
      <c r="CD147" s="5"/>
      <c r="CE147" s="5"/>
      <c r="CF147" s="6">
        <v>44678</v>
      </c>
      <c r="CG147" s="5"/>
      <c r="CH147" s="5"/>
      <c r="CI147" s="5"/>
      <c r="CJ147" s="5"/>
      <c r="CK147" s="5"/>
      <c r="CL147" s="5"/>
      <c r="CM147" s="5"/>
      <c r="CN147" s="19" t="s">
        <v>990</v>
      </c>
      <c r="CO147" s="19" t="s">
        <v>991</v>
      </c>
      <c r="CP147" s="5"/>
      <c r="CQ147" t="str">
        <f t="shared" si="2"/>
        <v/>
      </c>
    </row>
    <row r="148" spans="1:95" ht="13.5" x14ac:dyDescent="0.25">
      <c r="A148" s="19" t="s">
        <v>992</v>
      </c>
      <c r="B148" s="10" t="s">
        <v>127</v>
      </c>
      <c r="C148" s="6">
        <v>44706</v>
      </c>
      <c r="D148" s="20">
        <v>1</v>
      </c>
      <c r="E148" s="5"/>
      <c r="F148" s="5"/>
      <c r="G148" s="5"/>
      <c r="H148" s="5"/>
      <c r="I148" s="5"/>
      <c r="J148" s="19"/>
      <c r="K148" s="19"/>
      <c r="L148" s="19"/>
      <c r="M148" s="19" t="s">
        <v>127</v>
      </c>
      <c r="N148" s="19"/>
      <c r="O148" s="5"/>
      <c r="P148" s="19" t="s">
        <v>5556</v>
      </c>
      <c r="Q148" s="5"/>
      <c r="R148" s="20">
        <v>1</v>
      </c>
      <c r="S148" s="21">
        <v>44470</v>
      </c>
      <c r="T148" s="19" t="s">
        <v>289</v>
      </c>
      <c r="U148" s="5"/>
      <c r="V148" s="5"/>
      <c r="W148" s="5"/>
      <c r="X148" s="5"/>
      <c r="Y148" s="5"/>
      <c r="Z148" s="5"/>
      <c r="AA148" s="5"/>
      <c r="AB148" s="5"/>
      <c r="AC148" s="20">
        <v>1</v>
      </c>
      <c r="AD148" s="5"/>
      <c r="AE148" s="5"/>
      <c r="AF148" s="5"/>
      <c r="AG148" s="5"/>
      <c r="AH148" s="5"/>
      <c r="AI148" s="5"/>
      <c r="AJ148" s="5"/>
      <c r="AK148" s="20">
        <v>1</v>
      </c>
      <c r="AL148" s="5"/>
      <c r="AM148" s="6">
        <v>44703</v>
      </c>
      <c r="AN148" s="22">
        <v>0.26388888888888951</v>
      </c>
      <c r="AO148" s="5"/>
      <c r="AP148" s="5"/>
      <c r="AQ148" s="5"/>
      <c r="AR148" s="5"/>
      <c r="AS148" s="5"/>
      <c r="AT148" s="5"/>
      <c r="AU148" s="5"/>
      <c r="AV148" s="20">
        <v>1</v>
      </c>
      <c r="AW148" s="5"/>
      <c r="AX148" s="5"/>
      <c r="AY148" s="19" t="s">
        <v>933</v>
      </c>
      <c r="AZ148" s="5"/>
      <c r="BA148" s="5"/>
      <c r="BB148" s="5"/>
      <c r="BC148" s="5"/>
      <c r="BD148" s="5"/>
      <c r="BE148" s="20"/>
      <c r="BF148" s="5"/>
      <c r="BG148" s="5">
        <v>1</v>
      </c>
      <c r="BH148" s="19" t="s">
        <v>993</v>
      </c>
      <c r="BI148" s="19" t="s">
        <v>994</v>
      </c>
      <c r="BJ148" s="5"/>
      <c r="BK148" s="19" t="s">
        <v>995</v>
      </c>
      <c r="BL148" s="5"/>
      <c r="BM148" s="20">
        <v>1</v>
      </c>
      <c r="BN148" s="5"/>
      <c r="BO148" s="5"/>
      <c r="BP148" s="5"/>
      <c r="BQ148" s="19"/>
      <c r="BR148" s="19"/>
      <c r="BS148" s="5"/>
      <c r="BT148" s="5"/>
      <c r="BU148" s="5"/>
      <c r="BV148" s="20">
        <v>1</v>
      </c>
      <c r="BW148" s="5"/>
      <c r="BX148" s="19" t="s">
        <v>996</v>
      </c>
      <c r="BY148" s="19" t="s">
        <v>997</v>
      </c>
      <c r="BZ148" s="19" t="s">
        <v>998</v>
      </c>
      <c r="CA148" s="19" t="s">
        <v>999</v>
      </c>
      <c r="CB148" s="5"/>
      <c r="CC148" s="5"/>
      <c r="CD148" s="5"/>
      <c r="CE148" s="5"/>
      <c r="CF148" s="6">
        <v>44703</v>
      </c>
      <c r="CG148" s="5"/>
      <c r="CH148" s="5"/>
      <c r="CI148" s="5"/>
      <c r="CJ148" s="5"/>
      <c r="CK148" s="5"/>
      <c r="CL148" s="5"/>
      <c r="CM148" s="19" t="s">
        <v>1000</v>
      </c>
      <c r="CN148" s="19" t="s">
        <v>1001</v>
      </c>
      <c r="CO148" s="19" t="s">
        <v>1002</v>
      </c>
      <c r="CP148" s="5"/>
      <c r="CQ148" t="str">
        <f t="shared" si="2"/>
        <v/>
      </c>
    </row>
    <row r="149" spans="1:95" ht="13.5" x14ac:dyDescent="0.25">
      <c r="A149" s="19" t="s">
        <v>1003</v>
      </c>
      <c r="B149" s="10" t="s">
        <v>127</v>
      </c>
      <c r="C149" s="6">
        <v>44671</v>
      </c>
      <c r="D149" s="20">
        <v>1</v>
      </c>
      <c r="E149" s="5"/>
      <c r="F149" s="5"/>
      <c r="G149" s="5"/>
      <c r="H149" s="5"/>
      <c r="I149" s="5"/>
      <c r="J149" s="19"/>
      <c r="K149" s="19"/>
      <c r="L149" s="19"/>
      <c r="M149" s="19" t="s">
        <v>127</v>
      </c>
      <c r="N149" s="19"/>
      <c r="O149" s="5"/>
      <c r="P149" s="19" t="s">
        <v>5556</v>
      </c>
      <c r="Q149" s="5"/>
      <c r="R149" s="20">
        <v>1</v>
      </c>
      <c r="S149" s="21">
        <v>43466</v>
      </c>
      <c r="T149" s="19" t="s">
        <v>169</v>
      </c>
      <c r="U149" s="5"/>
      <c r="V149" s="5"/>
      <c r="W149" s="19" t="s">
        <v>1004</v>
      </c>
      <c r="X149" s="5"/>
      <c r="Y149" s="5"/>
      <c r="Z149" s="5"/>
      <c r="AA149" s="5"/>
      <c r="AB149" s="5"/>
      <c r="AC149" s="5"/>
      <c r="AD149" s="20">
        <v>1</v>
      </c>
      <c r="AE149" s="5"/>
      <c r="AF149" s="5"/>
      <c r="AG149" s="5"/>
      <c r="AH149" s="5"/>
      <c r="AI149" s="5"/>
      <c r="AJ149" s="20">
        <v>1</v>
      </c>
      <c r="AK149" s="5"/>
      <c r="AL149" s="5"/>
      <c r="AM149" s="6">
        <v>44669</v>
      </c>
      <c r="AN149" s="22">
        <v>0.32291666666666741</v>
      </c>
      <c r="AO149" s="20"/>
      <c r="AP149" s="5"/>
      <c r="AQ149" s="5"/>
      <c r="AR149" s="5"/>
      <c r="AS149" s="5"/>
      <c r="AT149" s="5"/>
      <c r="AU149" s="5"/>
      <c r="AV149" s="5"/>
      <c r="AW149" s="5"/>
      <c r="AX149" s="20">
        <v>1</v>
      </c>
      <c r="AY149" s="19" t="s">
        <v>933</v>
      </c>
      <c r="AZ149" s="5"/>
      <c r="BA149" s="5"/>
      <c r="BB149" s="5"/>
      <c r="BC149" s="5"/>
      <c r="BD149" s="5"/>
      <c r="BE149" s="20"/>
      <c r="BF149" s="5"/>
      <c r="BG149" s="5">
        <v>1</v>
      </c>
      <c r="BH149" s="19" t="s">
        <v>1005</v>
      </c>
      <c r="BI149" s="19" t="s">
        <v>1006</v>
      </c>
      <c r="BJ149" s="5"/>
      <c r="BK149" s="19" t="s">
        <v>1007</v>
      </c>
      <c r="BL149" s="5"/>
      <c r="BM149" s="5"/>
      <c r="BN149" s="5"/>
      <c r="BO149" s="5"/>
      <c r="BP149" s="5"/>
      <c r="BQ149" s="5"/>
      <c r="BR149" s="5"/>
      <c r="BS149" s="5"/>
      <c r="BT149" s="20">
        <v>1</v>
      </c>
      <c r="BU149" s="5"/>
      <c r="BV149" s="5"/>
      <c r="BW149" s="5"/>
      <c r="BX149" s="5"/>
      <c r="BY149" s="19" t="s">
        <v>1005</v>
      </c>
      <c r="BZ149" s="5"/>
      <c r="CA149" s="19" t="s">
        <v>1008</v>
      </c>
      <c r="CB149" s="5"/>
      <c r="CC149" s="5"/>
      <c r="CD149" s="5"/>
      <c r="CE149" s="5"/>
      <c r="CF149" s="6">
        <v>44669</v>
      </c>
      <c r="CG149" s="5"/>
      <c r="CH149" s="5"/>
      <c r="CI149" s="5"/>
      <c r="CJ149" s="5"/>
      <c r="CK149" s="5"/>
      <c r="CL149" s="5"/>
      <c r="CM149" s="5"/>
      <c r="CN149" s="19" t="s">
        <v>1009</v>
      </c>
      <c r="CO149" s="19" t="s">
        <v>1010</v>
      </c>
      <c r="CP149" s="5"/>
      <c r="CQ149" t="str">
        <f t="shared" si="2"/>
        <v/>
      </c>
    </row>
    <row r="150" spans="1:95" ht="13.5" x14ac:dyDescent="0.25">
      <c r="A150" s="19" t="s">
        <v>1011</v>
      </c>
      <c r="B150" s="10" t="s">
        <v>127</v>
      </c>
      <c r="C150" s="6">
        <v>44671</v>
      </c>
      <c r="D150" s="5"/>
      <c r="E150" s="5"/>
      <c r="F150" s="5"/>
      <c r="G150" s="5"/>
      <c r="H150" s="5"/>
      <c r="I150" s="5"/>
      <c r="J150" s="19"/>
      <c r="K150" s="19"/>
      <c r="L150" s="19"/>
      <c r="M150" s="19" t="s">
        <v>127</v>
      </c>
      <c r="N150" s="19"/>
      <c r="O150" s="5"/>
      <c r="P150" s="19" t="s">
        <v>5554</v>
      </c>
      <c r="Q150" s="5"/>
      <c r="R150" s="20">
        <v>1</v>
      </c>
      <c r="S150" s="21">
        <v>43497</v>
      </c>
      <c r="T150" s="19" t="s">
        <v>275</v>
      </c>
      <c r="U150" s="5"/>
      <c r="V150" s="5"/>
      <c r="W150" s="5"/>
      <c r="X150" s="5"/>
      <c r="Y150" s="5"/>
      <c r="Z150" s="5"/>
      <c r="AA150" s="5"/>
      <c r="AB150" s="5"/>
      <c r="AC150" s="20">
        <v>1</v>
      </c>
      <c r="AD150" s="5"/>
      <c r="AE150" s="5"/>
      <c r="AF150" s="5"/>
      <c r="AG150" s="5"/>
      <c r="AH150" s="5"/>
      <c r="AI150" s="5"/>
      <c r="AJ150" s="5"/>
      <c r="AK150" s="20">
        <v>1</v>
      </c>
      <c r="AL150" s="5"/>
      <c r="AM150" s="6">
        <v>44655</v>
      </c>
      <c r="AN150" s="22">
        <v>0.56944444444444575</v>
      </c>
      <c r="AO150" s="20"/>
      <c r="AP150" s="5"/>
      <c r="AQ150" s="5"/>
      <c r="AR150" s="5"/>
      <c r="AS150" s="5"/>
      <c r="AT150" s="5"/>
      <c r="AU150" s="5"/>
      <c r="AV150" s="5"/>
      <c r="AW150" s="5"/>
      <c r="AX150" s="20">
        <v>1</v>
      </c>
      <c r="AY150" s="19" t="s">
        <v>1012</v>
      </c>
      <c r="AZ150" s="20">
        <v>1</v>
      </c>
      <c r="BA150" s="5"/>
      <c r="BB150" s="5"/>
      <c r="BC150" s="5"/>
      <c r="BD150" s="5"/>
      <c r="BE150" s="5"/>
      <c r="BF150" s="5"/>
      <c r="BG150" s="5"/>
      <c r="BH150" s="5"/>
      <c r="BI150" s="19" t="s">
        <v>1013</v>
      </c>
      <c r="BJ150" s="5"/>
      <c r="BK150" s="19" t="s">
        <v>1014</v>
      </c>
      <c r="BL150" s="5"/>
      <c r="BM150" s="20">
        <v>1</v>
      </c>
      <c r="BN150" s="5"/>
      <c r="BO150" s="5"/>
      <c r="BP150" s="5"/>
      <c r="BQ150" s="19"/>
      <c r="BR150" s="19"/>
      <c r="BS150" s="5"/>
      <c r="BT150" s="5"/>
      <c r="BU150" s="20">
        <v>1</v>
      </c>
      <c r="BV150" s="5"/>
      <c r="BW150" s="5"/>
      <c r="BX150" s="5"/>
      <c r="BY150" s="19" t="s">
        <v>1015</v>
      </c>
      <c r="BZ150" s="5"/>
      <c r="CA150" s="19" t="s">
        <v>1016</v>
      </c>
      <c r="CB150" s="5"/>
      <c r="CC150" s="5"/>
      <c r="CD150" s="5"/>
      <c r="CE150" s="5"/>
      <c r="CF150" s="6">
        <v>44656</v>
      </c>
      <c r="CG150" s="5"/>
      <c r="CH150" s="5"/>
      <c r="CI150" s="5"/>
      <c r="CJ150" s="5"/>
      <c r="CK150" s="5"/>
      <c r="CL150" s="5"/>
      <c r="CM150" s="5"/>
      <c r="CN150" s="19" t="s">
        <v>1017</v>
      </c>
      <c r="CO150" s="19" t="s">
        <v>1018</v>
      </c>
      <c r="CP150" s="5"/>
      <c r="CQ150" t="str">
        <f t="shared" si="2"/>
        <v/>
      </c>
    </row>
    <row r="151" spans="1:95" ht="13.5" x14ac:dyDescent="0.25">
      <c r="A151" s="19" t="s">
        <v>1019</v>
      </c>
      <c r="B151" s="10" t="s">
        <v>127</v>
      </c>
      <c r="C151" s="5"/>
      <c r="D151" s="20">
        <v>1</v>
      </c>
      <c r="E151" s="5"/>
      <c r="F151" s="5"/>
      <c r="G151" s="5"/>
      <c r="H151" s="5"/>
      <c r="I151" s="5"/>
      <c r="J151" s="19"/>
      <c r="K151" s="19"/>
      <c r="L151" s="19"/>
      <c r="M151" s="19" t="s">
        <v>474</v>
      </c>
      <c r="N151" s="19"/>
      <c r="O151" s="5"/>
      <c r="P151" s="19" t="s">
        <v>5554</v>
      </c>
      <c r="Q151" s="5"/>
      <c r="R151" s="20">
        <v>1</v>
      </c>
      <c r="S151" s="21">
        <v>43922</v>
      </c>
      <c r="T151" s="19" t="s">
        <v>275</v>
      </c>
      <c r="U151" s="5"/>
      <c r="V151" s="5"/>
      <c r="W151" s="5"/>
      <c r="X151" s="5"/>
      <c r="Y151" s="5"/>
      <c r="Z151" s="5"/>
      <c r="AA151" s="5"/>
      <c r="AB151" s="20">
        <v>1</v>
      </c>
      <c r="AC151" s="5"/>
      <c r="AD151" s="5"/>
      <c r="AE151" s="5"/>
      <c r="AF151" s="5"/>
      <c r="AG151" s="5"/>
      <c r="AH151" s="20">
        <v>1</v>
      </c>
      <c r="AI151" s="5"/>
      <c r="AJ151" s="5"/>
      <c r="AK151" s="5"/>
      <c r="AL151" s="5"/>
      <c r="AM151" s="6">
        <v>44686</v>
      </c>
      <c r="AN151" s="22">
        <v>0.78125000000000189</v>
      </c>
      <c r="AO151" s="20">
        <v>1</v>
      </c>
      <c r="AP151" s="5"/>
      <c r="AQ151" s="5"/>
      <c r="AR151" s="5"/>
      <c r="AS151" s="5"/>
      <c r="AT151" s="5"/>
      <c r="AU151" s="5"/>
      <c r="AV151" s="5"/>
      <c r="AW151" s="5"/>
      <c r="AX151" s="5"/>
      <c r="AY151" s="5"/>
      <c r="AZ151" s="5"/>
      <c r="BA151" s="5"/>
      <c r="BB151" s="5"/>
      <c r="BC151" s="5"/>
      <c r="BD151" s="5"/>
      <c r="BE151" s="20"/>
      <c r="BF151" s="5"/>
      <c r="BG151" s="5">
        <v>1</v>
      </c>
      <c r="BH151" s="19" t="s">
        <v>1020</v>
      </c>
      <c r="BI151" s="19" t="s">
        <v>1021</v>
      </c>
      <c r="BJ151" s="19" t="s">
        <v>1022</v>
      </c>
      <c r="BK151" s="19" t="s">
        <v>1023</v>
      </c>
      <c r="BL151" s="5"/>
      <c r="BM151" s="5"/>
      <c r="BN151" s="5"/>
      <c r="BO151" s="5"/>
      <c r="BP151" s="5"/>
      <c r="BQ151" s="19"/>
      <c r="BR151" s="19"/>
      <c r="BS151" s="19" t="s">
        <v>1024</v>
      </c>
      <c r="BT151" s="5"/>
      <c r="BU151" s="5"/>
      <c r="BV151" s="5"/>
      <c r="BW151" s="20">
        <v>1</v>
      </c>
      <c r="BX151" s="5"/>
      <c r="BY151" s="19" t="s">
        <v>1024</v>
      </c>
      <c r="BZ151" s="5"/>
      <c r="CA151" s="19" t="s">
        <v>1025</v>
      </c>
      <c r="CB151" s="5"/>
      <c r="CC151" s="5"/>
      <c r="CD151" s="5"/>
      <c r="CE151" s="5"/>
      <c r="CF151" s="6">
        <v>44687</v>
      </c>
      <c r="CG151" s="5"/>
      <c r="CH151" s="5"/>
      <c r="CI151" s="5"/>
      <c r="CJ151" s="5"/>
      <c r="CK151" s="5"/>
      <c r="CL151" s="5"/>
      <c r="CM151" s="5"/>
      <c r="CN151" s="19" t="s">
        <v>1026</v>
      </c>
      <c r="CO151" s="19" t="s">
        <v>1027</v>
      </c>
      <c r="CP151" s="5"/>
      <c r="CQ151" t="str">
        <f t="shared" si="2"/>
        <v/>
      </c>
    </row>
    <row r="152" spans="1:95" ht="13.5" x14ac:dyDescent="0.25">
      <c r="A152" s="19" t="s">
        <v>1028</v>
      </c>
      <c r="B152" s="10" t="s">
        <v>127</v>
      </c>
      <c r="C152" s="6">
        <v>44681</v>
      </c>
      <c r="D152" s="20">
        <v>1</v>
      </c>
      <c r="E152" s="5"/>
      <c r="F152" s="5"/>
      <c r="G152" s="5"/>
      <c r="H152" s="5"/>
      <c r="I152" s="5"/>
      <c r="J152" s="19"/>
      <c r="K152" s="19"/>
      <c r="L152" s="19"/>
      <c r="M152" s="19" t="s">
        <v>474</v>
      </c>
      <c r="N152" s="19"/>
      <c r="O152" s="5"/>
      <c r="P152" s="19" t="s">
        <v>5554</v>
      </c>
      <c r="Q152" s="5"/>
      <c r="R152" s="20">
        <v>1</v>
      </c>
      <c r="S152" s="21">
        <v>43922</v>
      </c>
      <c r="T152" s="19" t="s">
        <v>275</v>
      </c>
      <c r="U152" s="5"/>
      <c r="V152" s="5"/>
      <c r="W152" s="5"/>
      <c r="X152" s="5"/>
      <c r="Y152" s="5"/>
      <c r="Z152" s="5"/>
      <c r="AA152" s="5"/>
      <c r="AB152" s="20">
        <v>1</v>
      </c>
      <c r="AC152" s="5"/>
      <c r="AD152" s="5"/>
      <c r="AE152" s="5"/>
      <c r="AF152" s="5"/>
      <c r="AG152" s="5"/>
      <c r="AH152" s="20">
        <v>1</v>
      </c>
      <c r="AI152" s="5"/>
      <c r="AJ152" s="5"/>
      <c r="AK152" s="5"/>
      <c r="AL152" s="5"/>
      <c r="AM152" s="6">
        <v>44676</v>
      </c>
      <c r="AN152" s="22">
        <v>3.1250000000000076E-2</v>
      </c>
      <c r="AO152" s="20">
        <v>1</v>
      </c>
      <c r="AP152" s="5"/>
      <c r="AQ152" s="5"/>
      <c r="AR152" s="5"/>
      <c r="AS152" s="5"/>
      <c r="AT152" s="5"/>
      <c r="AU152" s="5"/>
      <c r="AV152" s="5"/>
      <c r="AW152" s="5"/>
      <c r="AX152" s="5"/>
      <c r="AY152" s="5"/>
      <c r="AZ152" s="20">
        <v>1</v>
      </c>
      <c r="BA152" s="5"/>
      <c r="BB152" s="5"/>
      <c r="BC152" s="5"/>
      <c r="BD152" s="5"/>
      <c r="BE152" s="5"/>
      <c r="BF152" s="5"/>
      <c r="BG152" s="5"/>
      <c r="BH152" s="5"/>
      <c r="BI152" s="19" t="s">
        <v>1029</v>
      </c>
      <c r="BJ152" s="19" t="s">
        <v>1030</v>
      </c>
      <c r="BK152" s="19" t="s">
        <v>1031</v>
      </c>
      <c r="BL152" s="5"/>
      <c r="BM152" s="20">
        <v>1</v>
      </c>
      <c r="BN152" s="5"/>
      <c r="BO152" s="5"/>
      <c r="BP152" s="5"/>
      <c r="BQ152" s="19"/>
      <c r="BR152" s="19"/>
      <c r="BS152" s="19" t="s">
        <v>1032</v>
      </c>
      <c r="BT152" s="5"/>
      <c r="BU152" s="20">
        <v>1</v>
      </c>
      <c r="BV152" s="5"/>
      <c r="BW152" s="20">
        <v>1</v>
      </c>
      <c r="BX152" s="5"/>
      <c r="BY152" s="19" t="s">
        <v>1033</v>
      </c>
      <c r="BZ152" s="19" t="s">
        <v>1034</v>
      </c>
      <c r="CA152" s="19" t="s">
        <v>1035</v>
      </c>
      <c r="CB152" s="5"/>
      <c r="CC152" s="5"/>
      <c r="CD152" s="5"/>
      <c r="CE152" s="5"/>
      <c r="CF152" s="6">
        <v>44676</v>
      </c>
      <c r="CG152" s="5"/>
      <c r="CH152" s="5"/>
      <c r="CI152" s="5"/>
      <c r="CJ152" s="5"/>
      <c r="CK152" s="5"/>
      <c r="CL152" s="5"/>
      <c r="CM152" s="5"/>
      <c r="CN152" s="19" t="s">
        <v>1036</v>
      </c>
      <c r="CO152" s="19" t="s">
        <v>1037</v>
      </c>
      <c r="CP152" s="5"/>
      <c r="CQ152" t="str">
        <f t="shared" si="2"/>
        <v/>
      </c>
    </row>
    <row r="153" spans="1:95" ht="13.5" x14ac:dyDescent="0.25">
      <c r="A153" s="19" t="s">
        <v>1038</v>
      </c>
      <c r="B153" s="10" t="s">
        <v>127</v>
      </c>
      <c r="C153" s="6">
        <v>44681</v>
      </c>
      <c r="D153" s="20">
        <v>1</v>
      </c>
      <c r="E153" s="5"/>
      <c r="F153" s="5"/>
      <c r="G153" s="5"/>
      <c r="H153" s="5"/>
      <c r="I153" s="5"/>
      <c r="J153" s="19"/>
      <c r="K153" s="19"/>
      <c r="L153" s="19"/>
      <c r="M153" s="19" t="s">
        <v>474</v>
      </c>
      <c r="N153" s="19"/>
      <c r="O153" s="5"/>
      <c r="P153" s="19" t="s">
        <v>5554</v>
      </c>
      <c r="Q153" s="5"/>
      <c r="R153" s="20">
        <v>1</v>
      </c>
      <c r="S153" s="21">
        <v>43922</v>
      </c>
      <c r="T153" s="19" t="s">
        <v>275</v>
      </c>
      <c r="U153" s="5"/>
      <c r="V153" s="5"/>
      <c r="W153" s="5"/>
      <c r="X153" s="5"/>
      <c r="Y153" s="5"/>
      <c r="Z153" s="5"/>
      <c r="AA153" s="5"/>
      <c r="AB153" s="20">
        <v>1</v>
      </c>
      <c r="AC153" s="5"/>
      <c r="AD153" s="5"/>
      <c r="AE153" s="5"/>
      <c r="AF153" s="5"/>
      <c r="AG153" s="5"/>
      <c r="AH153" s="20">
        <v>1</v>
      </c>
      <c r="AI153" s="5"/>
      <c r="AJ153" s="5"/>
      <c r="AK153" s="5"/>
      <c r="AL153" s="5"/>
      <c r="AM153" s="6">
        <v>44676</v>
      </c>
      <c r="AN153" s="22">
        <v>3.1250000000000076E-2</v>
      </c>
      <c r="AO153" s="20">
        <v>1</v>
      </c>
      <c r="AP153" s="5"/>
      <c r="AQ153" s="5"/>
      <c r="AR153" s="5"/>
      <c r="AS153" s="5"/>
      <c r="AT153" s="5"/>
      <c r="AU153" s="5"/>
      <c r="AV153" s="5"/>
      <c r="AW153" s="5"/>
      <c r="AX153" s="5"/>
      <c r="AY153" s="5"/>
      <c r="AZ153" s="20">
        <v>1</v>
      </c>
      <c r="BA153" s="5"/>
      <c r="BB153" s="5"/>
      <c r="BC153" s="5"/>
      <c r="BD153" s="5"/>
      <c r="BE153" s="5"/>
      <c r="BF153" s="5"/>
      <c r="BG153" s="5"/>
      <c r="BH153" s="5"/>
      <c r="BI153" s="19" t="s">
        <v>1029</v>
      </c>
      <c r="BJ153" s="19" t="s">
        <v>1030</v>
      </c>
      <c r="BK153" s="19" t="s">
        <v>1039</v>
      </c>
      <c r="BL153" s="5"/>
      <c r="BM153" s="20">
        <v>1</v>
      </c>
      <c r="BN153" s="5"/>
      <c r="BO153" s="5"/>
      <c r="BP153" s="5"/>
      <c r="BQ153" s="19"/>
      <c r="BR153" s="19"/>
      <c r="BS153" s="19" t="s">
        <v>1040</v>
      </c>
      <c r="BT153" s="5"/>
      <c r="BU153" s="20">
        <v>1</v>
      </c>
      <c r="BV153" s="5"/>
      <c r="BW153" s="20">
        <v>1</v>
      </c>
      <c r="BX153" s="5"/>
      <c r="BY153" s="19" t="s">
        <v>1033</v>
      </c>
      <c r="BZ153" s="19" t="s">
        <v>1034</v>
      </c>
      <c r="CA153" s="19" t="s">
        <v>1041</v>
      </c>
      <c r="CB153" s="5"/>
      <c r="CC153" s="5"/>
      <c r="CD153" s="5"/>
      <c r="CE153" s="5"/>
      <c r="CF153" s="6">
        <v>44676</v>
      </c>
      <c r="CG153" s="5"/>
      <c r="CH153" s="5"/>
      <c r="CI153" s="5"/>
      <c r="CJ153" s="5"/>
      <c r="CK153" s="5"/>
      <c r="CL153" s="5"/>
      <c r="CM153" s="5"/>
      <c r="CN153" s="19" t="s">
        <v>1042</v>
      </c>
      <c r="CO153" s="19" t="s">
        <v>1037</v>
      </c>
      <c r="CP153" s="5"/>
      <c r="CQ153" t="str">
        <f t="shared" si="2"/>
        <v/>
      </c>
    </row>
    <row r="154" spans="1:95" ht="13.5" x14ac:dyDescent="0.25">
      <c r="A154" s="19" t="s">
        <v>1043</v>
      </c>
      <c r="B154" s="10" t="s">
        <v>127</v>
      </c>
      <c r="C154" s="6">
        <v>44732</v>
      </c>
      <c r="D154" s="5"/>
      <c r="E154" s="5"/>
      <c r="F154" s="5"/>
      <c r="G154" s="5"/>
      <c r="H154" s="19" t="s">
        <v>81</v>
      </c>
      <c r="I154" s="5"/>
      <c r="J154" s="19"/>
      <c r="K154" s="19"/>
      <c r="L154" s="19"/>
      <c r="M154" s="19" t="s">
        <v>127</v>
      </c>
      <c r="N154" s="19"/>
      <c r="O154" s="5"/>
      <c r="P154" s="19" t="s">
        <v>5554</v>
      </c>
      <c r="Q154" s="5"/>
      <c r="R154" s="20">
        <v>1</v>
      </c>
      <c r="S154" s="21">
        <v>44621</v>
      </c>
      <c r="T154" s="19" t="s">
        <v>302</v>
      </c>
      <c r="U154" s="5"/>
      <c r="V154" s="5"/>
      <c r="W154" s="5"/>
      <c r="X154" s="5"/>
      <c r="Y154" s="5"/>
      <c r="Z154" s="5"/>
      <c r="AA154" s="5"/>
      <c r="AB154" s="20">
        <v>1</v>
      </c>
      <c r="AC154" s="5"/>
      <c r="AD154" s="5"/>
      <c r="AE154" s="5"/>
      <c r="AF154" s="5"/>
      <c r="AG154" s="5"/>
      <c r="AH154" s="5"/>
      <c r="AI154" s="20">
        <v>1</v>
      </c>
      <c r="AJ154" s="5"/>
      <c r="AK154" s="5"/>
      <c r="AL154" s="5"/>
      <c r="AM154" s="6">
        <v>44721</v>
      </c>
      <c r="AN154" s="22">
        <v>0.29166666666666735</v>
      </c>
      <c r="AO154" s="5"/>
      <c r="AP154" s="5"/>
      <c r="AQ154" s="20">
        <v>1</v>
      </c>
      <c r="AR154" s="5"/>
      <c r="AS154" s="5"/>
      <c r="AT154" s="5"/>
      <c r="AU154" s="5"/>
      <c r="AV154" s="5"/>
      <c r="AW154" s="5"/>
      <c r="AX154" s="5"/>
      <c r="AY154" s="5"/>
      <c r="AZ154" s="5"/>
      <c r="BA154" s="20"/>
      <c r="BB154" s="5"/>
      <c r="BC154" s="5">
        <v>1</v>
      </c>
      <c r="BD154" s="5"/>
      <c r="BE154" s="5"/>
      <c r="BF154" s="5"/>
      <c r="BG154" s="5"/>
      <c r="BH154" s="5"/>
      <c r="BI154" s="19" t="s">
        <v>1044</v>
      </c>
      <c r="BJ154" s="5"/>
      <c r="BK154" s="19" t="s">
        <v>1045</v>
      </c>
      <c r="BL154" s="5"/>
      <c r="BM154" s="5"/>
      <c r="BN154" s="5"/>
      <c r="BO154" s="5"/>
      <c r="BP154" s="5"/>
      <c r="BQ154" s="5"/>
      <c r="BR154" s="5"/>
      <c r="BS154" s="5"/>
      <c r="BT154" s="5"/>
      <c r="BU154" s="5"/>
      <c r="BV154" s="5"/>
      <c r="BW154" s="5"/>
      <c r="BX154" s="5"/>
      <c r="BY154" s="5"/>
      <c r="BZ154" s="5"/>
      <c r="CA154" s="19" t="s">
        <v>1046</v>
      </c>
      <c r="CB154" s="5"/>
      <c r="CC154" s="5"/>
      <c r="CD154" s="5"/>
      <c r="CE154" s="5"/>
      <c r="CF154" s="5"/>
      <c r="CG154" s="5"/>
      <c r="CH154" s="5"/>
      <c r="CI154" s="5"/>
      <c r="CJ154" s="5"/>
      <c r="CK154" s="5"/>
      <c r="CL154" s="5"/>
      <c r="CM154" s="19" t="s">
        <v>1047</v>
      </c>
      <c r="CN154" s="19" t="s">
        <v>1048</v>
      </c>
      <c r="CO154" s="19" t="s">
        <v>1049</v>
      </c>
      <c r="CP154" s="5"/>
      <c r="CQ154" t="str">
        <f t="shared" si="2"/>
        <v/>
      </c>
    </row>
    <row r="155" spans="1:95" ht="13.5" x14ac:dyDescent="0.25">
      <c r="A155" s="19" t="s">
        <v>1050</v>
      </c>
      <c r="B155" s="10" t="s">
        <v>127</v>
      </c>
      <c r="C155" s="6">
        <v>44732</v>
      </c>
      <c r="D155" s="20">
        <v>1</v>
      </c>
      <c r="E155" s="5"/>
      <c r="F155" s="5"/>
      <c r="G155" s="5"/>
      <c r="H155" s="5"/>
      <c r="I155" s="5"/>
      <c r="J155" s="19"/>
      <c r="K155" s="19"/>
      <c r="L155" s="19"/>
      <c r="M155" s="19" t="s">
        <v>127</v>
      </c>
      <c r="N155" s="19"/>
      <c r="O155" s="5"/>
      <c r="P155" s="19" t="s">
        <v>5554</v>
      </c>
      <c r="Q155" s="20">
        <v>1</v>
      </c>
      <c r="R155" s="5"/>
      <c r="S155" s="21">
        <v>44682</v>
      </c>
      <c r="T155" s="19" t="s">
        <v>302</v>
      </c>
      <c r="U155" s="5"/>
      <c r="V155" s="5"/>
      <c r="W155" s="5"/>
      <c r="X155" s="5"/>
      <c r="Y155" s="5"/>
      <c r="Z155" s="5"/>
      <c r="AA155" s="5"/>
      <c r="AB155" s="5"/>
      <c r="AC155" s="20">
        <v>1</v>
      </c>
      <c r="AD155" s="5"/>
      <c r="AE155" s="5"/>
      <c r="AF155" s="5"/>
      <c r="AG155" s="5"/>
      <c r="AH155" s="5"/>
      <c r="AI155" s="20">
        <v>1</v>
      </c>
      <c r="AJ155" s="5"/>
      <c r="AK155" s="5"/>
      <c r="AL155" s="5"/>
      <c r="AM155" s="6">
        <v>44721</v>
      </c>
      <c r="AN155" s="22">
        <v>0.29513888888888956</v>
      </c>
      <c r="AO155" s="20">
        <v>1</v>
      </c>
      <c r="AP155" s="5"/>
      <c r="AQ155" s="5"/>
      <c r="AR155" s="5"/>
      <c r="AS155" s="5"/>
      <c r="AT155" s="5"/>
      <c r="AU155" s="5"/>
      <c r="AV155" s="5"/>
      <c r="AW155" s="5"/>
      <c r="AX155" s="5"/>
      <c r="AY155" s="5"/>
      <c r="AZ155" s="20">
        <v>1</v>
      </c>
      <c r="BA155" s="5"/>
      <c r="BB155" s="5"/>
      <c r="BC155" s="5"/>
      <c r="BD155" s="5"/>
      <c r="BE155" s="5"/>
      <c r="BF155" s="5"/>
      <c r="BG155" s="5"/>
      <c r="BH155" s="5"/>
      <c r="BI155" s="19" t="s">
        <v>1051</v>
      </c>
      <c r="BJ155" s="5"/>
      <c r="BK155" s="19" t="s">
        <v>1052</v>
      </c>
      <c r="BL155" s="5"/>
      <c r="BM155" s="20">
        <v>1</v>
      </c>
      <c r="BN155" s="5"/>
      <c r="BO155" s="5"/>
      <c r="BP155" s="5"/>
      <c r="BQ155" s="19"/>
      <c r="BR155" s="19"/>
      <c r="BS155" s="19" t="s">
        <v>1053</v>
      </c>
      <c r="BT155" s="20">
        <v>1</v>
      </c>
      <c r="BU155" s="20">
        <v>1</v>
      </c>
      <c r="BV155" s="5"/>
      <c r="BW155" s="5"/>
      <c r="BX155" s="5"/>
      <c r="BY155" s="5"/>
      <c r="BZ155" s="19" t="s">
        <v>1054</v>
      </c>
      <c r="CA155" s="19" t="s">
        <v>1055</v>
      </c>
      <c r="CB155" s="5"/>
      <c r="CC155" s="5"/>
      <c r="CD155" s="5"/>
      <c r="CE155" s="5"/>
      <c r="CF155" s="6">
        <v>44721</v>
      </c>
      <c r="CG155" s="5"/>
      <c r="CH155" s="5"/>
      <c r="CI155" s="5"/>
      <c r="CJ155" s="5"/>
      <c r="CK155" s="5"/>
      <c r="CL155" s="5"/>
      <c r="CM155" s="5"/>
      <c r="CN155" s="19" t="s">
        <v>1056</v>
      </c>
      <c r="CO155" s="19" t="s">
        <v>1057</v>
      </c>
      <c r="CP155" s="5"/>
      <c r="CQ155" t="str">
        <f t="shared" si="2"/>
        <v/>
      </c>
    </row>
    <row r="156" spans="1:95" ht="13.5" x14ac:dyDescent="0.25">
      <c r="A156" s="19" t="s">
        <v>1058</v>
      </c>
      <c r="B156" s="10" t="s">
        <v>127</v>
      </c>
      <c r="C156" s="6">
        <v>44732</v>
      </c>
      <c r="D156" s="20">
        <v>1</v>
      </c>
      <c r="E156" s="5"/>
      <c r="F156" s="5"/>
      <c r="G156" s="5"/>
      <c r="H156" s="5"/>
      <c r="I156" s="5"/>
      <c r="J156" s="19"/>
      <c r="K156" s="19"/>
      <c r="L156" s="19"/>
      <c r="M156" s="19" t="s">
        <v>127</v>
      </c>
      <c r="N156" s="19"/>
      <c r="O156" s="5"/>
      <c r="P156" s="19" t="s">
        <v>5556</v>
      </c>
      <c r="Q156" s="5"/>
      <c r="R156" s="20">
        <v>1</v>
      </c>
      <c r="S156" s="21">
        <v>44652</v>
      </c>
      <c r="T156" s="19" t="s">
        <v>302</v>
      </c>
      <c r="U156" s="5"/>
      <c r="V156" s="5"/>
      <c r="W156" s="5"/>
      <c r="X156" s="5"/>
      <c r="Y156" s="5"/>
      <c r="Z156" s="5"/>
      <c r="AA156" s="5"/>
      <c r="AB156" s="5"/>
      <c r="AC156" s="20">
        <v>1</v>
      </c>
      <c r="AD156" s="5"/>
      <c r="AE156" s="5"/>
      <c r="AF156" s="5"/>
      <c r="AG156" s="5"/>
      <c r="AH156" s="5"/>
      <c r="AI156" s="5"/>
      <c r="AJ156" s="5"/>
      <c r="AK156" s="20">
        <v>1</v>
      </c>
      <c r="AL156" s="5"/>
      <c r="AM156" s="6">
        <v>44727</v>
      </c>
      <c r="AN156" s="22">
        <v>0.31250000000000072</v>
      </c>
      <c r="AO156" s="5"/>
      <c r="AP156" s="5"/>
      <c r="AQ156" s="5"/>
      <c r="AR156" s="5"/>
      <c r="AS156" s="20">
        <v>1</v>
      </c>
      <c r="AT156" s="5"/>
      <c r="AU156" s="5"/>
      <c r="AV156" s="5"/>
      <c r="AW156" s="5"/>
      <c r="AX156" s="5"/>
      <c r="AY156" s="5"/>
      <c r="AZ156" s="5"/>
      <c r="BA156" s="5"/>
      <c r="BB156" s="5"/>
      <c r="BC156" s="5"/>
      <c r="BD156" s="20">
        <v>1</v>
      </c>
      <c r="BE156" s="5"/>
      <c r="BF156" s="5"/>
      <c r="BG156" s="5"/>
      <c r="BH156" s="5"/>
      <c r="BI156" s="19" t="s">
        <v>1059</v>
      </c>
      <c r="BJ156" s="5"/>
      <c r="BK156" s="19" t="s">
        <v>1060</v>
      </c>
      <c r="BL156" s="5"/>
      <c r="BM156" s="5"/>
      <c r="BN156" s="5"/>
      <c r="BO156" s="5"/>
      <c r="BP156" s="5"/>
      <c r="BQ156" s="5"/>
      <c r="BR156" s="19"/>
      <c r="BS156" s="5"/>
      <c r="BT156" s="5"/>
      <c r="BU156" s="5"/>
      <c r="BV156" s="5"/>
      <c r="BW156" s="5"/>
      <c r="BX156" s="5"/>
      <c r="BY156" s="5"/>
      <c r="BZ156" s="19" t="s">
        <v>1061</v>
      </c>
      <c r="CA156" s="19" t="s">
        <v>1062</v>
      </c>
      <c r="CB156" s="5"/>
      <c r="CC156" s="5"/>
      <c r="CD156" s="5"/>
      <c r="CE156" s="5"/>
      <c r="CF156" s="6">
        <v>44697</v>
      </c>
      <c r="CG156" s="5"/>
      <c r="CH156" s="5"/>
      <c r="CI156" s="5"/>
      <c r="CJ156" s="5"/>
      <c r="CK156" s="5"/>
      <c r="CL156" s="5"/>
      <c r="CM156" s="5"/>
      <c r="CN156" s="19" t="s">
        <v>1063</v>
      </c>
      <c r="CO156" s="19" t="s">
        <v>1064</v>
      </c>
      <c r="CP156" s="5"/>
      <c r="CQ156" t="str">
        <f t="shared" si="2"/>
        <v/>
      </c>
    </row>
    <row r="157" spans="1:95" ht="13.5" x14ac:dyDescent="0.25">
      <c r="A157" s="19" t="s">
        <v>1065</v>
      </c>
      <c r="B157" s="10" t="s">
        <v>127</v>
      </c>
      <c r="C157" s="6">
        <v>44728</v>
      </c>
      <c r="D157" s="5"/>
      <c r="E157" s="5"/>
      <c r="F157" s="5"/>
      <c r="G157" s="20">
        <v>1</v>
      </c>
      <c r="H157" s="5"/>
      <c r="I157" s="5"/>
      <c r="J157" s="19"/>
      <c r="K157" s="19"/>
      <c r="L157" s="19"/>
      <c r="M157" s="19" t="s">
        <v>127</v>
      </c>
      <c r="N157" s="19"/>
      <c r="O157" s="5"/>
      <c r="P157" s="19" t="s">
        <v>5554</v>
      </c>
      <c r="Q157" s="5"/>
      <c r="R157" s="20">
        <v>1</v>
      </c>
      <c r="S157" s="21">
        <v>44378</v>
      </c>
      <c r="T157" s="19" t="s">
        <v>302</v>
      </c>
      <c r="U157" s="5"/>
      <c r="V157" s="5"/>
      <c r="W157" s="5"/>
      <c r="X157" s="5"/>
      <c r="Y157" s="5"/>
      <c r="Z157" s="5"/>
      <c r="AA157" s="5"/>
      <c r="AB157" s="5"/>
      <c r="AC157" s="5"/>
      <c r="AD157" s="20">
        <v>1</v>
      </c>
      <c r="AE157" s="5"/>
      <c r="AF157" s="5"/>
      <c r="AG157" s="5"/>
      <c r="AH157" s="5"/>
      <c r="AI157" s="5"/>
      <c r="AJ157" s="5"/>
      <c r="AK157" s="20">
        <v>1</v>
      </c>
      <c r="AL157" s="5"/>
      <c r="AM157" s="6">
        <v>44716</v>
      </c>
      <c r="AN157" s="22">
        <v>3.4722222222222307E-2</v>
      </c>
      <c r="AO157" s="20">
        <v>1</v>
      </c>
      <c r="AP157" s="5"/>
      <c r="AQ157" s="5"/>
      <c r="AR157" s="5"/>
      <c r="AS157" s="5"/>
      <c r="AT157" s="5"/>
      <c r="AU157" s="5"/>
      <c r="AV157" s="5"/>
      <c r="AW157" s="5"/>
      <c r="AX157" s="5"/>
      <c r="AY157" s="5"/>
      <c r="AZ157" s="5"/>
      <c r="BA157" s="5"/>
      <c r="BB157" s="20"/>
      <c r="BC157" s="5"/>
      <c r="BD157" s="5"/>
      <c r="BE157" s="5"/>
      <c r="BF157" s="5">
        <v>1</v>
      </c>
      <c r="BG157" s="5"/>
      <c r="BH157" s="5"/>
      <c r="BI157" s="19" t="s">
        <v>1066</v>
      </c>
      <c r="BJ157" s="5"/>
      <c r="BK157" s="19" t="s">
        <v>1067</v>
      </c>
      <c r="BL157" s="5"/>
      <c r="BM157" s="20">
        <v>1</v>
      </c>
      <c r="BN157" s="5"/>
      <c r="BO157" s="5"/>
      <c r="BP157" s="5"/>
      <c r="BQ157" s="19"/>
      <c r="BR157" s="5"/>
      <c r="BS157" s="5"/>
      <c r="BT157" s="5"/>
      <c r="BU157" s="20">
        <v>1</v>
      </c>
      <c r="BV157" s="5"/>
      <c r="BW157" s="5"/>
      <c r="BX157" s="5"/>
      <c r="BY157" s="5"/>
      <c r="BZ157" s="19" t="s">
        <v>1068</v>
      </c>
      <c r="CA157" s="19" t="s">
        <v>1069</v>
      </c>
      <c r="CB157" s="5"/>
      <c r="CC157" s="5"/>
      <c r="CD157" s="5"/>
      <c r="CE157" s="5"/>
      <c r="CF157" s="6">
        <v>44716</v>
      </c>
      <c r="CG157" s="5"/>
      <c r="CH157" s="5"/>
      <c r="CI157" s="5"/>
      <c r="CJ157" s="5"/>
      <c r="CK157" s="5"/>
      <c r="CL157" s="5"/>
      <c r="CM157" s="19" t="s">
        <v>1070</v>
      </c>
      <c r="CN157" s="19" t="s">
        <v>1071</v>
      </c>
      <c r="CO157" s="19" t="s">
        <v>1072</v>
      </c>
      <c r="CP157" s="5"/>
      <c r="CQ157" t="str">
        <f t="shared" si="2"/>
        <v/>
      </c>
    </row>
    <row r="158" spans="1:95" ht="13.5" x14ac:dyDescent="0.25">
      <c r="A158" s="19" t="s">
        <v>1073</v>
      </c>
      <c r="B158" s="10" t="s">
        <v>127</v>
      </c>
      <c r="C158" s="6">
        <v>44718</v>
      </c>
      <c r="D158" s="20">
        <v>1</v>
      </c>
      <c r="E158" s="5"/>
      <c r="F158" s="5"/>
      <c r="G158" s="5"/>
      <c r="H158" s="5"/>
      <c r="I158" s="5"/>
      <c r="J158" s="19"/>
      <c r="K158" s="19"/>
      <c r="L158" s="19"/>
      <c r="M158" s="19" t="s">
        <v>127</v>
      </c>
      <c r="N158" s="19"/>
      <c r="O158" s="5"/>
      <c r="P158" s="19" t="s">
        <v>5556</v>
      </c>
      <c r="Q158" s="5"/>
      <c r="R158" s="20">
        <v>1</v>
      </c>
      <c r="S158" s="21">
        <v>44440</v>
      </c>
      <c r="T158" s="19" t="s">
        <v>302</v>
      </c>
      <c r="U158" s="5"/>
      <c r="V158" s="5"/>
      <c r="W158" s="5"/>
      <c r="X158" s="5"/>
      <c r="Y158" s="5"/>
      <c r="Z158" s="5"/>
      <c r="AA158" s="5"/>
      <c r="AB158" s="20">
        <v>1</v>
      </c>
      <c r="AC158" s="5"/>
      <c r="AD158" s="5"/>
      <c r="AE158" s="5"/>
      <c r="AF158" s="5"/>
      <c r="AG158" s="5"/>
      <c r="AH158" s="20">
        <v>1</v>
      </c>
      <c r="AI158" s="5"/>
      <c r="AJ158" s="5"/>
      <c r="AK158" s="5"/>
      <c r="AL158" s="5"/>
      <c r="AM158" s="6">
        <v>44708</v>
      </c>
      <c r="AN158" s="22">
        <v>0.38888888888888984</v>
      </c>
      <c r="AO158" s="5"/>
      <c r="AP158" s="5"/>
      <c r="AQ158" s="5"/>
      <c r="AR158" s="5"/>
      <c r="AS158" s="20">
        <v>1</v>
      </c>
      <c r="AT158" s="5"/>
      <c r="AU158" s="5"/>
      <c r="AV158" s="5"/>
      <c r="AW158" s="5"/>
      <c r="AX158" s="5"/>
      <c r="AY158" s="5"/>
      <c r="AZ158" s="5"/>
      <c r="BA158" s="5"/>
      <c r="BB158" s="5"/>
      <c r="BC158" s="5"/>
      <c r="BD158" s="20">
        <v>1</v>
      </c>
      <c r="BE158" s="5"/>
      <c r="BF158" s="5"/>
      <c r="BG158" s="5"/>
      <c r="BH158" s="5"/>
      <c r="BI158" s="19" t="s">
        <v>1074</v>
      </c>
      <c r="BJ158" s="5"/>
      <c r="BK158" s="19" t="s">
        <v>1075</v>
      </c>
      <c r="BL158" s="5"/>
      <c r="BM158" s="5"/>
      <c r="BN158" s="5"/>
      <c r="BO158" s="5"/>
      <c r="BP158" s="5"/>
      <c r="BQ158" s="5"/>
      <c r="BR158" s="5"/>
      <c r="BS158" s="5"/>
      <c r="BT158" s="5"/>
      <c r="BU158" s="5"/>
      <c r="BV158" s="5"/>
      <c r="BW158" s="5"/>
      <c r="BX158" s="5"/>
      <c r="BY158" s="5"/>
      <c r="BZ158" s="5"/>
      <c r="CA158" s="19" t="s">
        <v>1076</v>
      </c>
      <c r="CB158" s="5"/>
      <c r="CC158" s="5"/>
      <c r="CD158" s="5"/>
      <c r="CE158" s="5"/>
      <c r="CF158" s="6">
        <v>44708</v>
      </c>
      <c r="CG158" s="5"/>
      <c r="CH158" s="5"/>
      <c r="CI158" s="5"/>
      <c r="CJ158" s="5"/>
      <c r="CK158" s="5"/>
      <c r="CL158" s="5"/>
      <c r="CM158" s="5"/>
      <c r="CN158" s="19" t="s">
        <v>1077</v>
      </c>
      <c r="CO158" s="19" t="s">
        <v>1078</v>
      </c>
      <c r="CP158" s="5"/>
      <c r="CQ158" t="str">
        <f t="shared" si="2"/>
        <v/>
      </c>
    </row>
    <row r="159" spans="1:95" ht="13.5" x14ac:dyDescent="0.25">
      <c r="A159" s="19" t="s">
        <v>1079</v>
      </c>
      <c r="B159" s="10" t="s">
        <v>127</v>
      </c>
      <c r="C159" s="6">
        <v>44704</v>
      </c>
      <c r="D159" s="20">
        <v>1</v>
      </c>
      <c r="E159" s="5"/>
      <c r="F159" s="5"/>
      <c r="G159" s="5"/>
      <c r="H159" s="5"/>
      <c r="I159" s="5"/>
      <c r="J159" s="19"/>
      <c r="K159" s="19"/>
      <c r="L159" s="19"/>
      <c r="M159" s="19" t="s">
        <v>127</v>
      </c>
      <c r="N159" s="19"/>
      <c r="O159" s="5"/>
      <c r="P159" s="19" t="s">
        <v>5556</v>
      </c>
      <c r="Q159" s="5"/>
      <c r="R159" s="20">
        <v>1</v>
      </c>
      <c r="S159" s="21">
        <v>44652</v>
      </c>
      <c r="T159" s="19" t="s">
        <v>302</v>
      </c>
      <c r="U159" s="5"/>
      <c r="V159" s="5"/>
      <c r="W159" s="5"/>
      <c r="X159" s="5"/>
      <c r="Y159" s="5"/>
      <c r="Z159" s="5"/>
      <c r="AA159" s="5"/>
      <c r="AB159" s="5"/>
      <c r="AC159" s="20">
        <v>1</v>
      </c>
      <c r="AD159" s="5"/>
      <c r="AE159" s="5"/>
      <c r="AF159" s="5"/>
      <c r="AG159" s="5"/>
      <c r="AH159" s="5"/>
      <c r="AI159" s="5"/>
      <c r="AJ159" s="5"/>
      <c r="AK159" s="20">
        <v>1</v>
      </c>
      <c r="AL159" s="5"/>
      <c r="AM159" s="6">
        <v>44693</v>
      </c>
      <c r="AN159" s="22">
        <v>0.22222222222222276</v>
      </c>
      <c r="AO159" s="5"/>
      <c r="AP159" s="5"/>
      <c r="AQ159" s="5"/>
      <c r="AR159" s="20">
        <v>1</v>
      </c>
      <c r="AS159" s="5"/>
      <c r="AT159" s="5"/>
      <c r="AU159" s="5"/>
      <c r="AV159" s="5"/>
      <c r="AW159" s="5"/>
      <c r="AX159" s="5"/>
      <c r="AY159" s="5"/>
      <c r="AZ159" s="20">
        <v>1</v>
      </c>
      <c r="BA159" s="5"/>
      <c r="BB159" s="5"/>
      <c r="BC159" s="5"/>
      <c r="BD159" s="5"/>
      <c r="BE159" s="5"/>
      <c r="BF159" s="5"/>
      <c r="BG159" s="5"/>
      <c r="BH159" s="5"/>
      <c r="BI159" s="19" t="s">
        <v>1080</v>
      </c>
      <c r="BJ159" s="5"/>
      <c r="BK159" s="19" t="s">
        <v>1081</v>
      </c>
      <c r="BL159" s="5"/>
      <c r="BM159" s="5"/>
      <c r="BN159" s="20">
        <v>1</v>
      </c>
      <c r="BO159" s="5"/>
      <c r="BP159" s="5"/>
      <c r="BQ159" s="19"/>
      <c r="BR159" s="19"/>
      <c r="BS159" s="19" t="s">
        <v>1082</v>
      </c>
      <c r="BT159" s="20">
        <v>1</v>
      </c>
      <c r="BU159" s="5"/>
      <c r="BV159" s="5"/>
      <c r="BW159" s="5"/>
      <c r="BX159" s="5"/>
      <c r="BY159" s="5"/>
      <c r="BZ159" s="19" t="s">
        <v>1083</v>
      </c>
      <c r="CA159" s="19" t="s">
        <v>1084</v>
      </c>
      <c r="CB159" s="5"/>
      <c r="CC159" s="5"/>
      <c r="CD159" s="5"/>
      <c r="CE159" s="5"/>
      <c r="CF159" s="6">
        <v>44693</v>
      </c>
      <c r="CG159" s="5"/>
      <c r="CH159" s="5"/>
      <c r="CI159" s="5"/>
      <c r="CJ159" s="5"/>
      <c r="CK159" s="5"/>
      <c r="CL159" s="5"/>
      <c r="CM159" s="5"/>
      <c r="CN159" s="19" t="s">
        <v>1085</v>
      </c>
      <c r="CO159" s="19" t="s">
        <v>1086</v>
      </c>
      <c r="CP159" s="5"/>
      <c r="CQ159" t="str">
        <f t="shared" si="2"/>
        <v/>
      </c>
    </row>
    <row r="160" spans="1:95" ht="13.5" x14ac:dyDescent="0.25">
      <c r="A160" s="19" t="s">
        <v>1087</v>
      </c>
      <c r="B160" s="10" t="s">
        <v>127</v>
      </c>
      <c r="C160" s="6">
        <v>44690</v>
      </c>
      <c r="D160" s="20">
        <v>1</v>
      </c>
      <c r="E160" s="5"/>
      <c r="F160" s="5"/>
      <c r="G160" s="5"/>
      <c r="H160" s="5"/>
      <c r="I160" s="5"/>
      <c r="J160" s="19"/>
      <c r="K160" s="19"/>
      <c r="L160" s="19"/>
      <c r="M160" s="19" t="s">
        <v>127</v>
      </c>
      <c r="N160" s="19"/>
      <c r="O160" s="5"/>
      <c r="P160" s="19" t="s">
        <v>5556</v>
      </c>
      <c r="Q160" s="5"/>
      <c r="R160" s="20">
        <v>1</v>
      </c>
      <c r="S160" s="21">
        <v>44652</v>
      </c>
      <c r="T160" s="19" t="s">
        <v>302</v>
      </c>
      <c r="U160" s="5"/>
      <c r="V160" s="5"/>
      <c r="W160" s="5"/>
      <c r="X160" s="5"/>
      <c r="Y160" s="5"/>
      <c r="Z160" s="5"/>
      <c r="AA160" s="5"/>
      <c r="AB160" s="5"/>
      <c r="AC160" s="20">
        <v>1</v>
      </c>
      <c r="AD160" s="5"/>
      <c r="AE160" s="5"/>
      <c r="AF160" s="5"/>
      <c r="AG160" s="5"/>
      <c r="AH160" s="5"/>
      <c r="AI160" s="20">
        <v>1</v>
      </c>
      <c r="AJ160" s="5"/>
      <c r="AK160" s="5"/>
      <c r="AL160" s="5"/>
      <c r="AM160" s="6">
        <v>44680</v>
      </c>
      <c r="AN160" s="22">
        <v>0.77777777777777968</v>
      </c>
      <c r="AO160" s="20">
        <v>1</v>
      </c>
      <c r="AP160" s="5"/>
      <c r="AQ160" s="5"/>
      <c r="AR160" s="5"/>
      <c r="AS160" s="5"/>
      <c r="AT160" s="5"/>
      <c r="AU160" s="5"/>
      <c r="AV160" s="5"/>
      <c r="AW160" s="5"/>
      <c r="AX160" s="5"/>
      <c r="AY160" s="5"/>
      <c r="AZ160" s="5"/>
      <c r="BA160" s="5"/>
      <c r="BB160" s="5"/>
      <c r="BC160" s="5"/>
      <c r="BD160" s="5"/>
      <c r="BE160" s="5"/>
      <c r="BF160" s="5"/>
      <c r="BG160" s="5"/>
      <c r="BH160" s="5"/>
      <c r="BI160" s="19" t="s">
        <v>1088</v>
      </c>
      <c r="BJ160" s="5"/>
      <c r="BK160" s="19" t="s">
        <v>1089</v>
      </c>
      <c r="BL160" s="5"/>
      <c r="BM160" s="5"/>
      <c r="BN160" s="5"/>
      <c r="BO160" s="5"/>
      <c r="BP160" s="5"/>
      <c r="BQ160" s="5"/>
      <c r="BR160" s="5"/>
      <c r="BS160" s="5"/>
      <c r="BT160" s="5"/>
      <c r="BU160" s="5"/>
      <c r="BV160" s="5"/>
      <c r="BW160" s="5"/>
      <c r="BX160" s="5"/>
      <c r="BY160" s="5"/>
      <c r="BZ160" s="5"/>
      <c r="CA160" s="19" t="s">
        <v>1090</v>
      </c>
      <c r="CB160" s="5"/>
      <c r="CC160" s="5"/>
      <c r="CD160" s="5"/>
      <c r="CE160" s="5"/>
      <c r="CF160" s="6">
        <v>44683</v>
      </c>
      <c r="CG160" s="5"/>
      <c r="CH160" s="5"/>
      <c r="CI160" s="5"/>
      <c r="CJ160" s="5"/>
      <c r="CK160" s="5"/>
      <c r="CL160" s="5"/>
      <c r="CM160" s="19" t="s">
        <v>1091</v>
      </c>
      <c r="CN160" s="19" t="s">
        <v>1092</v>
      </c>
      <c r="CO160" s="19" t="s">
        <v>1093</v>
      </c>
      <c r="CP160" s="5"/>
      <c r="CQ160" t="str">
        <f t="shared" si="2"/>
        <v/>
      </c>
    </row>
    <row r="161" spans="1:95" ht="13.5" x14ac:dyDescent="0.25">
      <c r="A161" s="19" t="s">
        <v>1094</v>
      </c>
      <c r="B161" s="10" t="s">
        <v>127</v>
      </c>
      <c r="C161" s="6">
        <v>44690</v>
      </c>
      <c r="D161" s="20">
        <v>1</v>
      </c>
      <c r="E161" s="5"/>
      <c r="F161" s="5"/>
      <c r="G161" s="5"/>
      <c r="H161" s="5"/>
      <c r="I161" s="5"/>
      <c r="J161" s="19"/>
      <c r="K161" s="19"/>
      <c r="L161" s="19"/>
      <c r="M161" s="19" t="s">
        <v>127</v>
      </c>
      <c r="N161" s="19"/>
      <c r="O161" s="5"/>
      <c r="P161" s="19" t="s">
        <v>5556</v>
      </c>
      <c r="Q161" s="5"/>
      <c r="R161" s="20">
        <v>1</v>
      </c>
      <c r="S161" s="21">
        <v>44652</v>
      </c>
      <c r="T161" s="19" t="s">
        <v>302</v>
      </c>
      <c r="U161" s="5"/>
      <c r="V161" s="5"/>
      <c r="W161" s="5"/>
      <c r="X161" s="5"/>
      <c r="Y161" s="5"/>
      <c r="Z161" s="5"/>
      <c r="AA161" s="5"/>
      <c r="AB161" s="5"/>
      <c r="AC161" s="20">
        <v>1</v>
      </c>
      <c r="AD161" s="5"/>
      <c r="AE161" s="5"/>
      <c r="AF161" s="5"/>
      <c r="AG161" s="5"/>
      <c r="AH161" s="5"/>
      <c r="AI161" s="20">
        <v>1</v>
      </c>
      <c r="AJ161" s="5"/>
      <c r="AK161" s="5"/>
      <c r="AL161" s="5"/>
      <c r="AM161" s="6">
        <v>44675</v>
      </c>
      <c r="AN161" s="22">
        <v>0.47222222222222338</v>
      </c>
      <c r="AO161" s="5"/>
      <c r="AP161" s="5"/>
      <c r="AQ161" s="5"/>
      <c r="AR161" s="5"/>
      <c r="AS161" s="5"/>
      <c r="AT161" s="20">
        <v>1</v>
      </c>
      <c r="AU161" s="5"/>
      <c r="AV161" s="5"/>
      <c r="AW161" s="5"/>
      <c r="AX161" s="5"/>
      <c r="AY161" s="5"/>
      <c r="AZ161" s="5"/>
      <c r="BA161" s="5"/>
      <c r="BB161" s="5"/>
      <c r="BC161" s="5"/>
      <c r="BD161" s="5"/>
      <c r="BE161" s="5"/>
      <c r="BF161" s="5"/>
      <c r="BG161" s="5"/>
      <c r="BH161" s="5"/>
      <c r="BI161" s="19" t="s">
        <v>1095</v>
      </c>
      <c r="BJ161" s="5"/>
      <c r="BK161" s="19" t="s">
        <v>1096</v>
      </c>
      <c r="BL161" s="5"/>
      <c r="BM161" s="5"/>
      <c r="BN161" s="5"/>
      <c r="BO161" s="5"/>
      <c r="BP161" s="5"/>
      <c r="BQ161" s="5"/>
      <c r="BR161" s="5"/>
      <c r="BS161" s="5"/>
      <c r="BT161" s="5"/>
      <c r="BU161" s="5"/>
      <c r="BV161" s="5"/>
      <c r="BW161" s="5"/>
      <c r="BX161" s="5"/>
      <c r="BY161" s="5"/>
      <c r="BZ161" s="5"/>
      <c r="CA161" s="19" t="s">
        <v>1097</v>
      </c>
      <c r="CB161" s="5"/>
      <c r="CC161" s="5"/>
      <c r="CD161" s="5"/>
      <c r="CE161" s="5"/>
      <c r="CF161" s="6">
        <v>44675</v>
      </c>
      <c r="CG161" s="5"/>
      <c r="CH161" s="5"/>
      <c r="CI161" s="5"/>
      <c r="CJ161" s="5"/>
      <c r="CK161" s="5"/>
      <c r="CL161" s="5"/>
      <c r="CM161" s="5"/>
      <c r="CN161" s="19" t="s">
        <v>1098</v>
      </c>
      <c r="CO161" s="19" t="s">
        <v>1099</v>
      </c>
      <c r="CP161" s="5"/>
      <c r="CQ161" t="str">
        <f t="shared" si="2"/>
        <v/>
      </c>
    </row>
    <row r="162" spans="1:95" ht="13.5" x14ac:dyDescent="0.25">
      <c r="A162" s="19" t="s">
        <v>1100</v>
      </c>
      <c r="B162" s="10" t="s">
        <v>127</v>
      </c>
      <c r="C162" s="6">
        <v>44671</v>
      </c>
      <c r="D162" s="20">
        <v>1</v>
      </c>
      <c r="E162" s="5"/>
      <c r="F162" s="5"/>
      <c r="G162" s="5"/>
      <c r="H162" s="5"/>
      <c r="I162" s="5"/>
      <c r="J162" s="19"/>
      <c r="K162" s="19"/>
      <c r="L162" s="19"/>
      <c r="M162" s="19" t="s">
        <v>127</v>
      </c>
      <c r="N162" s="19"/>
      <c r="O162" s="5"/>
      <c r="P162" s="19" t="s">
        <v>5555</v>
      </c>
      <c r="Q162" s="20">
        <v>1</v>
      </c>
      <c r="R162" s="5"/>
      <c r="S162" s="21">
        <v>43831</v>
      </c>
      <c r="T162" s="19" t="s">
        <v>302</v>
      </c>
      <c r="U162" s="5"/>
      <c r="V162" s="5"/>
      <c r="W162" s="5"/>
      <c r="X162" s="5"/>
      <c r="Y162" s="5"/>
      <c r="Z162" s="5"/>
      <c r="AA162" s="5"/>
      <c r="AB162" s="5"/>
      <c r="AC162" s="20">
        <v>1</v>
      </c>
      <c r="AD162" s="5"/>
      <c r="AE162" s="5"/>
      <c r="AF162" s="5"/>
      <c r="AG162" s="5"/>
      <c r="AH162" s="5"/>
      <c r="AI162" s="20">
        <v>1</v>
      </c>
      <c r="AJ162" s="5"/>
      <c r="AK162" s="5"/>
      <c r="AL162" s="5"/>
      <c r="AM162" s="6">
        <v>44663</v>
      </c>
      <c r="AN162" s="22">
        <v>0.30555555555555625</v>
      </c>
      <c r="AO162" s="5"/>
      <c r="AP162" s="5"/>
      <c r="AQ162" s="5"/>
      <c r="AR162" s="5"/>
      <c r="AS162" s="20">
        <v>1</v>
      </c>
      <c r="AT162" s="5"/>
      <c r="AU162" s="5"/>
      <c r="AV162" s="5"/>
      <c r="AW162" s="5"/>
      <c r="AX162" s="5"/>
      <c r="AY162" s="5"/>
      <c r="AZ162" s="5"/>
      <c r="BA162" s="5">
        <v>1</v>
      </c>
      <c r="BB162" s="5"/>
      <c r="BC162" s="20"/>
      <c r="BD162" s="5"/>
      <c r="BE162" s="5"/>
      <c r="BF162" s="5"/>
      <c r="BG162" s="5"/>
      <c r="BH162" s="5"/>
      <c r="BI162" s="19" t="s">
        <v>1101</v>
      </c>
      <c r="BJ162" s="5"/>
      <c r="BK162" s="19" t="s">
        <v>1102</v>
      </c>
      <c r="BL162" s="5"/>
      <c r="BM162" s="20">
        <v>1</v>
      </c>
      <c r="BN162" s="5"/>
      <c r="BO162" s="5"/>
      <c r="BP162" s="5"/>
      <c r="BQ162" s="19"/>
      <c r="BR162" s="19"/>
      <c r="BS162" s="19" t="s">
        <v>1103</v>
      </c>
      <c r="BT162" s="5"/>
      <c r="BU162" s="20">
        <v>1</v>
      </c>
      <c r="BV162" s="5"/>
      <c r="BW162" s="5"/>
      <c r="BX162" s="5"/>
      <c r="BY162" s="5"/>
      <c r="BZ162" s="19" t="s">
        <v>1104</v>
      </c>
      <c r="CA162" s="19" t="s">
        <v>1105</v>
      </c>
      <c r="CB162" s="5"/>
      <c r="CC162" s="5"/>
      <c r="CD162" s="5"/>
      <c r="CE162" s="5"/>
      <c r="CF162" s="6">
        <v>44663</v>
      </c>
      <c r="CG162" s="5"/>
      <c r="CH162" s="5"/>
      <c r="CI162" s="5"/>
      <c r="CJ162" s="5"/>
      <c r="CK162" s="5"/>
      <c r="CL162" s="5"/>
      <c r="CM162" s="5"/>
      <c r="CN162" s="19" t="s">
        <v>1106</v>
      </c>
      <c r="CO162" s="19" t="s">
        <v>1107</v>
      </c>
      <c r="CP162" s="5"/>
      <c r="CQ162" t="str">
        <f t="shared" si="2"/>
        <v/>
      </c>
    </row>
    <row r="163" spans="1:95" ht="13.5" x14ac:dyDescent="0.25">
      <c r="A163" s="19" t="s">
        <v>1108</v>
      </c>
      <c r="B163" s="10" t="s">
        <v>127</v>
      </c>
      <c r="C163" s="6">
        <v>44671</v>
      </c>
      <c r="D163" s="20">
        <v>1</v>
      </c>
      <c r="E163" s="5"/>
      <c r="F163" s="5"/>
      <c r="G163" s="5"/>
      <c r="H163" s="5"/>
      <c r="I163" s="5"/>
      <c r="J163" s="19"/>
      <c r="K163" s="19"/>
      <c r="L163" s="19"/>
      <c r="M163" s="19" t="s">
        <v>127</v>
      </c>
      <c r="N163" s="19"/>
      <c r="O163" s="5"/>
      <c r="P163" s="19" t="s">
        <v>5554</v>
      </c>
      <c r="Q163" s="5"/>
      <c r="R163" s="20">
        <v>1</v>
      </c>
      <c r="S163" s="21">
        <v>44348</v>
      </c>
      <c r="T163" s="19" t="s">
        <v>302</v>
      </c>
      <c r="U163" s="5"/>
      <c r="V163" s="5"/>
      <c r="W163" s="5"/>
      <c r="X163" s="5"/>
      <c r="Y163" s="5"/>
      <c r="Z163" s="5"/>
      <c r="AA163" s="5"/>
      <c r="AB163" s="5"/>
      <c r="AC163" s="20">
        <v>1</v>
      </c>
      <c r="AD163" s="5"/>
      <c r="AE163" s="5"/>
      <c r="AF163" s="5"/>
      <c r="AG163" s="5"/>
      <c r="AH163" s="5"/>
      <c r="AI163" s="20">
        <v>1</v>
      </c>
      <c r="AJ163" s="5"/>
      <c r="AK163" s="5"/>
      <c r="AL163" s="5"/>
      <c r="AM163" s="6">
        <v>44652</v>
      </c>
      <c r="AN163" s="22">
        <v>0.31250000000000072</v>
      </c>
      <c r="AO163" s="20">
        <v>1</v>
      </c>
      <c r="AP163" s="5"/>
      <c r="AQ163" s="5"/>
      <c r="AR163" s="5"/>
      <c r="AS163" s="5"/>
      <c r="AT163" s="5"/>
      <c r="AU163" s="5"/>
      <c r="AV163" s="5"/>
      <c r="AW163" s="5"/>
      <c r="AX163" s="5"/>
      <c r="AY163" s="5"/>
      <c r="AZ163" s="20">
        <v>1</v>
      </c>
      <c r="BA163" s="5"/>
      <c r="BB163" s="5"/>
      <c r="BC163" s="5"/>
      <c r="BD163" s="5"/>
      <c r="BE163" s="5"/>
      <c r="BF163" s="5"/>
      <c r="BG163" s="5"/>
      <c r="BH163" s="5"/>
      <c r="BI163" s="19" t="s">
        <v>1109</v>
      </c>
      <c r="BJ163" s="5"/>
      <c r="BK163" s="19" t="s">
        <v>1110</v>
      </c>
      <c r="BL163" s="5"/>
      <c r="BM163" s="20">
        <v>1</v>
      </c>
      <c r="BN163" s="5"/>
      <c r="BO163" s="5"/>
      <c r="BP163" s="5"/>
      <c r="BQ163" s="19"/>
      <c r="BR163" s="19"/>
      <c r="BS163" s="19" t="s">
        <v>1111</v>
      </c>
      <c r="BT163" s="5"/>
      <c r="BU163" s="5"/>
      <c r="BV163" s="20">
        <v>1</v>
      </c>
      <c r="BW163" s="5"/>
      <c r="BX163" s="19" t="s">
        <v>1112</v>
      </c>
      <c r="BY163" s="5"/>
      <c r="BZ163" s="19" t="s">
        <v>1113</v>
      </c>
      <c r="CA163" s="19" t="s">
        <v>1114</v>
      </c>
      <c r="CB163" s="5"/>
      <c r="CC163" s="5"/>
      <c r="CD163" s="5"/>
      <c r="CE163" s="5"/>
      <c r="CF163" s="6" t="s">
        <v>309</v>
      </c>
      <c r="CG163" s="5"/>
      <c r="CH163" s="5"/>
      <c r="CI163" s="5"/>
      <c r="CJ163" s="5"/>
      <c r="CK163" s="5"/>
      <c r="CL163" s="5"/>
      <c r="CM163" s="19" t="s">
        <v>1115</v>
      </c>
      <c r="CN163" s="19" t="s">
        <v>1116</v>
      </c>
      <c r="CO163" s="19" t="s">
        <v>1117</v>
      </c>
      <c r="CP163" s="5"/>
      <c r="CQ163" t="str">
        <f t="shared" si="2"/>
        <v/>
      </c>
    </row>
    <row r="164" spans="1:95" ht="13.5" x14ac:dyDescent="0.25">
      <c r="A164" s="19" t="s">
        <v>1118</v>
      </c>
      <c r="B164" s="10" t="s">
        <v>127</v>
      </c>
      <c r="C164" s="6">
        <v>44666</v>
      </c>
      <c r="D164" s="5"/>
      <c r="E164" s="5"/>
      <c r="F164" s="5"/>
      <c r="G164" s="20">
        <v>1</v>
      </c>
      <c r="H164" s="19" t="s">
        <v>81</v>
      </c>
      <c r="I164" s="5"/>
      <c r="J164" s="19"/>
      <c r="K164" s="19"/>
      <c r="L164" s="19"/>
      <c r="M164" s="19" t="s">
        <v>127</v>
      </c>
      <c r="N164" s="19"/>
      <c r="O164" s="5"/>
      <c r="P164" s="19" t="s">
        <v>5554</v>
      </c>
      <c r="Q164" s="5"/>
      <c r="R164" s="20">
        <v>1</v>
      </c>
      <c r="S164" s="21">
        <v>44378</v>
      </c>
      <c r="T164" s="19" t="s">
        <v>302</v>
      </c>
      <c r="U164" s="5"/>
      <c r="V164" s="5"/>
      <c r="W164" s="5"/>
      <c r="X164" s="5"/>
      <c r="Y164" s="5"/>
      <c r="Z164" s="5"/>
      <c r="AA164" s="5"/>
      <c r="AB164" s="5"/>
      <c r="AC164" s="5"/>
      <c r="AD164" s="20">
        <v>1</v>
      </c>
      <c r="AE164" s="5"/>
      <c r="AF164" s="5"/>
      <c r="AG164" s="5"/>
      <c r="AH164" s="5"/>
      <c r="AI164" s="5"/>
      <c r="AJ164" s="5"/>
      <c r="AK164" s="20">
        <v>1</v>
      </c>
      <c r="AL164" s="5"/>
      <c r="AM164" s="6">
        <v>44655</v>
      </c>
      <c r="AN164" s="22">
        <v>0.33333333333333409</v>
      </c>
      <c r="AO164" s="20">
        <v>1</v>
      </c>
      <c r="AP164" s="5"/>
      <c r="AQ164" s="5"/>
      <c r="AR164" s="5"/>
      <c r="AS164" s="5"/>
      <c r="AT164" s="5"/>
      <c r="AU164" s="5"/>
      <c r="AV164" s="5"/>
      <c r="AW164" s="5"/>
      <c r="AX164" s="5"/>
      <c r="AY164" s="5"/>
      <c r="AZ164" s="5"/>
      <c r="BA164" s="5"/>
      <c r="BB164" s="5"/>
      <c r="BC164" s="5"/>
      <c r="BD164" s="20">
        <v>1</v>
      </c>
      <c r="BE164" s="5"/>
      <c r="BF164" s="5"/>
      <c r="BG164" s="5"/>
      <c r="BH164" s="5"/>
      <c r="BI164" s="19" t="s">
        <v>1119</v>
      </c>
      <c r="BJ164" s="19" t="s">
        <v>1120</v>
      </c>
      <c r="BK164" s="19" t="s">
        <v>1121</v>
      </c>
      <c r="BL164" s="5"/>
      <c r="BM164" s="5"/>
      <c r="BN164" s="5"/>
      <c r="BO164" s="5"/>
      <c r="BP164" s="5"/>
      <c r="BQ164" s="5"/>
      <c r="BR164" s="5"/>
      <c r="BS164" s="5"/>
      <c r="BT164" s="5"/>
      <c r="BU164" s="5"/>
      <c r="BV164" s="5"/>
      <c r="BW164" s="5"/>
      <c r="BX164" s="5"/>
      <c r="BY164" s="5"/>
      <c r="BZ164" s="5"/>
      <c r="CA164" s="19" t="s">
        <v>1122</v>
      </c>
      <c r="CB164" s="5"/>
      <c r="CC164" s="5"/>
      <c r="CD164" s="5"/>
      <c r="CE164" s="5"/>
      <c r="CF164" s="6">
        <v>44655</v>
      </c>
      <c r="CG164" s="5"/>
      <c r="CH164" s="5"/>
      <c r="CI164" s="5"/>
      <c r="CJ164" s="5"/>
      <c r="CK164" s="5"/>
      <c r="CL164" s="5"/>
      <c r="CM164" s="5"/>
      <c r="CN164" s="19" t="s">
        <v>1123</v>
      </c>
      <c r="CO164" s="19" t="s">
        <v>1124</v>
      </c>
      <c r="CP164" s="5"/>
      <c r="CQ164" t="str">
        <f t="shared" si="2"/>
        <v/>
      </c>
    </row>
    <row r="165" spans="1:95" ht="13.5" x14ac:dyDescent="0.25">
      <c r="A165" s="19" t="s">
        <v>1125</v>
      </c>
      <c r="B165" s="10" t="s">
        <v>127</v>
      </c>
      <c r="C165" s="6">
        <v>44657</v>
      </c>
      <c r="D165" s="20">
        <v>1</v>
      </c>
      <c r="E165" s="5"/>
      <c r="F165" s="5"/>
      <c r="G165" s="5"/>
      <c r="H165" s="5"/>
      <c r="I165" s="5"/>
      <c r="J165" s="19"/>
      <c r="K165" s="19"/>
      <c r="L165" s="19"/>
      <c r="M165" s="19" t="s">
        <v>127</v>
      </c>
      <c r="N165" s="19"/>
      <c r="O165" s="5"/>
      <c r="P165" s="19" t="s">
        <v>5554</v>
      </c>
      <c r="Q165" s="5"/>
      <c r="R165" s="20">
        <v>1</v>
      </c>
      <c r="S165" s="21">
        <v>44166</v>
      </c>
      <c r="T165" s="19" t="s">
        <v>302</v>
      </c>
      <c r="U165" s="5"/>
      <c r="V165" s="5"/>
      <c r="W165" s="5"/>
      <c r="X165" s="5"/>
      <c r="Y165" s="5"/>
      <c r="Z165" s="5"/>
      <c r="AA165" s="5"/>
      <c r="AB165" s="5"/>
      <c r="AC165" s="5"/>
      <c r="AD165" s="20">
        <v>1</v>
      </c>
      <c r="AE165" s="5"/>
      <c r="AF165" s="5"/>
      <c r="AG165" s="5"/>
      <c r="AH165" s="5"/>
      <c r="AI165" s="5"/>
      <c r="AJ165" s="20">
        <v>1</v>
      </c>
      <c r="AK165" s="5"/>
      <c r="AL165" s="5"/>
      <c r="AM165" s="6">
        <v>44648</v>
      </c>
      <c r="AN165" s="22">
        <v>0.5243055555555568</v>
      </c>
      <c r="AO165" s="5"/>
      <c r="AP165" s="5"/>
      <c r="AQ165" s="5"/>
      <c r="AR165" s="5"/>
      <c r="AS165" s="20">
        <v>1</v>
      </c>
      <c r="AT165" s="5"/>
      <c r="AU165" s="5"/>
      <c r="AV165" s="5"/>
      <c r="AW165" s="5"/>
      <c r="AX165" s="5"/>
      <c r="AY165" s="5"/>
      <c r="AZ165" s="5"/>
      <c r="BA165" s="5"/>
      <c r="BB165" s="5"/>
      <c r="BC165" s="5"/>
      <c r="BD165" s="5"/>
      <c r="BE165" s="5">
        <v>1</v>
      </c>
      <c r="BF165" s="5"/>
      <c r="BG165" s="20"/>
      <c r="BH165" s="5"/>
      <c r="BI165" s="5"/>
      <c r="BJ165" s="5"/>
      <c r="BK165" s="5"/>
      <c r="BL165" s="5"/>
      <c r="BM165" s="5"/>
      <c r="BN165" s="20">
        <v>1</v>
      </c>
      <c r="BO165" s="5"/>
      <c r="BP165" s="5"/>
      <c r="BQ165" s="5"/>
      <c r="BR165" s="5"/>
      <c r="BS165" s="5"/>
      <c r="BT165" s="5"/>
      <c r="BU165" s="5"/>
      <c r="BV165" s="5"/>
      <c r="BW165" s="5"/>
      <c r="BX165" s="5"/>
      <c r="BY165" s="5"/>
      <c r="BZ165" s="5"/>
      <c r="CA165" s="19" t="s">
        <v>1126</v>
      </c>
      <c r="CB165" s="5"/>
      <c r="CC165" s="5"/>
      <c r="CD165" s="5"/>
      <c r="CE165" s="5"/>
      <c r="CF165" s="6">
        <v>44801</v>
      </c>
      <c r="CG165" s="5"/>
      <c r="CH165" s="5"/>
      <c r="CI165" s="5"/>
      <c r="CJ165" s="5"/>
      <c r="CK165" s="5"/>
      <c r="CL165" s="5"/>
      <c r="CM165" s="5"/>
      <c r="CN165" s="19" t="s">
        <v>1127</v>
      </c>
      <c r="CO165" s="19" t="s">
        <v>1128</v>
      </c>
      <c r="CP165" s="5"/>
      <c r="CQ165" t="str">
        <f t="shared" si="2"/>
        <v/>
      </c>
    </row>
    <row r="166" spans="1:95" ht="13.5" x14ac:dyDescent="0.25">
      <c r="A166" s="19" t="s">
        <v>1129</v>
      </c>
      <c r="B166" s="10" t="s">
        <v>127</v>
      </c>
      <c r="C166" s="6">
        <v>44720</v>
      </c>
      <c r="D166" s="5"/>
      <c r="E166" s="20">
        <v>1</v>
      </c>
      <c r="F166" s="5"/>
      <c r="G166" s="5"/>
      <c r="H166" s="5"/>
      <c r="I166" s="5"/>
      <c r="J166" s="19"/>
      <c r="K166" s="19"/>
      <c r="L166" s="19"/>
      <c r="M166" s="19" t="s">
        <v>127</v>
      </c>
      <c r="N166" s="19"/>
      <c r="O166" s="5"/>
      <c r="P166" s="19" t="s">
        <v>5556</v>
      </c>
      <c r="Q166" s="5"/>
      <c r="R166" s="20">
        <v>1</v>
      </c>
      <c r="S166" s="21">
        <v>44501</v>
      </c>
      <c r="T166" s="19" t="s">
        <v>169</v>
      </c>
      <c r="U166" s="5"/>
      <c r="V166" s="5"/>
      <c r="W166" s="5"/>
      <c r="X166" s="5"/>
      <c r="Y166" s="5"/>
      <c r="Z166" s="5"/>
      <c r="AA166" s="5"/>
      <c r="AB166" s="20">
        <v>1</v>
      </c>
      <c r="AC166" s="5"/>
      <c r="AD166" s="5"/>
      <c r="AE166" s="5"/>
      <c r="AF166" s="5"/>
      <c r="AG166" s="5"/>
      <c r="AH166" s="5"/>
      <c r="AI166" s="20">
        <v>1</v>
      </c>
      <c r="AJ166" s="5"/>
      <c r="AK166" s="5"/>
      <c r="AL166" s="5"/>
      <c r="AM166" s="6">
        <v>44717</v>
      </c>
      <c r="AN166" s="22">
        <v>0.14930555555555591</v>
      </c>
      <c r="AO166" s="20">
        <v>1</v>
      </c>
      <c r="AP166" s="5"/>
      <c r="AQ166" s="5"/>
      <c r="AR166" s="5"/>
      <c r="AS166" s="5"/>
      <c r="AT166" s="5"/>
      <c r="AU166" s="5"/>
      <c r="AV166" s="5"/>
      <c r="AW166" s="5"/>
      <c r="AX166" s="5"/>
      <c r="AY166" s="5"/>
      <c r="AZ166" s="20">
        <v>1</v>
      </c>
      <c r="BA166" s="5"/>
      <c r="BB166" s="5"/>
      <c r="BC166" s="5"/>
      <c r="BD166" s="5"/>
      <c r="BE166" s="5"/>
      <c r="BF166" s="5"/>
      <c r="BG166" s="5"/>
      <c r="BH166" s="5"/>
      <c r="BI166" s="19" t="s">
        <v>1130</v>
      </c>
      <c r="BJ166" s="5"/>
      <c r="BK166" s="19" t="s">
        <v>1131</v>
      </c>
      <c r="BL166" s="5"/>
      <c r="BM166" s="20">
        <v>1</v>
      </c>
      <c r="BN166" s="5"/>
      <c r="BO166" s="5"/>
      <c r="BP166" s="5"/>
      <c r="BQ166" s="19"/>
      <c r="BR166" s="19"/>
      <c r="BS166" s="19" t="s">
        <v>1132</v>
      </c>
      <c r="BT166" s="5"/>
      <c r="BU166" s="5"/>
      <c r="BV166" s="20">
        <v>1</v>
      </c>
      <c r="BW166" s="5"/>
      <c r="BX166" s="19" t="s">
        <v>1133</v>
      </c>
      <c r="BY166" s="5"/>
      <c r="BZ166" s="19" t="s">
        <v>1134</v>
      </c>
      <c r="CA166" s="19" t="s">
        <v>1135</v>
      </c>
      <c r="CB166" s="5"/>
      <c r="CC166" s="5"/>
      <c r="CD166" s="5"/>
      <c r="CE166" s="5"/>
      <c r="CF166" s="6">
        <v>44717</v>
      </c>
      <c r="CG166" s="5"/>
      <c r="CH166" s="5"/>
      <c r="CI166" s="5"/>
      <c r="CJ166" s="5"/>
      <c r="CK166" s="5"/>
      <c r="CL166" s="5"/>
      <c r="CM166" s="5"/>
      <c r="CN166" s="19" t="s">
        <v>1136</v>
      </c>
      <c r="CO166" s="19" t="s">
        <v>1137</v>
      </c>
      <c r="CP166" s="5"/>
      <c r="CQ166" t="str">
        <f t="shared" si="2"/>
        <v/>
      </c>
    </row>
    <row r="167" spans="1:95" ht="13.5" x14ac:dyDescent="0.25">
      <c r="A167" s="19" t="s">
        <v>1138</v>
      </c>
      <c r="B167" s="10" t="s">
        <v>127</v>
      </c>
      <c r="C167" s="6">
        <v>44720</v>
      </c>
      <c r="D167" s="20">
        <v>1</v>
      </c>
      <c r="E167" s="5"/>
      <c r="F167" s="5"/>
      <c r="G167" s="5"/>
      <c r="H167" s="5"/>
      <c r="I167" s="5"/>
      <c r="J167" s="19"/>
      <c r="K167" s="19"/>
      <c r="L167" s="19"/>
      <c r="M167" s="19" t="s">
        <v>127</v>
      </c>
      <c r="N167" s="19"/>
      <c r="O167" s="5"/>
      <c r="P167" s="19" t="s">
        <v>5556</v>
      </c>
      <c r="Q167" s="20">
        <v>1</v>
      </c>
      <c r="R167" s="5"/>
      <c r="S167" s="21">
        <v>43160</v>
      </c>
      <c r="T167" s="19" t="s">
        <v>169</v>
      </c>
      <c r="U167" s="5"/>
      <c r="V167" s="5"/>
      <c r="W167" s="5"/>
      <c r="X167" s="5"/>
      <c r="Y167" s="5"/>
      <c r="Z167" s="5"/>
      <c r="AA167" s="5"/>
      <c r="AB167" s="5"/>
      <c r="AC167" s="20">
        <v>1</v>
      </c>
      <c r="AD167" s="5"/>
      <c r="AE167" s="5"/>
      <c r="AF167" s="5"/>
      <c r="AG167" s="5"/>
      <c r="AH167" s="5"/>
      <c r="AI167" s="5"/>
      <c r="AJ167" s="20">
        <v>1</v>
      </c>
      <c r="AK167" s="5"/>
      <c r="AL167" s="5"/>
      <c r="AM167" s="6">
        <v>44715</v>
      </c>
      <c r="AN167" s="22">
        <v>0.41666666666666768</v>
      </c>
      <c r="AO167" s="5"/>
      <c r="AP167" s="5"/>
      <c r="AQ167" s="5"/>
      <c r="AR167" s="5"/>
      <c r="AS167" s="20">
        <v>1</v>
      </c>
      <c r="AT167" s="5"/>
      <c r="AU167" s="5"/>
      <c r="AV167" s="5"/>
      <c r="AW167" s="5"/>
      <c r="AX167" s="5"/>
      <c r="AY167" s="5"/>
      <c r="AZ167" s="20">
        <v>1</v>
      </c>
      <c r="BA167" s="5"/>
      <c r="BB167" s="5"/>
      <c r="BC167" s="5"/>
      <c r="BD167" s="5"/>
      <c r="BE167" s="5"/>
      <c r="BF167" s="5"/>
      <c r="BG167" s="5"/>
      <c r="BH167" s="5"/>
      <c r="BI167" s="19" t="s">
        <v>1139</v>
      </c>
      <c r="BJ167" s="5"/>
      <c r="BK167" s="19" t="s">
        <v>1140</v>
      </c>
      <c r="BL167" s="5"/>
      <c r="BM167" s="20">
        <v>1</v>
      </c>
      <c r="BN167" s="5"/>
      <c r="BO167" s="5"/>
      <c r="BP167" s="5"/>
      <c r="BQ167" s="19"/>
      <c r="BR167" s="19"/>
      <c r="BS167" s="19" t="s">
        <v>429</v>
      </c>
      <c r="BT167" s="5"/>
      <c r="BU167" s="20">
        <v>1</v>
      </c>
      <c r="BV167" s="5"/>
      <c r="BW167" s="5"/>
      <c r="BX167" s="5"/>
      <c r="BY167" s="5"/>
      <c r="BZ167" s="19" t="s">
        <v>1141</v>
      </c>
      <c r="CA167" s="19" t="s">
        <v>1142</v>
      </c>
      <c r="CB167" s="5"/>
      <c r="CC167" s="5"/>
      <c r="CD167" s="5"/>
      <c r="CE167" s="5"/>
      <c r="CF167" s="5"/>
      <c r="CG167" s="5"/>
      <c r="CH167" s="5"/>
      <c r="CI167" s="5"/>
      <c r="CJ167" s="5"/>
      <c r="CK167" s="5"/>
      <c r="CL167" s="5"/>
      <c r="CM167" s="19" t="s">
        <v>1143</v>
      </c>
      <c r="CN167" s="19" t="s">
        <v>1144</v>
      </c>
      <c r="CO167" s="19" t="s">
        <v>1145</v>
      </c>
      <c r="CP167" s="5"/>
      <c r="CQ167" t="str">
        <f t="shared" si="2"/>
        <v/>
      </c>
    </row>
    <row r="168" spans="1:95" ht="13.5" x14ac:dyDescent="0.25">
      <c r="A168" s="19" t="s">
        <v>1146</v>
      </c>
      <c r="B168" s="10" t="s">
        <v>127</v>
      </c>
      <c r="C168" s="6">
        <v>44711</v>
      </c>
      <c r="D168" s="20">
        <v>1</v>
      </c>
      <c r="E168" s="5"/>
      <c r="F168" s="5"/>
      <c r="G168" s="5"/>
      <c r="H168" s="5"/>
      <c r="I168" s="5"/>
      <c r="J168" s="19"/>
      <c r="K168" s="19"/>
      <c r="L168" s="19"/>
      <c r="M168" s="19" t="s">
        <v>127</v>
      </c>
      <c r="N168" s="19"/>
      <c r="O168" s="5"/>
      <c r="P168" s="19" t="s">
        <v>5555</v>
      </c>
      <c r="Q168" s="20">
        <v>1</v>
      </c>
      <c r="R168" s="5"/>
      <c r="S168" s="21">
        <v>44075</v>
      </c>
      <c r="T168" s="19" t="s">
        <v>169</v>
      </c>
      <c r="U168" s="5"/>
      <c r="V168" s="5"/>
      <c r="W168" s="5"/>
      <c r="X168" s="5"/>
      <c r="Y168" s="5"/>
      <c r="Z168" s="5"/>
      <c r="AA168" s="5"/>
      <c r="AB168" s="5"/>
      <c r="AC168" s="20">
        <v>1</v>
      </c>
      <c r="AD168" s="5"/>
      <c r="AE168" s="5"/>
      <c r="AF168" s="5"/>
      <c r="AG168" s="5"/>
      <c r="AH168" s="5"/>
      <c r="AI168" s="5"/>
      <c r="AJ168" s="20">
        <v>1</v>
      </c>
      <c r="AK168" s="5"/>
      <c r="AL168" s="5"/>
      <c r="AM168" s="6">
        <v>44707</v>
      </c>
      <c r="AN168" s="22">
        <v>0.40277777777777873</v>
      </c>
      <c r="AO168" s="5"/>
      <c r="AP168" s="5"/>
      <c r="AQ168" s="5"/>
      <c r="AR168" s="5"/>
      <c r="AS168" s="20">
        <v>1</v>
      </c>
      <c r="AT168" s="5"/>
      <c r="AU168" s="5"/>
      <c r="AV168" s="5"/>
      <c r="AW168" s="5"/>
      <c r="AX168" s="5"/>
      <c r="AY168" s="5"/>
      <c r="AZ168" s="20">
        <v>1</v>
      </c>
      <c r="BA168" s="5"/>
      <c r="BB168" s="5"/>
      <c r="BC168" s="5"/>
      <c r="BD168" s="5"/>
      <c r="BE168" s="5"/>
      <c r="BF168" s="5"/>
      <c r="BG168" s="5"/>
      <c r="BH168" s="5"/>
      <c r="BI168" s="19" t="s">
        <v>1147</v>
      </c>
      <c r="BJ168" s="5"/>
      <c r="BK168" s="19" t="s">
        <v>1148</v>
      </c>
      <c r="BL168" s="5"/>
      <c r="BM168" s="20">
        <v>1</v>
      </c>
      <c r="BN168" s="5"/>
      <c r="BO168" s="5"/>
      <c r="BP168" s="5"/>
      <c r="BQ168" s="19"/>
      <c r="BR168" s="19"/>
      <c r="BS168" s="19" t="s">
        <v>403</v>
      </c>
      <c r="BT168" s="5"/>
      <c r="BU168" s="5"/>
      <c r="BV168" s="5"/>
      <c r="BW168" s="20">
        <v>1</v>
      </c>
      <c r="BX168" s="5"/>
      <c r="BY168" s="19" t="s">
        <v>1149</v>
      </c>
      <c r="BZ168" s="19" t="s">
        <v>1150</v>
      </c>
      <c r="CA168" s="19" t="s">
        <v>1151</v>
      </c>
      <c r="CB168" s="5"/>
      <c r="CC168" s="5"/>
      <c r="CD168" s="5"/>
      <c r="CE168" s="5"/>
      <c r="CF168" s="6">
        <v>44707</v>
      </c>
      <c r="CG168" s="5"/>
      <c r="CH168" s="5"/>
      <c r="CI168" s="5"/>
      <c r="CJ168" s="5"/>
      <c r="CK168" s="5"/>
      <c r="CL168" s="5"/>
      <c r="CM168" s="5"/>
      <c r="CN168" s="19" t="s">
        <v>1152</v>
      </c>
      <c r="CO168" s="19" t="s">
        <v>1153</v>
      </c>
      <c r="CP168" s="5"/>
      <c r="CQ168" t="str">
        <f t="shared" si="2"/>
        <v/>
      </c>
    </row>
    <row r="169" spans="1:95" ht="13.5" x14ac:dyDescent="0.25">
      <c r="A169" s="19" t="s">
        <v>1154</v>
      </c>
      <c r="B169" s="10" t="s">
        <v>127</v>
      </c>
      <c r="C169" s="6">
        <v>44691</v>
      </c>
      <c r="D169" s="20">
        <v>1</v>
      </c>
      <c r="E169" s="5"/>
      <c r="F169" s="5"/>
      <c r="G169" s="5"/>
      <c r="H169" s="5"/>
      <c r="I169" s="5"/>
      <c r="J169" s="19"/>
      <c r="K169" s="19"/>
      <c r="L169" s="19"/>
      <c r="M169" s="19" t="s">
        <v>127</v>
      </c>
      <c r="N169" s="19"/>
      <c r="O169" s="5"/>
      <c r="P169" s="19" t="s">
        <v>5554</v>
      </c>
      <c r="Q169" s="5"/>
      <c r="R169" s="20">
        <v>1</v>
      </c>
      <c r="S169" s="21">
        <v>44593</v>
      </c>
      <c r="T169" s="19" t="s">
        <v>169</v>
      </c>
      <c r="U169" s="5"/>
      <c r="V169" s="5"/>
      <c r="W169" s="5"/>
      <c r="X169" s="5"/>
      <c r="Y169" s="5"/>
      <c r="Z169" s="5"/>
      <c r="AA169" s="5"/>
      <c r="AB169" s="20">
        <v>1</v>
      </c>
      <c r="AC169" s="5"/>
      <c r="AD169" s="5"/>
      <c r="AE169" s="5"/>
      <c r="AF169" s="5"/>
      <c r="AG169" s="5"/>
      <c r="AH169" s="20">
        <v>1</v>
      </c>
      <c r="AI169" s="5"/>
      <c r="AJ169" s="5"/>
      <c r="AK169" s="5"/>
      <c r="AL169" s="5"/>
      <c r="AM169" s="6">
        <v>44686</v>
      </c>
      <c r="AN169" s="22">
        <v>0.406250000000001</v>
      </c>
      <c r="AO169" s="20">
        <v>1</v>
      </c>
      <c r="AP169" s="5"/>
      <c r="AQ169" s="5"/>
      <c r="AR169" s="5"/>
      <c r="AS169" s="5"/>
      <c r="AT169" s="5"/>
      <c r="AU169" s="5"/>
      <c r="AV169" s="5"/>
      <c r="AW169" s="5"/>
      <c r="AX169" s="5"/>
      <c r="AY169" s="5"/>
      <c r="AZ169" s="20">
        <v>1</v>
      </c>
      <c r="BA169" s="5"/>
      <c r="BB169" s="5"/>
      <c r="BC169" s="5"/>
      <c r="BD169" s="5"/>
      <c r="BE169" s="5"/>
      <c r="BF169" s="5"/>
      <c r="BG169" s="5"/>
      <c r="BH169" s="5"/>
      <c r="BI169" s="19" t="s">
        <v>1155</v>
      </c>
      <c r="BJ169" s="5"/>
      <c r="BK169" s="19" t="s">
        <v>1156</v>
      </c>
      <c r="BL169" s="5"/>
      <c r="BM169" s="20">
        <v>1</v>
      </c>
      <c r="BN169" s="5"/>
      <c r="BO169" s="5"/>
      <c r="BP169" s="5"/>
      <c r="BQ169" s="19"/>
      <c r="BR169" s="19"/>
      <c r="BS169" s="19" t="s">
        <v>1157</v>
      </c>
      <c r="BT169" s="5"/>
      <c r="BU169" s="20">
        <v>1</v>
      </c>
      <c r="BV169" s="5"/>
      <c r="BW169" s="5"/>
      <c r="BX169" s="5"/>
      <c r="BY169" s="5"/>
      <c r="BZ169" s="19" t="s">
        <v>1158</v>
      </c>
      <c r="CA169" s="19" t="s">
        <v>1159</v>
      </c>
      <c r="CB169" s="5"/>
      <c r="CC169" s="5"/>
      <c r="CD169" s="5"/>
      <c r="CE169" s="5"/>
      <c r="CF169" s="6">
        <v>44686</v>
      </c>
      <c r="CG169" s="5"/>
      <c r="CH169" s="5"/>
      <c r="CI169" s="5"/>
      <c r="CJ169" s="5"/>
      <c r="CK169" s="5"/>
      <c r="CL169" s="5"/>
      <c r="CM169" s="5"/>
      <c r="CN169" s="19" t="s">
        <v>1160</v>
      </c>
      <c r="CO169" s="19" t="s">
        <v>1161</v>
      </c>
      <c r="CP169" s="5"/>
      <c r="CQ169" t="str">
        <f t="shared" si="2"/>
        <v/>
      </c>
    </row>
    <row r="170" spans="1:95" ht="13.5" x14ac:dyDescent="0.25">
      <c r="A170" s="19" t="s">
        <v>1162</v>
      </c>
      <c r="B170" s="10" t="s">
        <v>127</v>
      </c>
      <c r="C170" s="6">
        <v>44673</v>
      </c>
      <c r="D170" s="20">
        <v>1</v>
      </c>
      <c r="E170" s="5"/>
      <c r="F170" s="5"/>
      <c r="G170" s="5"/>
      <c r="H170" s="5"/>
      <c r="I170" s="5"/>
      <c r="J170" s="19"/>
      <c r="K170" s="19"/>
      <c r="L170" s="19"/>
      <c r="M170" s="19" t="s">
        <v>322</v>
      </c>
      <c r="N170" s="19"/>
      <c r="O170" s="5"/>
      <c r="P170" s="5" t="s">
        <v>5560</v>
      </c>
      <c r="Q170" s="5"/>
      <c r="R170" s="20">
        <v>1</v>
      </c>
      <c r="S170" s="21">
        <v>43497</v>
      </c>
      <c r="T170" s="19" t="s">
        <v>169</v>
      </c>
      <c r="U170" s="5"/>
      <c r="V170" s="5"/>
      <c r="W170" s="5"/>
      <c r="X170" s="5"/>
      <c r="Y170" s="5"/>
      <c r="Z170" s="5"/>
      <c r="AA170" s="5"/>
      <c r="AB170" s="5"/>
      <c r="AC170" s="5"/>
      <c r="AD170" s="20">
        <v>1</v>
      </c>
      <c r="AE170" s="5"/>
      <c r="AF170" s="5"/>
      <c r="AG170" s="5"/>
      <c r="AH170" s="5"/>
      <c r="AI170" s="5"/>
      <c r="AJ170" s="5"/>
      <c r="AK170" s="20">
        <v>1</v>
      </c>
      <c r="AL170" s="5"/>
      <c r="AM170" s="6">
        <v>44667</v>
      </c>
      <c r="AN170" s="22">
        <v>0.74305555555555725</v>
      </c>
      <c r="AO170" s="20">
        <v>1</v>
      </c>
      <c r="AP170" s="5"/>
      <c r="AQ170" s="5"/>
      <c r="AR170" s="5"/>
      <c r="AS170" s="5"/>
      <c r="AT170" s="5"/>
      <c r="AU170" s="5"/>
      <c r="AV170" s="5"/>
      <c r="AW170" s="5"/>
      <c r="AX170" s="5"/>
      <c r="AY170" s="5"/>
      <c r="AZ170" s="5"/>
      <c r="BA170" s="5"/>
      <c r="BB170" s="5"/>
      <c r="BC170" s="5"/>
      <c r="BD170" s="5"/>
      <c r="BE170" s="20"/>
      <c r="BF170" s="5"/>
      <c r="BG170" s="5">
        <v>1</v>
      </c>
      <c r="BH170" s="19" t="s">
        <v>1163</v>
      </c>
      <c r="BI170" s="19" t="s">
        <v>1164</v>
      </c>
      <c r="BJ170" s="5"/>
      <c r="BK170" s="19" t="s">
        <v>1165</v>
      </c>
      <c r="BL170" s="5"/>
      <c r="BM170" s="5"/>
      <c r="BN170" s="20">
        <v>1</v>
      </c>
      <c r="BO170" s="5"/>
      <c r="BP170" s="5"/>
      <c r="BQ170" s="19"/>
      <c r="BR170" s="19"/>
      <c r="BS170" s="19" t="s">
        <v>1166</v>
      </c>
      <c r="BT170" s="5"/>
      <c r="BU170" s="5"/>
      <c r="BV170" s="20">
        <v>1</v>
      </c>
      <c r="BW170" s="5"/>
      <c r="BX170" s="19" t="s">
        <v>1167</v>
      </c>
      <c r="BY170" s="5"/>
      <c r="BZ170" s="19" t="s">
        <v>1168</v>
      </c>
      <c r="CA170" s="19" t="s">
        <v>1169</v>
      </c>
      <c r="CB170" s="5"/>
      <c r="CC170" s="5"/>
      <c r="CD170" s="5"/>
      <c r="CE170" s="5"/>
      <c r="CF170" s="6">
        <v>44667</v>
      </c>
      <c r="CG170" s="5"/>
      <c r="CH170" s="5"/>
      <c r="CI170" s="5"/>
      <c r="CJ170" s="5"/>
      <c r="CK170" s="5"/>
      <c r="CL170" s="5"/>
      <c r="CM170" s="5"/>
      <c r="CN170" s="19" t="s">
        <v>1170</v>
      </c>
      <c r="CO170" s="19" t="s">
        <v>1171</v>
      </c>
      <c r="CP170" s="5"/>
      <c r="CQ170" t="str">
        <f t="shared" si="2"/>
        <v/>
      </c>
    </row>
    <row r="171" spans="1:95" ht="13.5" x14ac:dyDescent="0.25">
      <c r="A171" s="19" t="s">
        <v>1172</v>
      </c>
      <c r="B171" s="10" t="s">
        <v>127</v>
      </c>
      <c r="C171" s="6">
        <v>44673</v>
      </c>
      <c r="D171" s="20">
        <v>1</v>
      </c>
      <c r="E171" s="5"/>
      <c r="F171" s="5"/>
      <c r="G171" s="5"/>
      <c r="H171" s="5"/>
      <c r="I171" s="5"/>
      <c r="J171" s="19"/>
      <c r="K171" s="19"/>
      <c r="L171" s="19"/>
      <c r="M171" s="19" t="s">
        <v>127</v>
      </c>
      <c r="N171" s="19"/>
      <c r="O171" s="5"/>
      <c r="P171" s="19" t="s">
        <v>5554</v>
      </c>
      <c r="Q171" s="5"/>
      <c r="R171" s="20">
        <v>1</v>
      </c>
      <c r="S171" s="21">
        <v>41821</v>
      </c>
      <c r="T171" s="19" t="s">
        <v>169</v>
      </c>
      <c r="U171" s="5"/>
      <c r="V171" s="5"/>
      <c r="W171" s="5"/>
      <c r="X171" s="5"/>
      <c r="Y171" s="5"/>
      <c r="Z171" s="5"/>
      <c r="AA171" s="5"/>
      <c r="AB171" s="5"/>
      <c r="AC171" s="5"/>
      <c r="AD171" s="20">
        <v>1</v>
      </c>
      <c r="AE171" s="5"/>
      <c r="AF171" s="5"/>
      <c r="AG171" s="5"/>
      <c r="AH171" s="5"/>
      <c r="AI171" s="5"/>
      <c r="AJ171" s="20">
        <v>1</v>
      </c>
      <c r="AK171" s="5"/>
      <c r="AL171" s="5"/>
      <c r="AM171" s="6">
        <v>44669</v>
      </c>
      <c r="AN171" s="22">
        <v>0.83333333333333537</v>
      </c>
      <c r="AO171" s="5"/>
      <c r="AP171" s="5"/>
      <c r="AQ171" s="5"/>
      <c r="AR171" s="5"/>
      <c r="AS171" s="20">
        <v>1</v>
      </c>
      <c r="AT171" s="5"/>
      <c r="AU171" s="5"/>
      <c r="AV171" s="5"/>
      <c r="AW171" s="5"/>
      <c r="AX171" s="5"/>
      <c r="AY171" s="5"/>
      <c r="AZ171" s="5"/>
      <c r="BA171" s="5"/>
      <c r="BB171" s="5"/>
      <c r="BC171" s="5"/>
      <c r="BD171" s="20">
        <v>1</v>
      </c>
      <c r="BE171" s="5"/>
      <c r="BF171" s="5"/>
      <c r="BG171" s="5"/>
      <c r="BH171" s="5"/>
      <c r="BI171" s="19" t="s">
        <v>1173</v>
      </c>
      <c r="BJ171" s="5"/>
      <c r="BK171" s="19" t="s">
        <v>1174</v>
      </c>
      <c r="BL171" s="5"/>
      <c r="BM171" s="5"/>
      <c r="BN171" s="5"/>
      <c r="BO171" s="20">
        <v>1</v>
      </c>
      <c r="BP171" s="19" t="s">
        <v>461</v>
      </c>
      <c r="BQ171" s="5"/>
      <c r="BR171" s="5"/>
      <c r="BS171" s="5"/>
      <c r="BT171" s="5"/>
      <c r="BU171" s="5"/>
      <c r="BV171" s="5"/>
      <c r="BW171" s="5"/>
      <c r="BX171" s="5"/>
      <c r="BY171" s="5"/>
      <c r="BZ171" s="5"/>
      <c r="CA171" s="19" t="s">
        <v>1175</v>
      </c>
      <c r="CB171" s="5"/>
      <c r="CC171" s="5"/>
      <c r="CD171" s="5"/>
      <c r="CE171" s="5"/>
      <c r="CF171" s="6">
        <v>44670</v>
      </c>
      <c r="CG171" s="5"/>
      <c r="CH171" s="5"/>
      <c r="CI171" s="5"/>
      <c r="CJ171" s="5"/>
      <c r="CK171" s="5"/>
      <c r="CL171" s="5"/>
      <c r="CM171" s="5"/>
      <c r="CN171" s="19" t="s">
        <v>1176</v>
      </c>
      <c r="CO171" s="19" t="s">
        <v>1177</v>
      </c>
      <c r="CP171" s="5"/>
      <c r="CQ171" t="str">
        <f t="shared" si="2"/>
        <v/>
      </c>
    </row>
    <row r="172" spans="1:95" ht="13.5" x14ac:dyDescent="0.25">
      <c r="A172" s="19" t="s">
        <v>1178</v>
      </c>
      <c r="B172" s="10" t="s">
        <v>127</v>
      </c>
      <c r="C172" s="6">
        <v>44673</v>
      </c>
      <c r="D172" s="20">
        <v>1</v>
      </c>
      <c r="E172" s="5"/>
      <c r="F172" s="5"/>
      <c r="G172" s="5"/>
      <c r="H172" s="5"/>
      <c r="I172" s="5"/>
      <c r="J172" s="19"/>
      <c r="K172" s="19"/>
      <c r="L172" s="19"/>
      <c r="M172" s="19" t="s">
        <v>127</v>
      </c>
      <c r="N172" s="19"/>
      <c r="O172" s="5"/>
      <c r="P172" s="19" t="s">
        <v>5556</v>
      </c>
      <c r="Q172" s="20">
        <v>1</v>
      </c>
      <c r="R172" s="5"/>
      <c r="S172" s="21">
        <v>44044</v>
      </c>
      <c r="T172" s="19" t="s">
        <v>169</v>
      </c>
      <c r="U172" s="5"/>
      <c r="V172" s="5"/>
      <c r="W172" s="5"/>
      <c r="X172" s="5"/>
      <c r="Y172" s="5"/>
      <c r="Z172" s="5"/>
      <c r="AA172" s="5"/>
      <c r="AB172" s="5"/>
      <c r="AC172" s="20">
        <v>1</v>
      </c>
      <c r="AD172" s="5"/>
      <c r="AE172" s="5"/>
      <c r="AF172" s="5"/>
      <c r="AG172" s="5"/>
      <c r="AH172" s="5"/>
      <c r="AI172" s="5"/>
      <c r="AJ172" s="5"/>
      <c r="AK172" s="20">
        <v>1</v>
      </c>
      <c r="AL172" s="5"/>
      <c r="AM172" s="6">
        <v>44650</v>
      </c>
      <c r="AN172" s="22">
        <v>0.42013888888888989</v>
      </c>
      <c r="AO172" s="5"/>
      <c r="AP172" s="5"/>
      <c r="AQ172" s="5"/>
      <c r="AR172" s="5"/>
      <c r="AS172" s="20">
        <v>1</v>
      </c>
      <c r="AT172" s="5"/>
      <c r="AU172" s="5"/>
      <c r="AV172" s="5"/>
      <c r="AW172" s="5"/>
      <c r="AX172" s="5"/>
      <c r="AY172" s="5"/>
      <c r="AZ172" s="20">
        <v>1</v>
      </c>
      <c r="BA172" s="5"/>
      <c r="BB172" s="5"/>
      <c r="BC172" s="5"/>
      <c r="BD172" s="5"/>
      <c r="BE172" s="5"/>
      <c r="BF172" s="5"/>
      <c r="BG172" s="5"/>
      <c r="BH172" s="5"/>
      <c r="BI172" s="19" t="s">
        <v>1179</v>
      </c>
      <c r="BJ172" s="5"/>
      <c r="BK172" s="19" t="s">
        <v>1180</v>
      </c>
      <c r="BL172" s="5"/>
      <c r="BM172" s="20">
        <v>1</v>
      </c>
      <c r="BN172" s="5"/>
      <c r="BO172" s="5"/>
      <c r="BP172" s="5"/>
      <c r="BQ172" s="19"/>
      <c r="BR172" s="19"/>
      <c r="BS172" s="19" t="s">
        <v>1181</v>
      </c>
      <c r="BT172" s="5"/>
      <c r="BU172" s="5"/>
      <c r="BV172" s="5"/>
      <c r="BW172" s="5"/>
      <c r="BX172" s="5"/>
      <c r="BY172" s="5"/>
      <c r="BZ172" s="19" t="s">
        <v>340</v>
      </c>
      <c r="CA172" s="19" t="s">
        <v>1182</v>
      </c>
      <c r="CB172" s="5"/>
      <c r="CC172" s="5"/>
      <c r="CD172" s="5"/>
      <c r="CE172" s="5"/>
      <c r="CF172" s="6">
        <v>44650</v>
      </c>
      <c r="CG172" s="5"/>
      <c r="CH172" s="5"/>
      <c r="CI172" s="5"/>
      <c r="CJ172" s="5"/>
      <c r="CK172" s="5"/>
      <c r="CL172" s="5"/>
      <c r="CM172" s="5"/>
      <c r="CN172" s="19" t="s">
        <v>1183</v>
      </c>
      <c r="CO172" s="19" t="s">
        <v>1184</v>
      </c>
      <c r="CP172" s="5"/>
      <c r="CQ172" t="str">
        <f t="shared" si="2"/>
        <v/>
      </c>
    </row>
    <row r="173" spans="1:95" ht="13.5" x14ac:dyDescent="0.25">
      <c r="A173" s="19" t="s">
        <v>1185</v>
      </c>
      <c r="B173" s="10" t="s">
        <v>127</v>
      </c>
      <c r="C173" s="6">
        <v>44665</v>
      </c>
      <c r="D173" s="20">
        <v>1</v>
      </c>
      <c r="E173" s="5"/>
      <c r="F173" s="5"/>
      <c r="G173" s="5"/>
      <c r="H173" s="5"/>
      <c r="I173" s="5"/>
      <c r="J173" s="19"/>
      <c r="K173" s="19"/>
      <c r="L173" s="19"/>
      <c r="M173" s="19" t="s">
        <v>127</v>
      </c>
      <c r="N173" s="19"/>
      <c r="O173" s="5"/>
      <c r="P173" s="19" t="s">
        <v>5554</v>
      </c>
      <c r="Q173" s="5"/>
      <c r="R173" s="20">
        <v>1</v>
      </c>
      <c r="S173" s="21">
        <v>43647</v>
      </c>
      <c r="T173" s="19" t="s">
        <v>169</v>
      </c>
      <c r="U173" s="5"/>
      <c r="V173" s="5"/>
      <c r="W173" s="5"/>
      <c r="X173" s="5"/>
      <c r="Y173" s="5"/>
      <c r="Z173" s="5"/>
      <c r="AA173" s="5"/>
      <c r="AB173" s="5"/>
      <c r="AC173" s="20">
        <v>1</v>
      </c>
      <c r="AD173" s="5"/>
      <c r="AE173" s="5"/>
      <c r="AF173" s="5"/>
      <c r="AG173" s="5"/>
      <c r="AH173" s="5"/>
      <c r="AI173" s="20">
        <v>1</v>
      </c>
      <c r="AJ173" s="5"/>
      <c r="AK173" s="5"/>
      <c r="AL173" s="5"/>
      <c r="AM173" s="6">
        <v>44662</v>
      </c>
      <c r="AN173" s="22">
        <v>0.59027777777777912</v>
      </c>
      <c r="AO173" s="20">
        <v>1</v>
      </c>
      <c r="AP173" s="5"/>
      <c r="AQ173" s="5"/>
      <c r="AR173" s="5"/>
      <c r="AS173" s="5"/>
      <c r="AT173" s="5"/>
      <c r="AU173" s="5"/>
      <c r="AV173" s="5"/>
      <c r="AW173" s="5"/>
      <c r="AX173" s="5"/>
      <c r="AY173" s="5"/>
      <c r="AZ173" s="5"/>
      <c r="BA173" s="5"/>
      <c r="BB173" s="5"/>
      <c r="BC173" s="5"/>
      <c r="BD173" s="5"/>
      <c r="BE173" s="20"/>
      <c r="BF173" s="5"/>
      <c r="BG173" s="5">
        <v>1</v>
      </c>
      <c r="BH173" s="19" t="s">
        <v>429</v>
      </c>
      <c r="BI173" s="19" t="s">
        <v>1186</v>
      </c>
      <c r="BJ173" s="5"/>
      <c r="BK173" s="19" t="s">
        <v>1187</v>
      </c>
      <c r="BL173" s="5"/>
      <c r="BM173" s="20">
        <v>1</v>
      </c>
      <c r="BN173" s="5"/>
      <c r="BO173" s="5"/>
      <c r="BP173" s="5"/>
      <c r="BQ173" s="19"/>
      <c r="BR173" s="19"/>
      <c r="BS173" s="19" t="s">
        <v>403</v>
      </c>
      <c r="BT173" s="5"/>
      <c r="BU173" s="5"/>
      <c r="BV173" s="5"/>
      <c r="BW173" s="20">
        <v>1</v>
      </c>
      <c r="BX173" s="19" t="s">
        <v>1188</v>
      </c>
      <c r="BY173" s="19" t="s">
        <v>1189</v>
      </c>
      <c r="BZ173" s="19" t="s">
        <v>1190</v>
      </c>
      <c r="CA173" s="19" t="s">
        <v>1191</v>
      </c>
      <c r="CB173" s="5"/>
      <c r="CC173" s="5"/>
      <c r="CD173" s="5"/>
      <c r="CE173" s="5"/>
      <c r="CF173" s="6">
        <v>44662</v>
      </c>
      <c r="CG173" s="5"/>
      <c r="CH173" s="5"/>
      <c r="CI173" s="5"/>
      <c r="CJ173" s="5"/>
      <c r="CK173" s="5"/>
      <c r="CL173" s="5"/>
      <c r="CM173" s="5"/>
      <c r="CN173" s="19" t="s">
        <v>1192</v>
      </c>
      <c r="CO173" s="19" t="s">
        <v>1193</v>
      </c>
      <c r="CP173" s="5"/>
      <c r="CQ173" t="str">
        <f t="shared" si="2"/>
        <v/>
      </c>
    </row>
    <row r="174" spans="1:95" ht="13.5" x14ac:dyDescent="0.25">
      <c r="A174" s="19" t="s">
        <v>1194</v>
      </c>
      <c r="B174" s="10" t="s">
        <v>127</v>
      </c>
      <c r="C174" s="6">
        <v>44663</v>
      </c>
      <c r="D174" s="20">
        <v>1</v>
      </c>
      <c r="E174" s="5"/>
      <c r="F174" s="5"/>
      <c r="G174" s="5"/>
      <c r="H174" s="5"/>
      <c r="I174" s="5"/>
      <c r="J174" s="19"/>
      <c r="K174" s="19"/>
      <c r="L174" s="19"/>
      <c r="M174" s="19" t="s">
        <v>127</v>
      </c>
      <c r="N174" s="19"/>
      <c r="O174" s="5"/>
      <c r="P174" s="19" t="s">
        <v>5556</v>
      </c>
      <c r="Q174" s="5"/>
      <c r="R174" s="20">
        <v>1</v>
      </c>
      <c r="S174" s="21">
        <v>43647</v>
      </c>
      <c r="T174" s="19" t="s">
        <v>169</v>
      </c>
      <c r="U174" s="5"/>
      <c r="V174" s="5"/>
      <c r="W174" s="5"/>
      <c r="X174" s="5"/>
      <c r="Y174" s="5"/>
      <c r="Z174" s="5"/>
      <c r="AA174" s="5"/>
      <c r="AB174" s="5"/>
      <c r="AC174" s="5"/>
      <c r="AD174" s="20">
        <v>1</v>
      </c>
      <c r="AE174" s="5"/>
      <c r="AF174" s="5"/>
      <c r="AG174" s="5"/>
      <c r="AH174" s="5"/>
      <c r="AI174" s="5"/>
      <c r="AJ174" s="20">
        <v>1</v>
      </c>
      <c r="AK174" s="5"/>
      <c r="AL174" s="5"/>
      <c r="AM174" s="6">
        <v>44659</v>
      </c>
      <c r="AN174" s="22">
        <v>0.34166666666666751</v>
      </c>
      <c r="AO174" s="20">
        <v>1</v>
      </c>
      <c r="AP174" s="5"/>
      <c r="AQ174" s="5"/>
      <c r="AR174" s="5"/>
      <c r="AS174" s="5"/>
      <c r="AT174" s="5"/>
      <c r="AU174" s="5"/>
      <c r="AV174" s="5"/>
      <c r="AW174" s="5"/>
      <c r="AX174" s="5"/>
      <c r="AY174" s="5"/>
      <c r="AZ174" s="20">
        <v>1</v>
      </c>
      <c r="BA174" s="5"/>
      <c r="BB174" s="5"/>
      <c r="BC174" s="5"/>
      <c r="BD174" s="5"/>
      <c r="BE174" s="5"/>
      <c r="BF174" s="5"/>
      <c r="BG174" s="5"/>
      <c r="BH174" s="5"/>
      <c r="BI174" s="19" t="s">
        <v>1195</v>
      </c>
      <c r="BJ174" s="19" t="s">
        <v>403</v>
      </c>
      <c r="BK174" s="19" t="s">
        <v>1196</v>
      </c>
      <c r="BL174" s="5"/>
      <c r="BM174" s="20">
        <v>1</v>
      </c>
      <c r="BN174" s="5"/>
      <c r="BO174" s="5"/>
      <c r="BP174" s="5"/>
      <c r="BQ174" s="19"/>
      <c r="BR174" s="19"/>
      <c r="BS174" s="5"/>
      <c r="BT174" s="5"/>
      <c r="BU174" s="20">
        <v>1</v>
      </c>
      <c r="BV174" s="5"/>
      <c r="BW174" s="5"/>
      <c r="BX174" s="5"/>
      <c r="BY174" s="5"/>
      <c r="BZ174" s="19" t="s">
        <v>1197</v>
      </c>
      <c r="CA174" s="19" t="s">
        <v>1198</v>
      </c>
      <c r="CB174" s="5"/>
      <c r="CC174" s="5"/>
      <c r="CD174" s="5"/>
      <c r="CE174" s="5"/>
      <c r="CF174" s="6">
        <v>44659</v>
      </c>
      <c r="CG174" s="5"/>
      <c r="CH174" s="5"/>
      <c r="CI174" s="5"/>
      <c r="CJ174" s="5"/>
      <c r="CK174" s="5"/>
      <c r="CL174" s="5"/>
      <c r="CM174" s="5"/>
      <c r="CN174" s="19" t="s">
        <v>1199</v>
      </c>
      <c r="CO174" s="19" t="s">
        <v>1200</v>
      </c>
      <c r="CP174" s="5"/>
      <c r="CQ174" t="str">
        <f t="shared" si="2"/>
        <v/>
      </c>
    </row>
    <row r="175" spans="1:95" ht="13.5" x14ac:dyDescent="0.25">
      <c r="A175" s="19" t="s">
        <v>1201</v>
      </c>
      <c r="B175" s="10" t="s">
        <v>127</v>
      </c>
      <c r="C175" s="6">
        <v>44662</v>
      </c>
      <c r="D175" s="20">
        <v>1</v>
      </c>
      <c r="E175" s="5"/>
      <c r="F175" s="5"/>
      <c r="G175" s="5"/>
      <c r="H175" s="5"/>
      <c r="I175" s="5"/>
      <c r="J175" s="19"/>
      <c r="K175" s="19"/>
      <c r="L175" s="19"/>
      <c r="M175" s="19" t="s">
        <v>127</v>
      </c>
      <c r="N175" s="19"/>
      <c r="O175" s="5"/>
      <c r="P175" s="19" t="s">
        <v>5556</v>
      </c>
      <c r="Q175" s="5"/>
      <c r="R175" s="20">
        <v>1</v>
      </c>
      <c r="S175" s="21">
        <v>44593</v>
      </c>
      <c r="T175" s="19" t="s">
        <v>169</v>
      </c>
      <c r="U175" s="5"/>
      <c r="V175" s="5"/>
      <c r="W175" s="5"/>
      <c r="X175" s="5"/>
      <c r="Y175" s="5"/>
      <c r="Z175" s="5"/>
      <c r="AA175" s="5"/>
      <c r="AB175" s="20">
        <v>1</v>
      </c>
      <c r="AC175" s="5"/>
      <c r="AD175" s="5"/>
      <c r="AE175" s="5"/>
      <c r="AF175" s="5"/>
      <c r="AG175" s="5"/>
      <c r="AH175" s="5"/>
      <c r="AI175" s="5"/>
      <c r="AJ175" s="20">
        <v>1</v>
      </c>
      <c r="AK175" s="5"/>
      <c r="AL175" s="5"/>
      <c r="AM175" s="6">
        <v>44657</v>
      </c>
      <c r="AN175" s="22">
        <v>0.27083333333333398</v>
      </c>
      <c r="AO175" s="5"/>
      <c r="AP175" s="5"/>
      <c r="AQ175" s="5"/>
      <c r="AR175" s="5"/>
      <c r="AS175" s="20">
        <v>1</v>
      </c>
      <c r="AT175" s="5"/>
      <c r="AU175" s="5"/>
      <c r="AV175" s="5"/>
      <c r="AW175" s="5"/>
      <c r="AX175" s="5"/>
      <c r="AY175" s="5"/>
      <c r="AZ175" s="20">
        <v>1</v>
      </c>
      <c r="BA175" s="5"/>
      <c r="BB175" s="5"/>
      <c r="BC175" s="5"/>
      <c r="BD175" s="5"/>
      <c r="BE175" s="5"/>
      <c r="BF175" s="5"/>
      <c r="BG175" s="5"/>
      <c r="BH175" s="5"/>
      <c r="BI175" s="19" t="s">
        <v>1202</v>
      </c>
      <c r="BJ175" s="5"/>
      <c r="BK175" s="19" t="s">
        <v>1203</v>
      </c>
      <c r="BL175" s="5"/>
      <c r="BM175" s="20">
        <v>1</v>
      </c>
      <c r="BN175" s="5"/>
      <c r="BO175" s="5"/>
      <c r="BP175" s="5"/>
      <c r="BQ175" s="19"/>
      <c r="BR175" s="19"/>
      <c r="BS175" s="19" t="s">
        <v>403</v>
      </c>
      <c r="BT175" s="5"/>
      <c r="BU175" s="5"/>
      <c r="BV175" s="5"/>
      <c r="BW175" s="20">
        <v>1</v>
      </c>
      <c r="BX175" s="19" t="s">
        <v>1188</v>
      </c>
      <c r="BY175" s="19" t="s">
        <v>1204</v>
      </c>
      <c r="BZ175" s="19" t="s">
        <v>1205</v>
      </c>
      <c r="CA175" s="19" t="s">
        <v>1206</v>
      </c>
      <c r="CB175" s="5"/>
      <c r="CC175" s="5"/>
      <c r="CD175" s="5"/>
      <c r="CE175" s="5"/>
      <c r="CF175" s="6">
        <v>44657</v>
      </c>
      <c r="CG175" s="5"/>
      <c r="CH175" s="5"/>
      <c r="CI175" s="5"/>
      <c r="CJ175" s="5"/>
      <c r="CK175" s="5"/>
      <c r="CL175" s="5"/>
      <c r="CM175" s="5"/>
      <c r="CN175" s="19" t="s">
        <v>1207</v>
      </c>
      <c r="CO175" s="19" t="s">
        <v>1208</v>
      </c>
      <c r="CP175" s="5"/>
      <c r="CQ175" t="str">
        <f t="shared" si="2"/>
        <v/>
      </c>
    </row>
    <row r="176" spans="1:95" ht="13.5" x14ac:dyDescent="0.25">
      <c r="A176" s="19" t="s">
        <v>1209</v>
      </c>
      <c r="B176" s="10" t="s">
        <v>127</v>
      </c>
      <c r="C176" s="5"/>
      <c r="D176" s="5"/>
      <c r="E176" s="5"/>
      <c r="F176" s="5"/>
      <c r="G176" s="20">
        <v>1</v>
      </c>
      <c r="H176" s="5"/>
      <c r="I176" s="5"/>
      <c r="J176" s="19"/>
      <c r="K176" s="19"/>
      <c r="L176" s="19"/>
      <c r="M176" s="19" t="s">
        <v>127</v>
      </c>
      <c r="N176" s="19"/>
      <c r="O176" s="5"/>
      <c r="P176" s="19" t="s">
        <v>5558</v>
      </c>
      <c r="Q176" s="5"/>
      <c r="R176" s="20">
        <v>1</v>
      </c>
      <c r="S176" s="21">
        <v>44166</v>
      </c>
      <c r="T176" s="19" t="s">
        <v>204</v>
      </c>
      <c r="U176" s="5"/>
      <c r="V176" s="5"/>
      <c r="W176" s="5"/>
      <c r="X176" s="5"/>
      <c r="Y176" s="5"/>
      <c r="Z176" s="5"/>
      <c r="AA176" s="5"/>
      <c r="AB176" s="20">
        <v>1</v>
      </c>
      <c r="AC176" s="5"/>
      <c r="AD176" s="5"/>
      <c r="AE176" s="5"/>
      <c r="AF176" s="5"/>
      <c r="AG176" s="5"/>
      <c r="AH176" s="5"/>
      <c r="AI176" s="20">
        <v>1</v>
      </c>
      <c r="AJ176" s="5"/>
      <c r="AK176" s="5"/>
      <c r="AL176" s="5"/>
      <c r="AM176" s="6">
        <v>44701</v>
      </c>
      <c r="AN176" s="22">
        <v>0.81944444444444642</v>
      </c>
      <c r="AO176" s="5"/>
      <c r="AP176" s="5"/>
      <c r="AQ176" s="5"/>
      <c r="AR176" s="5"/>
      <c r="AS176" s="20">
        <v>1</v>
      </c>
      <c r="AT176" s="5"/>
      <c r="AU176" s="5"/>
      <c r="AV176" s="5"/>
      <c r="AW176" s="5"/>
      <c r="AX176" s="5"/>
      <c r="AY176" s="5"/>
      <c r="AZ176" s="5"/>
      <c r="BA176" s="5"/>
      <c r="BB176" s="5"/>
      <c r="BC176" s="5"/>
      <c r="BD176" s="20">
        <v>1</v>
      </c>
      <c r="BE176" s="5"/>
      <c r="BF176" s="5"/>
      <c r="BG176" s="5"/>
      <c r="BH176" s="5"/>
      <c r="BI176" s="19" t="s">
        <v>1210</v>
      </c>
      <c r="BJ176" s="5"/>
      <c r="BK176" s="19" t="s">
        <v>1211</v>
      </c>
      <c r="BL176" s="5"/>
      <c r="BM176" s="5"/>
      <c r="BN176" s="5"/>
      <c r="BO176" s="5"/>
      <c r="BP176" s="5"/>
      <c r="BQ176" s="5"/>
      <c r="BR176" s="5"/>
      <c r="BS176" s="5"/>
      <c r="BT176" s="5"/>
      <c r="BU176" s="5"/>
      <c r="BV176" s="5"/>
      <c r="BW176" s="5"/>
      <c r="BX176" s="5"/>
      <c r="BY176" s="5"/>
      <c r="BZ176" s="5"/>
      <c r="CA176" s="19" t="s">
        <v>1212</v>
      </c>
      <c r="CB176" s="5"/>
      <c r="CC176" s="5"/>
      <c r="CD176" s="5"/>
      <c r="CE176" s="5"/>
      <c r="CF176" s="6">
        <v>44705</v>
      </c>
      <c r="CG176" s="5"/>
      <c r="CH176" s="5"/>
      <c r="CI176" s="5"/>
      <c r="CJ176" s="5"/>
      <c r="CK176" s="5"/>
      <c r="CL176" s="5"/>
      <c r="CM176" s="5"/>
      <c r="CN176" s="19" t="s">
        <v>1213</v>
      </c>
      <c r="CO176" s="19" t="s">
        <v>1214</v>
      </c>
      <c r="CP176" s="5"/>
      <c r="CQ176" t="str">
        <f t="shared" si="2"/>
        <v/>
      </c>
    </row>
    <row r="177" spans="1:95" ht="13.5" x14ac:dyDescent="0.25">
      <c r="A177" s="19" t="s">
        <v>1215</v>
      </c>
      <c r="B177" s="10" t="s">
        <v>127</v>
      </c>
      <c r="C177" s="6">
        <v>44692</v>
      </c>
      <c r="D177" s="20">
        <v>1</v>
      </c>
      <c r="E177" s="5"/>
      <c r="F177" s="5"/>
      <c r="G177" s="5"/>
      <c r="H177" s="5"/>
      <c r="I177" s="5"/>
      <c r="J177" s="19"/>
      <c r="K177" s="19"/>
      <c r="L177" s="19"/>
      <c r="M177" s="19" t="s">
        <v>127</v>
      </c>
      <c r="N177" s="19"/>
      <c r="O177" s="5"/>
      <c r="P177" s="19" t="s">
        <v>5556</v>
      </c>
      <c r="Q177" s="20">
        <v>1</v>
      </c>
      <c r="R177" s="5"/>
      <c r="S177" s="21">
        <v>43374</v>
      </c>
      <c r="T177" s="19" t="s">
        <v>251</v>
      </c>
      <c r="U177" s="5"/>
      <c r="V177" s="5"/>
      <c r="W177" s="5"/>
      <c r="X177" s="5"/>
      <c r="Y177" s="5"/>
      <c r="Z177" s="5"/>
      <c r="AA177" s="5"/>
      <c r="AB177" s="5"/>
      <c r="AC177" s="20">
        <v>1</v>
      </c>
      <c r="AD177" s="5"/>
      <c r="AE177" s="5"/>
      <c r="AF177" s="5"/>
      <c r="AG177" s="5"/>
      <c r="AH177" s="20">
        <v>1</v>
      </c>
      <c r="AI177" s="5"/>
      <c r="AJ177" s="5"/>
      <c r="AK177" s="5"/>
      <c r="AL177" s="5"/>
      <c r="AM177" s="6">
        <v>44690</v>
      </c>
      <c r="AN177" s="22">
        <v>5.0000000000000121E-2</v>
      </c>
      <c r="AO177" s="5"/>
      <c r="AP177" s="5"/>
      <c r="AQ177" s="20">
        <v>1</v>
      </c>
      <c r="AR177" s="5"/>
      <c r="AS177" s="5"/>
      <c r="AT177" s="5"/>
      <c r="AU177" s="5"/>
      <c r="AV177" s="5"/>
      <c r="AW177" s="5"/>
      <c r="AX177" s="5"/>
      <c r="AY177" s="5"/>
      <c r="AZ177" s="20">
        <v>1</v>
      </c>
      <c r="BA177" s="5"/>
      <c r="BB177" s="5"/>
      <c r="BC177" s="5"/>
      <c r="BD177" s="5"/>
      <c r="BE177" s="5"/>
      <c r="BF177" s="5"/>
      <c r="BG177" s="5"/>
      <c r="BH177" s="5"/>
      <c r="BI177" s="19" t="s">
        <v>1216</v>
      </c>
      <c r="BJ177" s="5"/>
      <c r="BK177" s="19" t="s">
        <v>1217</v>
      </c>
      <c r="BL177" s="5"/>
      <c r="BM177" s="20">
        <v>1</v>
      </c>
      <c r="BN177" s="5"/>
      <c r="BO177" s="5"/>
      <c r="BP177" s="5"/>
      <c r="BQ177" s="19"/>
      <c r="BR177" s="19"/>
      <c r="BS177" s="19" t="s">
        <v>429</v>
      </c>
      <c r="BT177" s="5"/>
      <c r="BU177" s="20">
        <v>1</v>
      </c>
      <c r="BV177" s="5"/>
      <c r="BW177" s="5"/>
      <c r="BX177" s="5"/>
      <c r="BY177" s="5"/>
      <c r="BZ177" s="19" t="s">
        <v>1218</v>
      </c>
      <c r="CA177" s="19" t="s">
        <v>1219</v>
      </c>
      <c r="CB177" s="5"/>
      <c r="CC177" s="5"/>
      <c r="CD177" s="5"/>
      <c r="CE177" s="5"/>
      <c r="CF177" s="6">
        <v>44690</v>
      </c>
      <c r="CG177" s="5"/>
      <c r="CH177" s="5"/>
      <c r="CI177" s="5"/>
      <c r="CJ177" s="5"/>
      <c r="CK177" s="5"/>
      <c r="CL177" s="5"/>
      <c r="CM177" s="5"/>
      <c r="CN177" s="19" t="s">
        <v>1220</v>
      </c>
      <c r="CO177" s="19" t="s">
        <v>1221</v>
      </c>
      <c r="CP177" s="5"/>
      <c r="CQ177" t="str">
        <f t="shared" si="2"/>
        <v/>
      </c>
    </row>
    <row r="178" spans="1:95" ht="13.5" x14ac:dyDescent="0.25">
      <c r="A178" s="19" t="s">
        <v>1222</v>
      </c>
      <c r="B178" s="10" t="s">
        <v>127</v>
      </c>
      <c r="C178" s="6" t="s">
        <v>309</v>
      </c>
      <c r="D178" s="20">
        <v>1</v>
      </c>
      <c r="E178" s="5"/>
      <c r="F178" s="5"/>
      <c r="G178" s="5"/>
      <c r="H178" s="5"/>
      <c r="I178" s="5"/>
      <c r="J178" s="19"/>
      <c r="K178" s="19"/>
      <c r="L178" s="19"/>
      <c r="M178" s="19" t="s">
        <v>127</v>
      </c>
      <c r="N178" s="19"/>
      <c r="O178" s="5"/>
      <c r="P178" s="19" t="s">
        <v>5556</v>
      </c>
      <c r="Q178" s="5"/>
      <c r="R178" s="20">
        <v>1</v>
      </c>
      <c r="S178" s="21">
        <v>41883</v>
      </c>
      <c r="T178" s="19" t="s">
        <v>204</v>
      </c>
      <c r="U178" s="5"/>
      <c r="V178" s="5"/>
      <c r="W178" s="5"/>
      <c r="X178" s="5"/>
      <c r="Y178" s="5"/>
      <c r="Z178" s="5"/>
      <c r="AA178" s="5"/>
      <c r="AB178" s="5"/>
      <c r="AC178" s="20">
        <v>1</v>
      </c>
      <c r="AD178" s="5"/>
      <c r="AE178" s="5"/>
      <c r="AF178" s="5"/>
      <c r="AG178" s="5"/>
      <c r="AH178" s="5"/>
      <c r="AI178" s="20">
        <v>1</v>
      </c>
      <c r="AJ178" s="5"/>
      <c r="AK178" s="5"/>
      <c r="AL178" s="5"/>
      <c r="AM178" s="6">
        <v>44670</v>
      </c>
      <c r="AN178" s="22">
        <v>0.64583333333333481</v>
      </c>
      <c r="AO178" s="20"/>
      <c r="AP178" s="5"/>
      <c r="AQ178" s="5"/>
      <c r="AR178" s="5"/>
      <c r="AS178" s="5"/>
      <c r="AT178" s="5"/>
      <c r="AU178" s="5"/>
      <c r="AV178" s="5"/>
      <c r="AW178" s="5"/>
      <c r="AX178" s="20">
        <v>1</v>
      </c>
      <c r="AY178" s="5"/>
      <c r="AZ178" s="5"/>
      <c r="BA178" s="5"/>
      <c r="BB178" s="5"/>
      <c r="BC178" s="5"/>
      <c r="BD178" s="5"/>
      <c r="BE178" s="20"/>
      <c r="BF178" s="5"/>
      <c r="BG178" s="5">
        <v>1</v>
      </c>
      <c r="BH178" s="19" t="s">
        <v>3</v>
      </c>
      <c r="BI178" s="19" t="s">
        <v>1223</v>
      </c>
      <c r="BJ178" s="5"/>
      <c r="BK178" s="19" t="s">
        <v>1224</v>
      </c>
      <c r="BL178" s="5"/>
      <c r="BM178" s="20">
        <v>1</v>
      </c>
      <c r="BN178" s="5"/>
      <c r="BO178" s="5"/>
      <c r="BP178" s="5"/>
      <c r="BQ178" s="19"/>
      <c r="BR178" s="19"/>
      <c r="BS178" s="19" t="s">
        <v>1225</v>
      </c>
      <c r="BT178" s="5"/>
      <c r="BU178" s="5"/>
      <c r="BV178" s="20">
        <v>1</v>
      </c>
      <c r="BW178" s="5"/>
      <c r="BX178" s="19" t="s">
        <v>1225</v>
      </c>
      <c r="BY178" s="5"/>
      <c r="BZ178" s="19" t="s">
        <v>1226</v>
      </c>
      <c r="CA178" s="19" t="s">
        <v>1227</v>
      </c>
      <c r="CB178" s="5"/>
      <c r="CC178" s="5"/>
      <c r="CD178" s="5"/>
      <c r="CE178" s="5"/>
      <c r="CF178" s="6">
        <v>44670</v>
      </c>
      <c r="CG178" s="5"/>
      <c r="CH178" s="5"/>
      <c r="CI178" s="5"/>
      <c r="CJ178" s="5"/>
      <c r="CK178" s="5"/>
      <c r="CL178" s="5"/>
      <c r="CM178" s="19" t="s">
        <v>22</v>
      </c>
      <c r="CN178" s="19" t="s">
        <v>1228</v>
      </c>
      <c r="CO178" s="19" t="s">
        <v>1229</v>
      </c>
      <c r="CP178" s="5"/>
      <c r="CQ178" t="str">
        <f t="shared" si="2"/>
        <v/>
      </c>
    </row>
    <row r="179" spans="1:95" ht="13.5" x14ac:dyDescent="0.25">
      <c r="A179" s="19" t="s">
        <v>1230</v>
      </c>
      <c r="B179" s="10" t="s">
        <v>127</v>
      </c>
      <c r="C179" s="6">
        <v>44650</v>
      </c>
      <c r="D179" s="20">
        <v>1</v>
      </c>
      <c r="E179" s="5"/>
      <c r="F179" s="5"/>
      <c r="G179" s="5"/>
      <c r="H179" s="5"/>
      <c r="I179" s="5"/>
      <c r="J179" s="19"/>
      <c r="K179" s="19"/>
      <c r="L179" s="19"/>
      <c r="M179" s="19" t="s">
        <v>127</v>
      </c>
      <c r="N179" s="19"/>
      <c r="O179" s="5"/>
      <c r="P179" s="19" t="s">
        <v>5554</v>
      </c>
      <c r="Q179" s="5"/>
      <c r="R179" s="20">
        <v>1</v>
      </c>
      <c r="S179" s="21">
        <v>43770</v>
      </c>
      <c r="T179" s="19" t="s">
        <v>204</v>
      </c>
      <c r="U179" s="5"/>
      <c r="V179" s="5"/>
      <c r="W179" s="5"/>
      <c r="X179" s="5"/>
      <c r="Y179" s="5"/>
      <c r="Z179" s="5"/>
      <c r="AA179" s="5"/>
      <c r="AB179" s="5"/>
      <c r="AC179" s="20">
        <v>1</v>
      </c>
      <c r="AD179" s="5"/>
      <c r="AE179" s="5"/>
      <c r="AF179" s="5"/>
      <c r="AG179" s="5"/>
      <c r="AH179" s="5"/>
      <c r="AI179" s="20">
        <v>1</v>
      </c>
      <c r="AJ179" s="5"/>
      <c r="AK179" s="5"/>
      <c r="AL179" s="5"/>
      <c r="AM179" s="6">
        <v>44645</v>
      </c>
      <c r="AN179" s="22">
        <v>0.55555555555555691</v>
      </c>
      <c r="AO179" s="5"/>
      <c r="AP179" s="5"/>
      <c r="AQ179" s="5"/>
      <c r="AR179" s="20">
        <v>1</v>
      </c>
      <c r="AS179" s="5"/>
      <c r="AT179" s="5"/>
      <c r="AU179" s="5"/>
      <c r="AV179" s="5"/>
      <c r="AW179" s="5"/>
      <c r="AX179" s="5"/>
      <c r="AY179" s="5"/>
      <c r="AZ179" s="20">
        <v>1</v>
      </c>
      <c r="BA179" s="5"/>
      <c r="BB179" s="5"/>
      <c r="BC179" s="5"/>
      <c r="BD179" s="5"/>
      <c r="BE179" s="5"/>
      <c r="BF179" s="5"/>
      <c r="BG179" s="5"/>
      <c r="BH179" s="19" t="s">
        <v>1163</v>
      </c>
      <c r="BI179" s="19" t="s">
        <v>1231</v>
      </c>
      <c r="BJ179" s="5"/>
      <c r="BK179" s="19" t="s">
        <v>1232</v>
      </c>
      <c r="BL179" s="20">
        <v>1</v>
      </c>
      <c r="BM179" s="5"/>
      <c r="BN179" s="5"/>
      <c r="BO179" s="5"/>
      <c r="BP179" s="5"/>
      <c r="BQ179" s="19"/>
      <c r="BR179" s="19"/>
      <c r="BS179" s="5"/>
      <c r="BT179" s="5"/>
      <c r="BU179" s="20">
        <v>1</v>
      </c>
      <c r="BV179" s="5"/>
      <c r="BW179" s="5"/>
      <c r="BX179" s="5"/>
      <c r="BY179" s="5"/>
      <c r="BZ179" s="19" t="s">
        <v>1233</v>
      </c>
      <c r="CA179" s="19" t="s">
        <v>1234</v>
      </c>
      <c r="CB179" s="5"/>
      <c r="CC179" s="5"/>
      <c r="CD179" s="5"/>
      <c r="CE179" s="5"/>
      <c r="CF179" s="6">
        <v>44645</v>
      </c>
      <c r="CG179" s="5"/>
      <c r="CH179" s="5"/>
      <c r="CI179" s="5"/>
      <c r="CJ179" s="5"/>
      <c r="CK179" s="5"/>
      <c r="CL179" s="5"/>
      <c r="CM179" s="19" t="s">
        <v>22</v>
      </c>
      <c r="CN179" s="19" t="s">
        <v>1235</v>
      </c>
      <c r="CO179" s="19" t="s">
        <v>1236</v>
      </c>
      <c r="CP179" s="5"/>
      <c r="CQ179" t="str">
        <f t="shared" si="2"/>
        <v/>
      </c>
    </row>
    <row r="180" spans="1:95" ht="13.5" x14ac:dyDescent="0.25">
      <c r="A180" s="19" t="s">
        <v>1237</v>
      </c>
      <c r="B180" s="10" t="s">
        <v>127</v>
      </c>
      <c r="C180" s="6">
        <v>44697</v>
      </c>
      <c r="D180" s="20">
        <v>1</v>
      </c>
      <c r="E180" s="5"/>
      <c r="F180" s="5"/>
      <c r="G180" s="5"/>
      <c r="H180" s="5"/>
      <c r="I180" s="5"/>
      <c r="J180" s="19"/>
      <c r="K180" s="19"/>
      <c r="L180" s="19"/>
      <c r="M180" s="19" t="s">
        <v>127</v>
      </c>
      <c r="N180" s="19"/>
      <c r="O180" s="5"/>
      <c r="P180" s="19" t="s">
        <v>5554</v>
      </c>
      <c r="Q180" s="5"/>
      <c r="R180" s="20">
        <v>1</v>
      </c>
      <c r="S180" s="21">
        <v>42826</v>
      </c>
      <c r="T180" s="19" t="s">
        <v>82</v>
      </c>
      <c r="U180" s="5"/>
      <c r="V180" s="5"/>
      <c r="W180" s="5"/>
      <c r="X180" s="5"/>
      <c r="Y180" s="5"/>
      <c r="Z180" s="5"/>
      <c r="AA180" s="5"/>
      <c r="AB180" s="20">
        <v>1</v>
      </c>
      <c r="AC180" s="5"/>
      <c r="AD180" s="5"/>
      <c r="AE180" s="5"/>
      <c r="AF180" s="5"/>
      <c r="AG180" s="5"/>
      <c r="AH180" s="5"/>
      <c r="AI180" s="5"/>
      <c r="AJ180" s="5"/>
      <c r="AK180" s="20">
        <v>1</v>
      </c>
      <c r="AL180" s="5"/>
      <c r="AM180" s="6">
        <v>44686</v>
      </c>
      <c r="AN180" s="22">
        <v>0.86111111111111316</v>
      </c>
      <c r="AO180" s="20">
        <v>1</v>
      </c>
      <c r="AP180" s="5"/>
      <c r="AQ180" s="5"/>
      <c r="AR180" s="5"/>
      <c r="AS180" s="5"/>
      <c r="AT180" s="5"/>
      <c r="AU180" s="5"/>
      <c r="AV180" s="5"/>
      <c r="AW180" s="5"/>
      <c r="AX180" s="5"/>
      <c r="AY180" s="5"/>
      <c r="AZ180" s="5"/>
      <c r="BA180" s="5">
        <v>1</v>
      </c>
      <c r="BB180" s="5"/>
      <c r="BC180" s="20"/>
      <c r="BD180" s="5"/>
      <c r="BE180" s="5"/>
      <c r="BF180" s="5"/>
      <c r="BG180" s="5"/>
      <c r="BH180" s="5"/>
      <c r="BI180" s="19" t="s">
        <v>1238</v>
      </c>
      <c r="BJ180" s="5"/>
      <c r="BK180" s="19" t="s">
        <v>1239</v>
      </c>
      <c r="BL180" s="5"/>
      <c r="BM180" s="20">
        <v>1</v>
      </c>
      <c r="BN180" s="5"/>
      <c r="BO180" s="5"/>
      <c r="BP180" s="5"/>
      <c r="BQ180" s="19"/>
      <c r="BR180" s="19"/>
      <c r="BS180" s="5"/>
      <c r="BT180" s="5"/>
      <c r="BU180" s="20">
        <v>1</v>
      </c>
      <c r="BV180" s="5"/>
      <c r="BW180" s="5"/>
      <c r="BX180" s="5"/>
      <c r="BY180" s="5"/>
      <c r="BZ180" s="19" t="s">
        <v>1240</v>
      </c>
      <c r="CA180" s="19" t="s">
        <v>1241</v>
      </c>
      <c r="CB180" s="5"/>
      <c r="CC180" s="5"/>
      <c r="CD180" s="5"/>
      <c r="CE180" s="5"/>
      <c r="CF180" s="6">
        <v>44686</v>
      </c>
      <c r="CG180" s="5"/>
      <c r="CH180" s="5"/>
      <c r="CI180" s="5"/>
      <c r="CJ180" s="5"/>
      <c r="CK180" s="5"/>
      <c r="CL180" s="5"/>
      <c r="CM180" s="19" t="s">
        <v>1242</v>
      </c>
      <c r="CN180" s="19" t="s">
        <v>1243</v>
      </c>
      <c r="CO180" s="19" t="s">
        <v>1244</v>
      </c>
      <c r="CP180" s="5"/>
      <c r="CQ180" t="str">
        <f t="shared" si="2"/>
        <v/>
      </c>
    </row>
    <row r="181" spans="1:95" ht="13.5" x14ac:dyDescent="0.25">
      <c r="A181" s="19" t="s">
        <v>1245</v>
      </c>
      <c r="B181" s="10" t="s">
        <v>127</v>
      </c>
      <c r="C181" s="6">
        <v>44693</v>
      </c>
      <c r="D181" s="20">
        <v>1</v>
      </c>
      <c r="E181" s="5"/>
      <c r="F181" s="5"/>
      <c r="G181" s="5"/>
      <c r="H181" s="5"/>
      <c r="I181" s="5"/>
      <c r="J181" s="19"/>
      <c r="K181" s="19"/>
      <c r="L181" s="19"/>
      <c r="M181" s="19" t="s">
        <v>1246</v>
      </c>
      <c r="N181" s="19"/>
      <c r="O181" s="5"/>
      <c r="P181" s="19" t="s">
        <v>5554</v>
      </c>
      <c r="Q181" s="5"/>
      <c r="R181" s="20">
        <v>1</v>
      </c>
      <c r="S181" s="21">
        <v>44228</v>
      </c>
      <c r="T181" s="19" t="s">
        <v>1247</v>
      </c>
      <c r="U181" s="5"/>
      <c r="V181" s="5"/>
      <c r="W181" s="5"/>
      <c r="X181" s="5"/>
      <c r="Y181" s="5"/>
      <c r="Z181" s="5"/>
      <c r="AA181" s="5"/>
      <c r="AB181" s="5"/>
      <c r="AC181" s="20">
        <v>1</v>
      </c>
      <c r="AD181" s="5"/>
      <c r="AE181" s="5"/>
      <c r="AF181" s="5"/>
      <c r="AG181" s="5"/>
      <c r="AH181" s="5"/>
      <c r="AI181" s="20">
        <v>1</v>
      </c>
      <c r="AJ181" s="5"/>
      <c r="AK181" s="5"/>
      <c r="AL181" s="5"/>
      <c r="AM181" s="6">
        <v>44683</v>
      </c>
      <c r="AN181" s="22">
        <v>0.45138888888889001</v>
      </c>
      <c r="AO181" s="5"/>
      <c r="AP181" s="5"/>
      <c r="AQ181" s="5"/>
      <c r="AR181" s="5"/>
      <c r="AS181" s="5"/>
      <c r="AT181" s="20">
        <v>1</v>
      </c>
      <c r="AU181" s="5"/>
      <c r="AV181" s="5"/>
      <c r="AW181" s="5"/>
      <c r="AX181" s="5"/>
      <c r="AY181" s="5"/>
      <c r="AZ181" s="20">
        <v>1</v>
      </c>
      <c r="BA181" s="5"/>
      <c r="BB181" s="5"/>
      <c r="BC181" s="5"/>
      <c r="BD181" s="5"/>
      <c r="BE181" s="5"/>
      <c r="BF181" s="5"/>
      <c r="BG181" s="5"/>
      <c r="BH181" s="5"/>
      <c r="BI181" s="19" t="s">
        <v>1248</v>
      </c>
      <c r="BJ181" s="5"/>
      <c r="BK181" s="19" t="s">
        <v>1249</v>
      </c>
      <c r="BL181" s="5"/>
      <c r="BM181" s="20">
        <v>1</v>
      </c>
      <c r="BN181" s="5"/>
      <c r="BO181" s="5"/>
      <c r="BP181" s="5"/>
      <c r="BQ181" s="19"/>
      <c r="BR181" s="19"/>
      <c r="BS181" s="5"/>
      <c r="BT181" s="20">
        <v>1</v>
      </c>
      <c r="BU181" s="5"/>
      <c r="BV181" s="5"/>
      <c r="BW181" s="5"/>
      <c r="BX181" s="5"/>
      <c r="BY181" s="5"/>
      <c r="BZ181" s="19" t="s">
        <v>1250</v>
      </c>
      <c r="CA181" s="19" t="s">
        <v>1251</v>
      </c>
      <c r="CB181" s="5"/>
      <c r="CC181" s="5"/>
      <c r="CD181" s="5"/>
      <c r="CE181" s="5"/>
      <c r="CF181" s="6">
        <v>44683</v>
      </c>
      <c r="CG181" s="5"/>
      <c r="CH181" s="5"/>
      <c r="CI181" s="5"/>
      <c r="CJ181" s="5"/>
      <c r="CK181" s="5"/>
      <c r="CL181" s="5"/>
      <c r="CM181" s="19" t="s">
        <v>1252</v>
      </c>
      <c r="CN181" s="19" t="s">
        <v>1253</v>
      </c>
      <c r="CO181" s="19" t="s">
        <v>1254</v>
      </c>
      <c r="CP181" s="24" t="s">
        <v>5561</v>
      </c>
      <c r="CQ181" t="str">
        <f t="shared" si="2"/>
        <v/>
      </c>
    </row>
    <row r="182" spans="1:95" ht="13.5" x14ac:dyDescent="0.25">
      <c r="A182" s="19" t="s">
        <v>1255</v>
      </c>
      <c r="B182" s="10" t="s">
        <v>127</v>
      </c>
      <c r="C182" s="6">
        <v>44656</v>
      </c>
      <c r="D182" s="5"/>
      <c r="E182" s="5"/>
      <c r="F182" s="5"/>
      <c r="G182" s="20">
        <v>1</v>
      </c>
      <c r="H182" s="5"/>
      <c r="I182" s="5"/>
      <c r="J182" s="19"/>
      <c r="K182" s="19"/>
      <c r="L182" s="19"/>
      <c r="M182" s="19" t="s">
        <v>127</v>
      </c>
      <c r="N182" s="19"/>
      <c r="O182" s="5"/>
      <c r="P182" s="19" t="s">
        <v>5554</v>
      </c>
      <c r="Q182" s="20">
        <v>1</v>
      </c>
      <c r="R182" s="5"/>
      <c r="S182" s="21">
        <v>44501</v>
      </c>
      <c r="T182" s="19" t="s">
        <v>169</v>
      </c>
      <c r="U182" s="5"/>
      <c r="V182" s="5"/>
      <c r="W182" s="5"/>
      <c r="X182" s="5"/>
      <c r="Y182" s="5"/>
      <c r="Z182" s="5"/>
      <c r="AA182" s="5"/>
      <c r="AB182" s="20">
        <v>1</v>
      </c>
      <c r="AC182" s="5"/>
      <c r="AD182" s="5"/>
      <c r="AE182" s="5"/>
      <c r="AF182" s="5"/>
      <c r="AG182" s="5"/>
      <c r="AH182" s="5"/>
      <c r="AI182" s="20">
        <v>1</v>
      </c>
      <c r="AJ182" s="5"/>
      <c r="AK182" s="5"/>
      <c r="AL182" s="5"/>
      <c r="AM182" s="6">
        <v>44646</v>
      </c>
      <c r="AN182" s="22">
        <v>0.39583333333333431</v>
      </c>
      <c r="AO182" s="20">
        <v>1</v>
      </c>
      <c r="AP182" s="5"/>
      <c r="AQ182" s="5"/>
      <c r="AR182" s="5"/>
      <c r="AS182" s="5"/>
      <c r="AT182" s="5"/>
      <c r="AU182" s="5"/>
      <c r="AV182" s="5"/>
      <c r="AW182" s="5"/>
      <c r="AX182" s="5"/>
      <c r="AY182" s="5"/>
      <c r="AZ182" s="5"/>
      <c r="BA182" s="5"/>
      <c r="BB182" s="5"/>
      <c r="BC182" s="5"/>
      <c r="BD182" s="20">
        <v>1</v>
      </c>
      <c r="BE182" s="5"/>
      <c r="BF182" s="5"/>
      <c r="BG182" s="5"/>
      <c r="BH182" s="5"/>
      <c r="BI182" s="19" t="s">
        <v>1256</v>
      </c>
      <c r="BJ182" s="5"/>
      <c r="BK182" s="19" t="s">
        <v>1257</v>
      </c>
      <c r="BL182" s="5"/>
      <c r="BM182" s="5"/>
      <c r="BN182" s="5"/>
      <c r="BO182" s="5"/>
      <c r="BP182" s="5"/>
      <c r="BQ182" s="5"/>
      <c r="BR182" s="5"/>
      <c r="BS182" s="5"/>
      <c r="BT182" s="5"/>
      <c r="BU182" s="5"/>
      <c r="BV182" s="5"/>
      <c r="BW182" s="5"/>
      <c r="BX182" s="5"/>
      <c r="BY182" s="5"/>
      <c r="BZ182" s="5"/>
      <c r="CA182" s="19" t="s">
        <v>1258</v>
      </c>
      <c r="CB182" s="5"/>
      <c r="CC182" s="5"/>
      <c r="CD182" s="5"/>
      <c r="CE182" s="5"/>
      <c r="CF182" s="6">
        <v>44640</v>
      </c>
      <c r="CG182" s="5"/>
      <c r="CH182" s="5"/>
      <c r="CI182" s="5"/>
      <c r="CJ182" s="5"/>
      <c r="CK182" s="5"/>
      <c r="CL182" s="5"/>
      <c r="CM182" s="19" t="s">
        <v>1259</v>
      </c>
      <c r="CN182" s="19" t="s">
        <v>1260</v>
      </c>
      <c r="CO182" s="19" t="s">
        <v>1261</v>
      </c>
      <c r="CP182" s="5"/>
      <c r="CQ182" t="str">
        <f t="shared" si="2"/>
        <v/>
      </c>
    </row>
    <row r="183" spans="1:95" ht="13.5" x14ac:dyDescent="0.25">
      <c r="A183" s="19" t="s">
        <v>1262</v>
      </c>
      <c r="B183" s="10" t="s">
        <v>127</v>
      </c>
      <c r="C183" s="6">
        <v>44656</v>
      </c>
      <c r="D183" s="20">
        <v>1</v>
      </c>
      <c r="E183" s="5"/>
      <c r="F183" s="5"/>
      <c r="G183" s="5"/>
      <c r="H183" s="5"/>
      <c r="I183" s="5"/>
      <c r="J183" s="19"/>
      <c r="K183" s="19"/>
      <c r="L183" s="19"/>
      <c r="M183" s="19" t="s">
        <v>127</v>
      </c>
      <c r="N183" s="19"/>
      <c r="O183" s="5"/>
      <c r="P183" s="19" t="s">
        <v>5556</v>
      </c>
      <c r="Q183" s="20">
        <v>1</v>
      </c>
      <c r="R183" s="5"/>
      <c r="S183" s="21">
        <v>44501</v>
      </c>
      <c r="T183" s="19" t="s">
        <v>169</v>
      </c>
      <c r="U183" s="5"/>
      <c r="V183" s="5"/>
      <c r="W183" s="5"/>
      <c r="X183" s="5"/>
      <c r="Y183" s="5"/>
      <c r="Z183" s="5"/>
      <c r="AA183" s="5"/>
      <c r="AB183" s="5"/>
      <c r="AC183" s="20">
        <v>1</v>
      </c>
      <c r="AD183" s="5"/>
      <c r="AE183" s="5"/>
      <c r="AF183" s="5"/>
      <c r="AG183" s="5"/>
      <c r="AH183" s="5"/>
      <c r="AI183" s="20">
        <v>1</v>
      </c>
      <c r="AJ183" s="5"/>
      <c r="AK183" s="5"/>
      <c r="AL183" s="5"/>
      <c r="AM183" s="6">
        <v>44638</v>
      </c>
      <c r="AN183" s="22">
        <v>0.41666666666666768</v>
      </c>
      <c r="AO183" s="20">
        <v>1</v>
      </c>
      <c r="AP183" s="5"/>
      <c r="AQ183" s="5"/>
      <c r="AR183" s="5"/>
      <c r="AS183" s="5"/>
      <c r="AT183" s="5"/>
      <c r="AU183" s="5"/>
      <c r="AV183" s="5"/>
      <c r="AW183" s="5"/>
      <c r="AX183" s="5"/>
      <c r="AY183" s="5"/>
      <c r="AZ183" s="5"/>
      <c r="BA183" s="5"/>
      <c r="BB183" s="5"/>
      <c r="BC183" s="5"/>
      <c r="BD183" s="5"/>
      <c r="BE183" s="20"/>
      <c r="BF183" s="5"/>
      <c r="BG183" s="5">
        <v>1</v>
      </c>
      <c r="BH183" s="5"/>
      <c r="BI183" s="19" t="s">
        <v>1263</v>
      </c>
      <c r="BJ183" s="5"/>
      <c r="BK183" s="19" t="s">
        <v>1264</v>
      </c>
      <c r="BL183" s="5"/>
      <c r="BM183" s="20">
        <v>1</v>
      </c>
      <c r="BN183" s="5"/>
      <c r="BO183" s="5"/>
      <c r="BP183" s="5"/>
      <c r="BQ183" s="19"/>
      <c r="BR183" s="19"/>
      <c r="BS183" s="19" t="s">
        <v>1265</v>
      </c>
      <c r="BT183" s="5"/>
      <c r="BU183" s="5"/>
      <c r="BV183" s="20">
        <v>1</v>
      </c>
      <c r="BW183" s="5"/>
      <c r="BX183" s="5"/>
      <c r="BY183" s="5"/>
      <c r="BZ183" s="19" t="s">
        <v>1266</v>
      </c>
      <c r="CA183" s="19" t="s">
        <v>1267</v>
      </c>
      <c r="CB183" s="5"/>
      <c r="CC183" s="5"/>
      <c r="CD183" s="5"/>
      <c r="CE183" s="5"/>
      <c r="CF183" s="6">
        <v>44638</v>
      </c>
      <c r="CG183" s="5"/>
      <c r="CH183" s="5"/>
      <c r="CI183" s="5"/>
      <c r="CJ183" s="5"/>
      <c r="CK183" s="5"/>
      <c r="CL183" s="5"/>
      <c r="CM183" s="19" t="s">
        <v>1268</v>
      </c>
      <c r="CN183" s="19" t="s">
        <v>1269</v>
      </c>
      <c r="CO183" s="19" t="s">
        <v>1270</v>
      </c>
      <c r="CP183" s="5"/>
      <c r="CQ183" t="str">
        <f t="shared" si="2"/>
        <v/>
      </c>
    </row>
    <row r="184" spans="1:95" ht="13.5" x14ac:dyDescent="0.25">
      <c r="A184" s="19" t="s">
        <v>1271</v>
      </c>
      <c r="B184" s="10" t="s">
        <v>127</v>
      </c>
      <c r="C184" s="6">
        <v>44655</v>
      </c>
      <c r="D184" s="20">
        <v>1</v>
      </c>
      <c r="E184" s="5"/>
      <c r="F184" s="5"/>
      <c r="G184" s="5"/>
      <c r="H184" s="5"/>
      <c r="I184" s="5"/>
      <c r="J184" s="19"/>
      <c r="K184" s="19"/>
      <c r="L184" s="19"/>
      <c r="M184" s="19" t="s">
        <v>127</v>
      </c>
      <c r="N184" s="19"/>
      <c r="O184" s="5"/>
      <c r="P184" s="19" t="s">
        <v>5554</v>
      </c>
      <c r="Q184" s="20">
        <v>1</v>
      </c>
      <c r="R184" s="5"/>
      <c r="S184" s="21">
        <v>44501</v>
      </c>
      <c r="T184" s="19" t="s">
        <v>169</v>
      </c>
      <c r="U184" s="5"/>
      <c r="V184" s="5"/>
      <c r="W184" s="5"/>
      <c r="X184" s="5"/>
      <c r="Y184" s="5"/>
      <c r="Z184" s="5"/>
      <c r="AA184" s="5"/>
      <c r="AB184" s="20">
        <v>1</v>
      </c>
      <c r="AC184" s="5"/>
      <c r="AD184" s="5"/>
      <c r="AE184" s="5"/>
      <c r="AF184" s="5"/>
      <c r="AG184" s="5"/>
      <c r="AH184" s="5"/>
      <c r="AI184" s="20">
        <v>1</v>
      </c>
      <c r="AJ184" s="5"/>
      <c r="AK184" s="5"/>
      <c r="AL184" s="5"/>
      <c r="AM184" s="6">
        <v>44629</v>
      </c>
      <c r="AN184" s="22">
        <v>0.67361111111111271</v>
      </c>
      <c r="AO184" s="5"/>
      <c r="AP184" s="5"/>
      <c r="AQ184" s="5"/>
      <c r="AR184" s="20">
        <v>1</v>
      </c>
      <c r="AS184" s="5"/>
      <c r="AT184" s="5"/>
      <c r="AU184" s="5"/>
      <c r="AV184" s="5"/>
      <c r="AW184" s="5"/>
      <c r="AX184" s="5"/>
      <c r="AY184" s="5"/>
      <c r="AZ184" s="20">
        <v>1</v>
      </c>
      <c r="BA184" s="5"/>
      <c r="BB184" s="5"/>
      <c r="BC184" s="5"/>
      <c r="BD184" s="5"/>
      <c r="BE184" s="5"/>
      <c r="BF184" s="5"/>
      <c r="BG184" s="5"/>
      <c r="BH184" s="5"/>
      <c r="BI184" s="19" t="s">
        <v>1272</v>
      </c>
      <c r="BJ184" s="5"/>
      <c r="BK184" s="19" t="s">
        <v>1273</v>
      </c>
      <c r="BL184" s="5"/>
      <c r="BM184" s="20">
        <v>1</v>
      </c>
      <c r="BN184" s="5"/>
      <c r="BO184" s="5"/>
      <c r="BP184" s="5"/>
      <c r="BQ184" s="19"/>
      <c r="BR184" s="19"/>
      <c r="BS184" s="19" t="s">
        <v>1274</v>
      </c>
      <c r="BT184" s="20">
        <v>1</v>
      </c>
      <c r="BU184" s="5"/>
      <c r="BV184" s="20">
        <v>1</v>
      </c>
      <c r="BW184" s="5"/>
      <c r="BX184" s="5"/>
      <c r="BY184" s="5"/>
      <c r="BZ184" s="19" t="s">
        <v>1275</v>
      </c>
      <c r="CA184" s="19" t="s">
        <v>1276</v>
      </c>
      <c r="CB184" s="5"/>
      <c r="CC184" s="5"/>
      <c r="CD184" s="5"/>
      <c r="CE184" s="5"/>
      <c r="CF184" s="6">
        <v>44628</v>
      </c>
      <c r="CG184" s="5"/>
      <c r="CH184" s="5"/>
      <c r="CI184" s="5"/>
      <c r="CJ184" s="5"/>
      <c r="CK184" s="5"/>
      <c r="CL184" s="5"/>
      <c r="CM184" s="19" t="s">
        <v>1277</v>
      </c>
      <c r="CN184" s="19" t="s">
        <v>1278</v>
      </c>
      <c r="CO184" s="19" t="s">
        <v>1279</v>
      </c>
      <c r="CP184" s="5"/>
      <c r="CQ184" t="str">
        <f t="shared" si="2"/>
        <v/>
      </c>
    </row>
    <row r="185" spans="1:95" ht="13.5" x14ac:dyDescent="0.25">
      <c r="A185" s="19" t="s">
        <v>1280</v>
      </c>
      <c r="B185" s="10" t="s">
        <v>127</v>
      </c>
      <c r="C185" s="6">
        <v>44655</v>
      </c>
      <c r="D185" s="20">
        <v>1</v>
      </c>
      <c r="E185" s="20">
        <v>1</v>
      </c>
      <c r="F185" s="5"/>
      <c r="G185" s="5"/>
      <c r="H185" s="5"/>
      <c r="I185" s="5"/>
      <c r="J185" s="19"/>
      <c r="K185" s="19"/>
      <c r="L185" s="19"/>
      <c r="M185" s="19" t="s">
        <v>127</v>
      </c>
      <c r="N185" s="19"/>
      <c r="O185" s="5"/>
      <c r="P185" s="19" t="s">
        <v>5554</v>
      </c>
      <c r="Q185" s="5"/>
      <c r="R185" s="20">
        <v>1</v>
      </c>
      <c r="S185" s="21">
        <v>42826</v>
      </c>
      <c r="T185" s="19" t="s">
        <v>169</v>
      </c>
      <c r="U185" s="5"/>
      <c r="V185" s="5"/>
      <c r="W185" s="5"/>
      <c r="X185" s="5"/>
      <c r="Y185" s="5"/>
      <c r="Z185" s="5"/>
      <c r="AA185" s="5"/>
      <c r="AB185" s="5"/>
      <c r="AC185" s="20">
        <v>1</v>
      </c>
      <c r="AD185" s="5"/>
      <c r="AE185" s="5"/>
      <c r="AF185" s="5"/>
      <c r="AG185" s="5"/>
      <c r="AH185" s="5"/>
      <c r="AI185" s="20">
        <v>1</v>
      </c>
      <c r="AJ185" s="5"/>
      <c r="AK185" s="5"/>
      <c r="AL185" s="5"/>
      <c r="AM185" s="6">
        <v>44649</v>
      </c>
      <c r="AN185" s="22">
        <v>0.3645833333333342</v>
      </c>
      <c r="AO185" s="20">
        <v>1</v>
      </c>
      <c r="AP185" s="5"/>
      <c r="AQ185" s="5"/>
      <c r="AR185" s="5"/>
      <c r="AS185" s="5"/>
      <c r="AT185" s="5"/>
      <c r="AU185" s="5"/>
      <c r="AV185" s="5"/>
      <c r="AW185" s="5"/>
      <c r="AX185" s="5"/>
      <c r="AY185" s="5"/>
      <c r="AZ185" s="5"/>
      <c r="BA185" s="5">
        <v>1</v>
      </c>
      <c r="BB185" s="5"/>
      <c r="BC185" s="20"/>
      <c r="BD185" s="5"/>
      <c r="BE185" s="5"/>
      <c r="BF185" s="5"/>
      <c r="BG185" s="5"/>
      <c r="BH185" s="5"/>
      <c r="BI185" s="19" t="s">
        <v>1281</v>
      </c>
      <c r="BJ185" s="5"/>
      <c r="BK185" s="19" t="s">
        <v>1282</v>
      </c>
      <c r="BL185" s="5"/>
      <c r="BM185" s="20">
        <v>1</v>
      </c>
      <c r="BN185" s="5"/>
      <c r="BO185" s="5"/>
      <c r="BP185" s="5"/>
      <c r="BQ185" s="19"/>
      <c r="BR185" s="19"/>
      <c r="BS185" s="19" t="s">
        <v>325</v>
      </c>
      <c r="BT185" s="5"/>
      <c r="BU185" s="5"/>
      <c r="BV185" s="20">
        <v>1</v>
      </c>
      <c r="BW185" s="5"/>
      <c r="BX185" s="19" t="s">
        <v>1283</v>
      </c>
      <c r="BY185" s="5"/>
      <c r="BZ185" s="19" t="s">
        <v>1284</v>
      </c>
      <c r="CA185" s="19" t="s">
        <v>1285</v>
      </c>
      <c r="CB185" s="5"/>
      <c r="CC185" s="5"/>
      <c r="CD185" s="5"/>
      <c r="CE185" s="5"/>
      <c r="CF185" s="6">
        <v>44649</v>
      </c>
      <c r="CG185" s="20">
        <v>1</v>
      </c>
      <c r="CH185" s="5"/>
      <c r="CI185" s="5"/>
      <c r="CJ185" s="19" t="s">
        <v>1286</v>
      </c>
      <c r="CK185" s="5"/>
      <c r="CL185" s="5"/>
      <c r="CM185" s="19" t="s">
        <v>1287</v>
      </c>
      <c r="CN185" s="19" t="s">
        <v>1288</v>
      </c>
      <c r="CO185" s="19" t="s">
        <v>1289</v>
      </c>
      <c r="CP185" s="5"/>
      <c r="CQ185" t="str">
        <f t="shared" si="2"/>
        <v/>
      </c>
    </row>
    <row r="186" spans="1:95" ht="13.5" x14ac:dyDescent="0.25">
      <c r="A186" s="19" t="s">
        <v>1290</v>
      </c>
      <c r="B186" s="10" t="s">
        <v>127</v>
      </c>
      <c r="C186" s="6">
        <v>44727</v>
      </c>
      <c r="D186" s="20">
        <v>1</v>
      </c>
      <c r="E186" s="5"/>
      <c r="F186" s="5"/>
      <c r="G186" s="5"/>
      <c r="H186" s="5"/>
      <c r="I186" s="5"/>
      <c r="J186" s="19"/>
      <c r="K186" s="19"/>
      <c r="L186" s="19"/>
      <c r="M186" s="19" t="s">
        <v>408</v>
      </c>
      <c r="N186" s="19"/>
      <c r="O186" s="5"/>
      <c r="P186" s="19" t="s">
        <v>5556</v>
      </c>
      <c r="Q186" s="20">
        <v>1</v>
      </c>
      <c r="R186" s="5"/>
      <c r="S186" s="21">
        <v>44621</v>
      </c>
      <c r="T186" s="19" t="s">
        <v>89</v>
      </c>
      <c r="U186" s="5"/>
      <c r="V186" s="5"/>
      <c r="W186" s="5"/>
      <c r="X186" s="5"/>
      <c r="Y186" s="5"/>
      <c r="Z186" s="5"/>
      <c r="AA186" s="5"/>
      <c r="AB186" s="5"/>
      <c r="AC186" s="20">
        <v>1</v>
      </c>
      <c r="AD186" s="5"/>
      <c r="AE186" s="5"/>
      <c r="AF186" s="20">
        <v>1</v>
      </c>
      <c r="AG186" s="5"/>
      <c r="AH186" s="5"/>
      <c r="AI186" s="5"/>
      <c r="AJ186" s="5"/>
      <c r="AK186" s="5"/>
      <c r="AL186" s="5"/>
      <c r="AM186" s="6">
        <v>44719</v>
      </c>
      <c r="AN186" s="22">
        <v>0.16527777777777816</v>
      </c>
      <c r="AO186" s="20">
        <v>1</v>
      </c>
      <c r="AP186" s="5"/>
      <c r="AQ186" s="5"/>
      <c r="AR186" s="5"/>
      <c r="AS186" s="5"/>
      <c r="AT186" s="5"/>
      <c r="AU186" s="5"/>
      <c r="AV186" s="5"/>
      <c r="AW186" s="5"/>
      <c r="AX186" s="5"/>
      <c r="AY186" s="5"/>
      <c r="AZ186" s="20">
        <v>1</v>
      </c>
      <c r="BA186" s="5"/>
      <c r="BB186" s="5"/>
      <c r="BC186" s="5"/>
      <c r="BD186" s="5"/>
      <c r="BE186" s="5"/>
      <c r="BF186" s="5"/>
      <c r="BG186" s="5"/>
      <c r="BH186" s="5"/>
      <c r="BI186" s="19" t="s">
        <v>1291</v>
      </c>
      <c r="BJ186" s="5"/>
      <c r="BK186" s="19" t="s">
        <v>1292</v>
      </c>
      <c r="BL186" s="5"/>
      <c r="BM186" s="20">
        <v>1</v>
      </c>
      <c r="BN186" s="5"/>
      <c r="BO186" s="5"/>
      <c r="BP186" s="5"/>
      <c r="BQ186" s="19"/>
      <c r="BR186" s="5"/>
      <c r="BS186" s="19" t="s">
        <v>1293</v>
      </c>
      <c r="BT186" s="5"/>
      <c r="BU186" s="5"/>
      <c r="BV186" s="20">
        <v>1</v>
      </c>
      <c r="BW186" s="5"/>
      <c r="BX186" s="19" t="s">
        <v>1293</v>
      </c>
      <c r="BY186" s="5"/>
      <c r="BZ186" s="5"/>
      <c r="CA186" s="19" t="s">
        <v>1294</v>
      </c>
      <c r="CB186" s="5"/>
      <c r="CC186" s="5"/>
      <c r="CD186" s="5"/>
      <c r="CE186" s="5"/>
      <c r="CF186" s="6">
        <v>44719</v>
      </c>
      <c r="CG186" s="5"/>
      <c r="CH186" s="5"/>
      <c r="CI186" s="5"/>
      <c r="CJ186" s="5"/>
      <c r="CK186" s="5"/>
      <c r="CL186" s="5"/>
      <c r="CM186" s="5"/>
      <c r="CN186" s="19" t="s">
        <v>1295</v>
      </c>
      <c r="CO186" s="19" t="s">
        <v>1296</v>
      </c>
      <c r="CP186" s="5"/>
      <c r="CQ186" t="str">
        <f t="shared" si="2"/>
        <v/>
      </c>
    </row>
    <row r="187" spans="1:95" ht="13.5" x14ac:dyDescent="0.25">
      <c r="A187" s="19" t="s">
        <v>1297</v>
      </c>
      <c r="B187" s="10" t="s">
        <v>127</v>
      </c>
      <c r="C187" s="6">
        <v>44720</v>
      </c>
      <c r="D187" s="20">
        <v>1</v>
      </c>
      <c r="E187" s="5"/>
      <c r="F187" s="5"/>
      <c r="G187" s="5"/>
      <c r="H187" s="5"/>
      <c r="I187" s="5"/>
      <c r="J187" s="19"/>
      <c r="K187" s="19"/>
      <c r="L187" s="19"/>
      <c r="M187" s="19" t="s">
        <v>408</v>
      </c>
      <c r="N187" s="19"/>
      <c r="O187" s="5"/>
      <c r="P187" s="19" t="s">
        <v>5554</v>
      </c>
      <c r="Q187" s="5"/>
      <c r="R187" s="20">
        <v>1</v>
      </c>
      <c r="S187" s="21">
        <v>44440</v>
      </c>
      <c r="T187" s="19" t="s">
        <v>169</v>
      </c>
      <c r="U187" s="5"/>
      <c r="V187" s="5"/>
      <c r="W187" s="5"/>
      <c r="X187" s="5"/>
      <c r="Y187" s="5"/>
      <c r="Z187" s="5"/>
      <c r="AA187" s="5"/>
      <c r="AB187" s="20">
        <v>1</v>
      </c>
      <c r="AC187" s="5"/>
      <c r="AD187" s="5"/>
      <c r="AE187" s="5"/>
      <c r="AF187" s="5"/>
      <c r="AG187" s="5"/>
      <c r="AH187" s="5"/>
      <c r="AI187" s="20">
        <v>1</v>
      </c>
      <c r="AJ187" s="5"/>
      <c r="AK187" s="5"/>
      <c r="AL187" s="5"/>
      <c r="AM187" s="6">
        <v>44712</v>
      </c>
      <c r="AN187" s="22">
        <v>0.72916666666666841</v>
      </c>
      <c r="AO187" s="5"/>
      <c r="AP187" s="5"/>
      <c r="AQ187" s="5"/>
      <c r="AR187" s="5"/>
      <c r="AS187" s="20">
        <v>1</v>
      </c>
      <c r="AT187" s="5"/>
      <c r="AU187" s="5"/>
      <c r="AV187" s="5"/>
      <c r="AW187" s="5"/>
      <c r="AX187" s="5"/>
      <c r="AY187" s="5"/>
      <c r="AZ187" s="5"/>
      <c r="BA187" s="5"/>
      <c r="BB187" s="5"/>
      <c r="BC187" s="5"/>
      <c r="BD187" s="5"/>
      <c r="BE187" s="5">
        <v>1</v>
      </c>
      <c r="BF187" s="5"/>
      <c r="BG187" s="20"/>
      <c r="BH187" s="5"/>
      <c r="BI187" s="19" t="s">
        <v>1298</v>
      </c>
      <c r="BJ187" s="5"/>
      <c r="BK187" s="19" t="s">
        <v>1299</v>
      </c>
      <c r="BL187" s="5"/>
      <c r="BM187" s="5"/>
      <c r="BN187" s="5"/>
      <c r="BO187" s="20">
        <v>1</v>
      </c>
      <c r="BP187" s="19" t="s">
        <v>1300</v>
      </c>
      <c r="BQ187" s="5"/>
      <c r="BR187" s="5"/>
      <c r="BS187" s="5"/>
      <c r="BT187" s="5"/>
      <c r="BU187" s="5"/>
      <c r="BV187" s="5"/>
      <c r="BW187" s="5"/>
      <c r="BX187" s="5"/>
      <c r="BY187" s="5"/>
      <c r="BZ187" s="5"/>
      <c r="CA187" s="19" t="s">
        <v>1301</v>
      </c>
      <c r="CB187" s="5"/>
      <c r="CC187" s="5"/>
      <c r="CD187" s="5"/>
      <c r="CE187" s="5"/>
      <c r="CF187" s="6">
        <v>44712</v>
      </c>
      <c r="CG187" s="5"/>
      <c r="CH187" s="5"/>
      <c r="CI187" s="5"/>
      <c r="CJ187" s="5"/>
      <c r="CK187" s="5"/>
      <c r="CL187" s="5"/>
      <c r="CM187" s="5"/>
      <c r="CN187" s="19" t="s">
        <v>1302</v>
      </c>
      <c r="CO187" s="19" t="s">
        <v>1303</v>
      </c>
      <c r="CP187" s="5"/>
      <c r="CQ187" t="str">
        <f t="shared" si="2"/>
        <v/>
      </c>
    </row>
    <row r="188" spans="1:95" ht="13.5" x14ac:dyDescent="0.25">
      <c r="A188" s="19" t="s">
        <v>1304</v>
      </c>
      <c r="B188" s="10" t="s">
        <v>127</v>
      </c>
      <c r="C188" s="6">
        <v>44713</v>
      </c>
      <c r="D188" s="5"/>
      <c r="E188" s="20">
        <v>1</v>
      </c>
      <c r="F188" s="5"/>
      <c r="G188" s="5"/>
      <c r="H188" s="5"/>
      <c r="I188" s="5"/>
      <c r="J188" s="19"/>
      <c r="K188" s="19"/>
      <c r="L188" s="19"/>
      <c r="M188" s="19" t="s">
        <v>408</v>
      </c>
      <c r="N188" s="19"/>
      <c r="O188" s="5"/>
      <c r="P188" s="19" t="s">
        <v>5554</v>
      </c>
      <c r="Q188" s="5"/>
      <c r="R188" s="20">
        <v>1</v>
      </c>
      <c r="S188" s="21">
        <v>41518</v>
      </c>
      <c r="T188" s="19" t="s">
        <v>82</v>
      </c>
      <c r="U188" s="5"/>
      <c r="V188" s="5"/>
      <c r="W188" s="5"/>
      <c r="X188" s="5"/>
      <c r="Y188" s="5"/>
      <c r="Z188" s="5"/>
      <c r="AA188" s="5"/>
      <c r="AB188" s="20">
        <v>1</v>
      </c>
      <c r="AC188" s="5"/>
      <c r="AD188" s="5"/>
      <c r="AE188" s="5"/>
      <c r="AF188" s="5"/>
      <c r="AG188" s="5"/>
      <c r="AH188" s="5"/>
      <c r="AI188" s="20">
        <v>1</v>
      </c>
      <c r="AJ188" s="5"/>
      <c r="AK188" s="5"/>
      <c r="AL188" s="5"/>
      <c r="AM188" s="6">
        <v>44706</v>
      </c>
      <c r="AN188" s="22">
        <v>0.66527777777777941</v>
      </c>
      <c r="AO188" s="5"/>
      <c r="AP188" s="5"/>
      <c r="AQ188" s="5"/>
      <c r="AR188" s="5"/>
      <c r="AS188" s="20">
        <v>1</v>
      </c>
      <c r="AT188" s="5"/>
      <c r="AU188" s="5"/>
      <c r="AV188" s="5"/>
      <c r="AW188" s="5"/>
      <c r="AX188" s="5"/>
      <c r="AY188" s="5"/>
      <c r="AZ188" s="20">
        <v>1</v>
      </c>
      <c r="BA188" s="5"/>
      <c r="BB188" s="5"/>
      <c r="BC188" s="5"/>
      <c r="BD188" s="5"/>
      <c r="BE188" s="5"/>
      <c r="BF188" s="5"/>
      <c r="BG188" s="5"/>
      <c r="BH188" s="5"/>
      <c r="BI188" s="19" t="s">
        <v>1305</v>
      </c>
      <c r="BJ188" s="5"/>
      <c r="BK188" s="19" t="s">
        <v>1306</v>
      </c>
      <c r="BL188" s="20">
        <v>1</v>
      </c>
      <c r="BM188" s="5"/>
      <c r="BN188" s="5"/>
      <c r="BO188" s="5"/>
      <c r="BP188" s="5"/>
      <c r="BQ188" s="19"/>
      <c r="BR188" s="5"/>
      <c r="BS188" s="19" t="s">
        <v>1307</v>
      </c>
      <c r="BT188" s="5"/>
      <c r="BU188" s="5"/>
      <c r="BV188" s="20">
        <v>1</v>
      </c>
      <c r="BW188" s="5"/>
      <c r="BX188" s="19" t="s">
        <v>1308</v>
      </c>
      <c r="BY188" s="5"/>
      <c r="BZ188" s="5"/>
      <c r="CA188" s="19" t="s">
        <v>1309</v>
      </c>
      <c r="CB188" s="5"/>
      <c r="CC188" s="5"/>
      <c r="CD188" s="5"/>
      <c r="CE188" s="5"/>
      <c r="CF188" s="6">
        <v>44706</v>
      </c>
      <c r="CG188" s="5"/>
      <c r="CH188" s="5"/>
      <c r="CI188" s="5"/>
      <c r="CJ188" s="5"/>
      <c r="CK188" s="5"/>
      <c r="CL188" s="5"/>
      <c r="CM188" s="5"/>
      <c r="CN188" s="19" t="s">
        <v>1310</v>
      </c>
      <c r="CO188" s="19" t="s">
        <v>1311</v>
      </c>
      <c r="CP188" s="5"/>
      <c r="CQ188" t="str">
        <f t="shared" si="2"/>
        <v/>
      </c>
    </row>
    <row r="189" spans="1:95" ht="13.5" x14ac:dyDescent="0.25">
      <c r="A189" s="19" t="s">
        <v>1312</v>
      </c>
      <c r="B189" s="10" t="s">
        <v>127</v>
      </c>
      <c r="C189" s="6">
        <v>44706</v>
      </c>
      <c r="D189" s="5"/>
      <c r="E189" s="20">
        <v>1</v>
      </c>
      <c r="F189" s="5"/>
      <c r="G189" s="5"/>
      <c r="H189" s="5"/>
      <c r="I189" s="5"/>
      <c r="J189" s="19"/>
      <c r="K189" s="19"/>
      <c r="L189" s="19"/>
      <c r="M189" s="19" t="s">
        <v>408</v>
      </c>
      <c r="N189" s="19"/>
      <c r="O189" s="5"/>
      <c r="P189" s="19" t="s">
        <v>5556</v>
      </c>
      <c r="Q189" s="5"/>
      <c r="R189" s="20">
        <v>1</v>
      </c>
      <c r="S189" s="21">
        <v>44287</v>
      </c>
      <c r="T189" s="19" t="s">
        <v>1313</v>
      </c>
      <c r="U189" s="5"/>
      <c r="V189" s="5"/>
      <c r="W189" s="5"/>
      <c r="X189" s="5"/>
      <c r="Y189" s="5"/>
      <c r="Z189" s="5"/>
      <c r="AA189" s="5"/>
      <c r="AB189" s="5"/>
      <c r="AC189" s="20">
        <v>1</v>
      </c>
      <c r="AD189" s="5"/>
      <c r="AE189" s="5"/>
      <c r="AF189" s="5"/>
      <c r="AG189" s="5"/>
      <c r="AH189" s="5"/>
      <c r="AI189" s="20">
        <v>1</v>
      </c>
      <c r="AJ189" s="5"/>
      <c r="AK189" s="5"/>
      <c r="AL189" s="5"/>
      <c r="AM189" s="6">
        <v>44676</v>
      </c>
      <c r="AN189" s="22">
        <v>0.49652777777777896</v>
      </c>
      <c r="AO189" s="5"/>
      <c r="AP189" s="5"/>
      <c r="AQ189" s="5"/>
      <c r="AR189" s="5"/>
      <c r="AS189" s="20">
        <v>1</v>
      </c>
      <c r="AT189" s="5"/>
      <c r="AU189" s="5"/>
      <c r="AV189" s="5"/>
      <c r="AW189" s="5"/>
      <c r="AX189" s="5"/>
      <c r="AY189" s="5"/>
      <c r="AZ189" s="5"/>
      <c r="BA189" s="5"/>
      <c r="BB189" s="5"/>
      <c r="BC189" s="5"/>
      <c r="BD189" s="5"/>
      <c r="BE189" s="5">
        <v>1</v>
      </c>
      <c r="BF189" s="5"/>
      <c r="BG189" s="20"/>
      <c r="BH189" s="5"/>
      <c r="BI189" s="19" t="s">
        <v>1314</v>
      </c>
      <c r="BJ189" s="5"/>
      <c r="BK189" s="19" t="s">
        <v>1315</v>
      </c>
      <c r="BL189" s="5"/>
      <c r="BM189" s="20">
        <v>1</v>
      </c>
      <c r="BN189" s="5"/>
      <c r="BO189" s="5"/>
      <c r="BP189" s="5"/>
      <c r="BQ189" s="19"/>
      <c r="BR189" s="5"/>
      <c r="BS189" s="19" t="s">
        <v>1316</v>
      </c>
      <c r="BT189" s="5"/>
      <c r="BU189" s="5"/>
      <c r="BV189" s="5"/>
      <c r="BW189" s="20">
        <v>1</v>
      </c>
      <c r="BX189" s="19" t="s">
        <v>1316</v>
      </c>
      <c r="BY189" s="5"/>
      <c r="BZ189" s="5"/>
      <c r="CA189" s="19" t="s">
        <v>1317</v>
      </c>
      <c r="CB189" s="5"/>
      <c r="CC189" s="5"/>
      <c r="CD189" s="5"/>
      <c r="CE189" s="5"/>
      <c r="CF189" s="6">
        <v>44676</v>
      </c>
      <c r="CG189" s="5"/>
      <c r="CH189" s="5"/>
      <c r="CI189" s="5"/>
      <c r="CJ189" s="5"/>
      <c r="CK189" s="5"/>
      <c r="CL189" s="5"/>
      <c r="CM189" s="5"/>
      <c r="CN189" s="19" t="s">
        <v>1318</v>
      </c>
      <c r="CO189" s="19" t="s">
        <v>1319</v>
      </c>
      <c r="CP189" s="5"/>
      <c r="CQ189" t="str">
        <f t="shared" si="2"/>
        <v/>
      </c>
    </row>
    <row r="190" spans="1:95" ht="13.5" x14ac:dyDescent="0.25">
      <c r="A190" s="19" t="s">
        <v>1320</v>
      </c>
      <c r="B190" s="10" t="s">
        <v>127</v>
      </c>
      <c r="C190" s="6">
        <v>44679</v>
      </c>
      <c r="D190" s="20">
        <v>1</v>
      </c>
      <c r="E190" s="5"/>
      <c r="F190" s="5"/>
      <c r="G190" s="5"/>
      <c r="H190" s="5"/>
      <c r="I190" s="5"/>
      <c r="J190" s="19"/>
      <c r="K190" s="19"/>
      <c r="L190" s="19"/>
      <c r="M190" s="19" t="s">
        <v>408</v>
      </c>
      <c r="N190" s="19"/>
      <c r="O190" s="5"/>
      <c r="P190" s="19" t="s">
        <v>5556</v>
      </c>
      <c r="Q190" s="5"/>
      <c r="R190" s="20">
        <v>1</v>
      </c>
      <c r="S190" s="21">
        <v>42036</v>
      </c>
      <c r="T190" s="19" t="s">
        <v>169</v>
      </c>
      <c r="U190" s="5"/>
      <c r="V190" s="5"/>
      <c r="W190" s="5"/>
      <c r="X190" s="5"/>
      <c r="Y190" s="5"/>
      <c r="Z190" s="5"/>
      <c r="AA190" s="5"/>
      <c r="AB190" s="5"/>
      <c r="AC190" s="20">
        <v>1</v>
      </c>
      <c r="AD190" s="5"/>
      <c r="AE190" s="5"/>
      <c r="AF190" s="5"/>
      <c r="AG190" s="5"/>
      <c r="AH190" s="5"/>
      <c r="AI190" s="20">
        <v>1</v>
      </c>
      <c r="AJ190" s="5"/>
      <c r="AK190" s="5"/>
      <c r="AL190" s="5"/>
      <c r="AM190" s="6">
        <v>44672</v>
      </c>
      <c r="AN190" s="22">
        <v>0.5375000000000012</v>
      </c>
      <c r="AO190" s="20">
        <v>1</v>
      </c>
      <c r="AP190" s="5"/>
      <c r="AQ190" s="5"/>
      <c r="AR190" s="5"/>
      <c r="AS190" s="5"/>
      <c r="AT190" s="5"/>
      <c r="AU190" s="5"/>
      <c r="AV190" s="5"/>
      <c r="AW190" s="5"/>
      <c r="AX190" s="5"/>
      <c r="AY190" s="5"/>
      <c r="AZ190" s="5"/>
      <c r="BA190" s="5"/>
      <c r="BB190" s="5"/>
      <c r="BC190" s="5"/>
      <c r="BD190" s="20">
        <v>1</v>
      </c>
      <c r="BE190" s="5"/>
      <c r="BF190" s="5"/>
      <c r="BG190" s="5"/>
      <c r="BH190" s="5"/>
      <c r="BI190" s="19" t="s">
        <v>1321</v>
      </c>
      <c r="BJ190" s="5"/>
      <c r="BK190" s="19" t="s">
        <v>1322</v>
      </c>
      <c r="BL190" s="20">
        <v>1</v>
      </c>
      <c r="BM190" s="5"/>
      <c r="BN190" s="5"/>
      <c r="BO190" s="5"/>
      <c r="BP190" s="5"/>
      <c r="BQ190" s="5"/>
      <c r="BR190" s="5"/>
      <c r="BS190" s="5"/>
      <c r="BT190" s="5"/>
      <c r="BU190" s="5"/>
      <c r="BV190" s="5"/>
      <c r="BW190" s="20">
        <v>1</v>
      </c>
      <c r="BX190" s="5"/>
      <c r="BY190" s="19" t="s">
        <v>81</v>
      </c>
      <c r="BZ190" s="5"/>
      <c r="CA190" s="19" t="s">
        <v>1323</v>
      </c>
      <c r="CB190" s="5"/>
      <c r="CC190" s="5"/>
      <c r="CD190" s="5"/>
      <c r="CE190" s="5"/>
      <c r="CF190" s="6">
        <v>44672</v>
      </c>
      <c r="CG190" s="5"/>
      <c r="CH190" s="5"/>
      <c r="CI190" s="5"/>
      <c r="CJ190" s="5"/>
      <c r="CK190" s="5"/>
      <c r="CL190" s="5"/>
      <c r="CM190" s="5"/>
      <c r="CN190" s="19" t="s">
        <v>1324</v>
      </c>
      <c r="CO190" s="19" t="s">
        <v>1325</v>
      </c>
      <c r="CP190" s="5"/>
      <c r="CQ190" t="str">
        <f t="shared" si="2"/>
        <v/>
      </c>
    </row>
    <row r="191" spans="1:95" ht="13.5" x14ac:dyDescent="0.25">
      <c r="A191" s="19" t="s">
        <v>1326</v>
      </c>
      <c r="B191" s="10" t="s">
        <v>127</v>
      </c>
      <c r="C191" s="6">
        <v>44679</v>
      </c>
      <c r="D191" s="20">
        <v>1</v>
      </c>
      <c r="E191" s="5"/>
      <c r="F191" s="5"/>
      <c r="G191" s="5"/>
      <c r="H191" s="5"/>
      <c r="I191" s="5"/>
      <c r="J191" s="19"/>
      <c r="K191" s="19"/>
      <c r="L191" s="19"/>
      <c r="M191" s="19" t="s">
        <v>408</v>
      </c>
      <c r="N191" s="19"/>
      <c r="O191" s="5"/>
      <c r="P191" s="5" t="s">
        <v>5560</v>
      </c>
      <c r="Q191" s="5"/>
      <c r="R191" s="20">
        <v>1</v>
      </c>
      <c r="S191" s="21">
        <v>42036</v>
      </c>
      <c r="T191" s="19" t="s">
        <v>169</v>
      </c>
      <c r="U191" s="5"/>
      <c r="V191" s="5"/>
      <c r="W191" s="5"/>
      <c r="X191" s="5"/>
      <c r="Y191" s="5"/>
      <c r="Z191" s="5"/>
      <c r="AA191" s="5"/>
      <c r="AB191" s="5"/>
      <c r="AC191" s="20">
        <v>1</v>
      </c>
      <c r="AD191" s="5"/>
      <c r="AE191" s="5"/>
      <c r="AF191" s="5"/>
      <c r="AG191" s="5"/>
      <c r="AH191" s="5"/>
      <c r="AI191" s="20">
        <v>1</v>
      </c>
      <c r="AJ191" s="5"/>
      <c r="AK191" s="5"/>
      <c r="AL191" s="5"/>
      <c r="AM191" s="6">
        <v>44668</v>
      </c>
      <c r="AN191" s="22">
        <v>0.41666666666666768</v>
      </c>
      <c r="AO191" s="20">
        <v>1</v>
      </c>
      <c r="AP191" s="5"/>
      <c r="AQ191" s="5"/>
      <c r="AR191" s="5"/>
      <c r="AS191" s="5"/>
      <c r="AT191" s="5"/>
      <c r="AU191" s="5"/>
      <c r="AV191" s="5"/>
      <c r="AW191" s="5"/>
      <c r="AX191" s="5"/>
      <c r="AY191" s="5"/>
      <c r="AZ191" s="5"/>
      <c r="BA191" s="5"/>
      <c r="BB191" s="5"/>
      <c r="BC191" s="5"/>
      <c r="BD191" s="5"/>
      <c r="BE191" s="20"/>
      <c r="BF191" s="5"/>
      <c r="BG191" s="5">
        <v>1</v>
      </c>
      <c r="BH191" s="19" t="s">
        <v>3</v>
      </c>
      <c r="BI191" s="19" t="s">
        <v>1327</v>
      </c>
      <c r="BJ191" s="5"/>
      <c r="BK191" s="19" t="s">
        <v>1328</v>
      </c>
      <c r="BL191" s="5"/>
      <c r="BM191" s="20">
        <v>1</v>
      </c>
      <c r="BN191" s="5"/>
      <c r="BO191" s="5"/>
      <c r="BP191" s="5"/>
      <c r="BQ191" s="19"/>
      <c r="BR191" s="5"/>
      <c r="BS191" s="19" t="s">
        <v>1329</v>
      </c>
      <c r="BT191" s="5"/>
      <c r="BU191" s="5"/>
      <c r="BV191" s="20">
        <v>1</v>
      </c>
      <c r="BW191" s="5"/>
      <c r="BX191" s="19" t="s">
        <v>1330</v>
      </c>
      <c r="BY191" s="5"/>
      <c r="BZ191" s="19" t="s">
        <v>1331</v>
      </c>
      <c r="CA191" s="19" t="s">
        <v>1332</v>
      </c>
      <c r="CB191" s="5"/>
      <c r="CC191" s="5"/>
      <c r="CD191" s="5"/>
      <c r="CE191" s="5"/>
      <c r="CF191" s="6">
        <v>44669</v>
      </c>
      <c r="CG191" s="5"/>
      <c r="CH191" s="5"/>
      <c r="CI191" s="5"/>
      <c r="CJ191" s="5"/>
      <c r="CK191" s="5"/>
      <c r="CL191" s="5"/>
      <c r="CM191" s="5"/>
      <c r="CN191" s="19" t="s">
        <v>1333</v>
      </c>
      <c r="CO191" s="19" t="s">
        <v>1334</v>
      </c>
      <c r="CP191" s="5"/>
      <c r="CQ191" t="str">
        <f t="shared" si="2"/>
        <v/>
      </c>
    </row>
    <row r="192" spans="1:95" ht="13.5" x14ac:dyDescent="0.25">
      <c r="A192" s="19" t="s">
        <v>1335</v>
      </c>
      <c r="B192" s="10" t="s">
        <v>127</v>
      </c>
      <c r="C192" s="6">
        <v>44707</v>
      </c>
      <c r="D192" s="5"/>
      <c r="E192" s="20">
        <v>1</v>
      </c>
      <c r="F192" s="5"/>
      <c r="G192" s="5"/>
      <c r="H192" s="5"/>
      <c r="I192" s="5"/>
      <c r="J192" s="19"/>
      <c r="K192" s="19"/>
      <c r="L192" s="19"/>
      <c r="M192" s="19" t="s">
        <v>408</v>
      </c>
      <c r="N192" s="19"/>
      <c r="O192" s="5"/>
      <c r="P192" s="19" t="s">
        <v>5554</v>
      </c>
      <c r="Q192" s="5"/>
      <c r="R192" s="20">
        <v>1</v>
      </c>
      <c r="S192" s="21">
        <v>44531</v>
      </c>
      <c r="T192" s="19" t="s">
        <v>26</v>
      </c>
      <c r="U192" s="5"/>
      <c r="V192" s="5"/>
      <c r="W192" s="5"/>
      <c r="X192" s="5"/>
      <c r="Y192" s="5"/>
      <c r="Z192" s="5"/>
      <c r="AA192" s="5"/>
      <c r="AB192" s="20">
        <v>1</v>
      </c>
      <c r="AC192" s="5"/>
      <c r="AD192" s="5"/>
      <c r="AE192" s="5"/>
      <c r="AF192" s="5"/>
      <c r="AG192" s="5"/>
      <c r="AH192" s="5"/>
      <c r="AI192" s="5"/>
      <c r="AJ192" s="20">
        <v>1</v>
      </c>
      <c r="AK192" s="5"/>
      <c r="AL192" s="5"/>
      <c r="AM192" s="6">
        <v>44690</v>
      </c>
      <c r="AN192" s="22">
        <v>0.33333333333333409</v>
      </c>
      <c r="AO192" s="20">
        <v>1</v>
      </c>
      <c r="AP192" s="5"/>
      <c r="AQ192" s="5"/>
      <c r="AR192" s="5"/>
      <c r="AS192" s="5"/>
      <c r="AT192" s="5"/>
      <c r="AU192" s="5"/>
      <c r="AV192" s="5"/>
      <c r="AW192" s="5"/>
      <c r="AX192" s="5"/>
      <c r="AY192" s="19" t="s">
        <v>1336</v>
      </c>
      <c r="AZ192" s="5"/>
      <c r="BA192" s="5"/>
      <c r="BB192" s="5"/>
      <c r="BC192" s="5"/>
      <c r="BD192" s="5"/>
      <c r="BE192" s="20"/>
      <c r="BF192" s="5"/>
      <c r="BG192" s="5">
        <v>1</v>
      </c>
      <c r="BH192" s="19" t="s">
        <v>1337</v>
      </c>
      <c r="BI192" s="19" t="s">
        <v>1338</v>
      </c>
      <c r="BJ192" s="5"/>
      <c r="BK192" s="19" t="s">
        <v>1339</v>
      </c>
      <c r="BL192" s="5"/>
      <c r="BM192" s="20">
        <v>1</v>
      </c>
      <c r="BN192" s="5"/>
      <c r="BO192" s="5"/>
      <c r="BP192" s="5"/>
      <c r="BQ192" s="19"/>
      <c r="BR192" s="19"/>
      <c r="BS192" s="19" t="s">
        <v>552</v>
      </c>
      <c r="BT192" s="5"/>
      <c r="BU192" s="5"/>
      <c r="BV192" s="20">
        <v>1</v>
      </c>
      <c r="BW192" s="5"/>
      <c r="BX192" s="19" t="s">
        <v>657</v>
      </c>
      <c r="BY192" s="5"/>
      <c r="BZ192" s="19" t="s">
        <v>1340</v>
      </c>
      <c r="CA192" s="19" t="s">
        <v>1341</v>
      </c>
      <c r="CB192" s="5"/>
      <c r="CC192" s="5"/>
      <c r="CD192" s="5"/>
      <c r="CE192" s="5"/>
      <c r="CF192" s="6">
        <v>44690</v>
      </c>
      <c r="CG192" s="5"/>
      <c r="CH192" s="5"/>
      <c r="CI192" s="5"/>
      <c r="CJ192" s="5"/>
      <c r="CK192" s="5"/>
      <c r="CL192" s="5"/>
      <c r="CM192" s="5"/>
      <c r="CN192" s="19" t="s">
        <v>1342</v>
      </c>
      <c r="CO192" s="19" t="s">
        <v>1343</v>
      </c>
      <c r="CP192" s="5"/>
      <c r="CQ192" t="str">
        <f t="shared" si="2"/>
        <v/>
      </c>
    </row>
    <row r="193" spans="1:95" ht="13.5" x14ac:dyDescent="0.25">
      <c r="A193" s="19" t="s">
        <v>1344</v>
      </c>
      <c r="B193" s="10" t="s">
        <v>127</v>
      </c>
      <c r="C193" s="6">
        <v>44705</v>
      </c>
      <c r="D193" s="20">
        <v>1</v>
      </c>
      <c r="E193" s="5"/>
      <c r="F193" s="5"/>
      <c r="G193" s="5"/>
      <c r="H193" s="5"/>
      <c r="I193" s="5"/>
      <c r="J193" s="19"/>
      <c r="K193" s="19"/>
      <c r="L193" s="19"/>
      <c r="M193" s="19" t="s">
        <v>408</v>
      </c>
      <c r="N193" s="19"/>
      <c r="O193" s="5"/>
      <c r="P193" s="19" t="s">
        <v>5554</v>
      </c>
      <c r="Q193" s="5"/>
      <c r="R193" s="20">
        <v>1</v>
      </c>
      <c r="S193" s="21">
        <v>43221</v>
      </c>
      <c r="T193" s="19" t="s">
        <v>82</v>
      </c>
      <c r="U193" s="5"/>
      <c r="V193" s="5"/>
      <c r="W193" s="5"/>
      <c r="X193" s="5"/>
      <c r="Y193" s="5"/>
      <c r="Z193" s="5"/>
      <c r="AA193" s="5"/>
      <c r="AB193" s="5"/>
      <c r="AC193" s="20">
        <v>1</v>
      </c>
      <c r="AD193" s="5"/>
      <c r="AE193" s="5"/>
      <c r="AF193" s="5"/>
      <c r="AG193" s="5"/>
      <c r="AH193" s="5"/>
      <c r="AI193" s="20">
        <v>1</v>
      </c>
      <c r="AJ193" s="5"/>
      <c r="AK193" s="5"/>
      <c r="AL193" s="5"/>
      <c r="AM193" s="6">
        <v>44682</v>
      </c>
      <c r="AN193" s="22">
        <v>0.56250000000000133</v>
      </c>
      <c r="AO193" s="20">
        <v>1</v>
      </c>
      <c r="AP193" s="5"/>
      <c r="AQ193" s="5"/>
      <c r="AR193" s="5"/>
      <c r="AS193" s="5"/>
      <c r="AT193" s="5"/>
      <c r="AU193" s="5"/>
      <c r="AV193" s="5"/>
      <c r="AW193" s="5"/>
      <c r="AX193" s="5"/>
      <c r="AY193" s="19" t="s">
        <v>1345</v>
      </c>
      <c r="AZ193" s="5"/>
      <c r="BA193" s="5">
        <v>1</v>
      </c>
      <c r="BB193" s="5"/>
      <c r="BC193" s="20"/>
      <c r="BD193" s="5"/>
      <c r="BE193" s="5"/>
      <c r="BF193" s="5"/>
      <c r="BG193" s="5"/>
      <c r="BH193" s="19" t="s">
        <v>1346</v>
      </c>
      <c r="BI193" s="19" t="s">
        <v>1347</v>
      </c>
      <c r="BJ193" s="5"/>
      <c r="BK193" s="19" t="s">
        <v>1348</v>
      </c>
      <c r="BL193" s="5"/>
      <c r="BM193" s="20">
        <v>1</v>
      </c>
      <c r="BN193" s="5"/>
      <c r="BO193" s="5"/>
      <c r="BP193" s="5"/>
      <c r="BQ193" s="19"/>
      <c r="BR193" s="19"/>
      <c r="BS193" s="19" t="s">
        <v>1349</v>
      </c>
      <c r="BT193" s="5"/>
      <c r="BU193" s="5"/>
      <c r="BV193" s="5"/>
      <c r="BW193" s="20">
        <v>1</v>
      </c>
      <c r="BX193" s="5"/>
      <c r="BY193" s="5"/>
      <c r="BZ193" s="19" t="s">
        <v>1350</v>
      </c>
      <c r="CA193" s="19" t="s">
        <v>1351</v>
      </c>
      <c r="CB193" s="5"/>
      <c r="CC193" s="5"/>
      <c r="CD193" s="5"/>
      <c r="CE193" s="5"/>
      <c r="CF193" s="6">
        <v>44682</v>
      </c>
      <c r="CG193" s="5"/>
      <c r="CH193" s="5"/>
      <c r="CI193" s="5"/>
      <c r="CJ193" s="5"/>
      <c r="CK193" s="5"/>
      <c r="CL193" s="5"/>
      <c r="CM193" s="5"/>
      <c r="CN193" s="19" t="s">
        <v>1352</v>
      </c>
      <c r="CO193" s="19" t="s">
        <v>1353</v>
      </c>
      <c r="CP193" s="5"/>
      <c r="CQ193" t="str">
        <f t="shared" si="2"/>
        <v/>
      </c>
    </row>
    <row r="194" spans="1:95" ht="13.5" x14ac:dyDescent="0.25">
      <c r="A194" s="19" t="s">
        <v>1354</v>
      </c>
      <c r="B194" s="10" t="s">
        <v>127</v>
      </c>
      <c r="C194" s="6">
        <v>44683</v>
      </c>
      <c r="D194" s="20">
        <v>1</v>
      </c>
      <c r="E194" s="5"/>
      <c r="F194" s="5"/>
      <c r="G194" s="5"/>
      <c r="H194" s="5"/>
      <c r="I194" s="5"/>
      <c r="J194" s="19"/>
      <c r="K194" s="19"/>
      <c r="L194" s="19"/>
      <c r="M194" s="19" t="s">
        <v>408</v>
      </c>
      <c r="N194" s="19"/>
      <c r="O194" s="5"/>
      <c r="P194" s="19" t="s">
        <v>5554</v>
      </c>
      <c r="Q194" s="20">
        <v>1</v>
      </c>
      <c r="R194" s="5"/>
      <c r="S194" s="21">
        <v>43862</v>
      </c>
      <c r="T194" s="5"/>
      <c r="U194" s="5"/>
      <c r="V194" s="5"/>
      <c r="W194" s="5"/>
      <c r="X194" s="5"/>
      <c r="Y194" s="5"/>
      <c r="Z194" s="5"/>
      <c r="AA194" s="5"/>
      <c r="AB194" s="5"/>
      <c r="AC194" s="20">
        <v>1</v>
      </c>
      <c r="AD194" s="5"/>
      <c r="AE194" s="5"/>
      <c r="AF194" s="5"/>
      <c r="AG194" s="5"/>
      <c r="AH194" s="5"/>
      <c r="AI194" s="20">
        <v>1</v>
      </c>
      <c r="AJ194" s="5"/>
      <c r="AK194" s="5"/>
      <c r="AL194" s="5"/>
      <c r="AM194" s="6">
        <v>44662</v>
      </c>
      <c r="AN194" s="22">
        <v>0.37847222222222315</v>
      </c>
      <c r="AO194" s="5"/>
      <c r="AP194" s="20">
        <v>1</v>
      </c>
      <c r="AQ194" s="5"/>
      <c r="AR194" s="5"/>
      <c r="AS194" s="5"/>
      <c r="AT194" s="5"/>
      <c r="AU194" s="5"/>
      <c r="AV194" s="5"/>
      <c r="AW194" s="5"/>
      <c r="AX194" s="5"/>
      <c r="AY194" s="19" t="s">
        <v>1355</v>
      </c>
      <c r="AZ194" s="5"/>
      <c r="BA194" s="5"/>
      <c r="BB194" s="5"/>
      <c r="BC194" s="5"/>
      <c r="BD194" s="5"/>
      <c r="BE194" s="20"/>
      <c r="BF194" s="5"/>
      <c r="BG194" s="5">
        <v>1</v>
      </c>
      <c r="BH194" s="19" t="s">
        <v>1356</v>
      </c>
      <c r="BI194" s="19" t="s">
        <v>1357</v>
      </c>
      <c r="BJ194" s="5"/>
      <c r="BK194" s="19" t="s">
        <v>1358</v>
      </c>
      <c r="BL194" s="5"/>
      <c r="BM194" s="20">
        <v>1</v>
      </c>
      <c r="BN194" s="5"/>
      <c r="BO194" s="5"/>
      <c r="BP194" s="5"/>
      <c r="BQ194" s="19"/>
      <c r="BR194" s="19"/>
      <c r="BS194" s="19" t="s">
        <v>429</v>
      </c>
      <c r="BT194" s="5"/>
      <c r="BU194" s="20">
        <v>1</v>
      </c>
      <c r="BV194" s="5"/>
      <c r="BW194" s="5"/>
      <c r="BX194" s="5"/>
      <c r="BY194" s="5"/>
      <c r="BZ194" s="19" t="s">
        <v>1359</v>
      </c>
      <c r="CA194" s="19" t="s">
        <v>1360</v>
      </c>
      <c r="CB194" s="5"/>
      <c r="CC194" s="5"/>
      <c r="CD194" s="5"/>
      <c r="CE194" s="5"/>
      <c r="CF194" s="6">
        <v>44662</v>
      </c>
      <c r="CG194" s="5"/>
      <c r="CH194" s="5"/>
      <c r="CI194" s="5"/>
      <c r="CJ194" s="5"/>
      <c r="CK194" s="5"/>
      <c r="CL194" s="5"/>
      <c r="CM194" s="5"/>
      <c r="CN194" s="19" t="s">
        <v>1361</v>
      </c>
      <c r="CO194" s="19" t="s">
        <v>1362</v>
      </c>
      <c r="CP194" s="5"/>
      <c r="CQ194" t="str">
        <f t="shared" si="2"/>
        <v/>
      </c>
    </row>
    <row r="195" spans="1:95" ht="13.5" x14ac:dyDescent="0.25">
      <c r="A195" s="19" t="s">
        <v>1363</v>
      </c>
      <c r="B195" s="10" t="s">
        <v>127</v>
      </c>
      <c r="C195" s="6">
        <v>110421</v>
      </c>
      <c r="D195" s="5"/>
      <c r="E195" s="20">
        <v>1</v>
      </c>
      <c r="F195" s="5"/>
      <c r="G195" s="5"/>
      <c r="H195" s="5"/>
      <c r="I195" s="5"/>
      <c r="J195" s="19"/>
      <c r="K195" s="19"/>
      <c r="L195" s="19"/>
      <c r="M195" s="19" t="s">
        <v>408</v>
      </c>
      <c r="N195" s="19"/>
      <c r="O195" s="5"/>
      <c r="P195" s="19" t="s">
        <v>5556</v>
      </c>
      <c r="Q195" s="5"/>
      <c r="R195" s="20">
        <v>1</v>
      </c>
      <c r="S195" s="21">
        <v>43070</v>
      </c>
      <c r="T195" s="5"/>
      <c r="U195" s="5"/>
      <c r="V195" s="5"/>
      <c r="W195" s="5"/>
      <c r="X195" s="5"/>
      <c r="Y195" s="5"/>
      <c r="Z195" s="5"/>
      <c r="AA195" s="5"/>
      <c r="AB195" s="5"/>
      <c r="AC195" s="20">
        <v>1</v>
      </c>
      <c r="AD195" s="5"/>
      <c r="AE195" s="5"/>
      <c r="AF195" s="5"/>
      <c r="AG195" s="5"/>
      <c r="AH195" s="5"/>
      <c r="AI195" s="20">
        <v>1</v>
      </c>
      <c r="AJ195" s="5"/>
      <c r="AK195" s="5"/>
      <c r="AL195" s="5"/>
      <c r="AM195" s="6">
        <v>44659</v>
      </c>
      <c r="AN195" s="22">
        <v>0.38888888888888984</v>
      </c>
      <c r="AO195" s="5"/>
      <c r="AP195" s="20">
        <v>1</v>
      </c>
      <c r="AQ195" s="5"/>
      <c r="AR195" s="5"/>
      <c r="AS195" s="5"/>
      <c r="AT195" s="5"/>
      <c r="AU195" s="5"/>
      <c r="AV195" s="5"/>
      <c r="AW195" s="5"/>
      <c r="AX195" s="5"/>
      <c r="AY195" s="19" t="s">
        <v>1364</v>
      </c>
      <c r="AZ195" s="5"/>
      <c r="BA195" s="5"/>
      <c r="BB195" s="5"/>
      <c r="BC195" s="5"/>
      <c r="BD195" s="5"/>
      <c r="BE195" s="20"/>
      <c r="BF195" s="5"/>
      <c r="BG195" s="5">
        <v>1</v>
      </c>
      <c r="BH195" s="19" t="s">
        <v>1365</v>
      </c>
      <c r="BI195" s="19" t="s">
        <v>1366</v>
      </c>
      <c r="BJ195" s="5"/>
      <c r="BK195" s="19" t="s">
        <v>1367</v>
      </c>
      <c r="BL195" s="5"/>
      <c r="BM195" s="20">
        <v>1</v>
      </c>
      <c r="BN195" s="5"/>
      <c r="BO195" s="5"/>
      <c r="BP195" s="5"/>
      <c r="BQ195" s="19"/>
      <c r="BR195" s="19"/>
      <c r="BS195" s="19" t="s">
        <v>1368</v>
      </c>
      <c r="BT195" s="5"/>
      <c r="BU195" s="5"/>
      <c r="BV195" s="20">
        <v>1</v>
      </c>
      <c r="BW195" s="5"/>
      <c r="BX195" s="19" t="s">
        <v>1368</v>
      </c>
      <c r="BY195" s="5"/>
      <c r="BZ195" s="19" t="s">
        <v>1369</v>
      </c>
      <c r="CA195" s="19" t="s">
        <v>1370</v>
      </c>
      <c r="CB195" s="5"/>
      <c r="CC195" s="5"/>
      <c r="CD195" s="5"/>
      <c r="CE195" s="5"/>
      <c r="CF195" s="6">
        <v>44659</v>
      </c>
      <c r="CG195" s="5"/>
      <c r="CH195" s="5"/>
      <c r="CI195" s="5"/>
      <c r="CJ195" s="5"/>
      <c r="CK195" s="5"/>
      <c r="CL195" s="5"/>
      <c r="CM195" s="5"/>
      <c r="CN195" s="19" t="s">
        <v>1371</v>
      </c>
      <c r="CO195" s="19" t="s">
        <v>1372</v>
      </c>
      <c r="CP195" s="5"/>
      <c r="CQ195" t="str">
        <f t="shared" si="2"/>
        <v/>
      </c>
    </row>
    <row r="196" spans="1:95" ht="13.5" x14ac:dyDescent="0.25">
      <c r="A196" s="19" t="s">
        <v>1373</v>
      </c>
      <c r="B196" s="10" t="s">
        <v>127</v>
      </c>
      <c r="C196" s="6">
        <v>44651</v>
      </c>
      <c r="D196" s="20">
        <v>1</v>
      </c>
      <c r="E196" s="5"/>
      <c r="F196" s="5"/>
      <c r="G196" s="5"/>
      <c r="H196" s="5"/>
      <c r="I196" s="5"/>
      <c r="J196" s="19"/>
      <c r="K196" s="19"/>
      <c r="L196" s="19"/>
      <c r="M196" s="19" t="s">
        <v>408</v>
      </c>
      <c r="N196" s="19"/>
      <c r="O196" s="5"/>
      <c r="P196" s="19" t="s">
        <v>5554</v>
      </c>
      <c r="Q196" s="5"/>
      <c r="R196" s="20">
        <v>1</v>
      </c>
      <c r="S196" s="21">
        <v>44531</v>
      </c>
      <c r="T196" s="19" t="s">
        <v>26</v>
      </c>
      <c r="U196" s="5"/>
      <c r="V196" s="5"/>
      <c r="W196" s="5"/>
      <c r="X196" s="5"/>
      <c r="Y196" s="5"/>
      <c r="Z196" s="5"/>
      <c r="AA196" s="5"/>
      <c r="AB196" s="20">
        <v>1</v>
      </c>
      <c r="AC196" s="5"/>
      <c r="AD196" s="5"/>
      <c r="AE196" s="5"/>
      <c r="AF196" s="5"/>
      <c r="AG196" s="5"/>
      <c r="AH196" s="5"/>
      <c r="AI196" s="5"/>
      <c r="AJ196" s="20">
        <v>1</v>
      </c>
      <c r="AK196" s="5"/>
      <c r="AL196" s="5"/>
      <c r="AM196" s="6">
        <v>44630</v>
      </c>
      <c r="AN196" s="22">
        <v>0.89583333333333548</v>
      </c>
      <c r="AO196" s="20">
        <v>1</v>
      </c>
      <c r="AP196" s="5"/>
      <c r="AQ196" s="5"/>
      <c r="AR196" s="5"/>
      <c r="AS196" s="5"/>
      <c r="AT196" s="5"/>
      <c r="AU196" s="5"/>
      <c r="AV196" s="5"/>
      <c r="AW196" s="5"/>
      <c r="AX196" s="5"/>
      <c r="AY196" s="19" t="s">
        <v>1374</v>
      </c>
      <c r="AZ196" s="5"/>
      <c r="BA196" s="5"/>
      <c r="BB196" s="5"/>
      <c r="BC196" s="5"/>
      <c r="BD196" s="5"/>
      <c r="BE196" s="20"/>
      <c r="BF196" s="5"/>
      <c r="BG196" s="5">
        <v>1</v>
      </c>
      <c r="BH196" s="19" t="s">
        <v>1375</v>
      </c>
      <c r="BI196" s="19" t="s">
        <v>1376</v>
      </c>
      <c r="BJ196" s="5"/>
      <c r="BK196" s="19" t="s">
        <v>1377</v>
      </c>
      <c r="BL196" s="5"/>
      <c r="BM196" s="20">
        <v>1</v>
      </c>
      <c r="BN196" s="5"/>
      <c r="BO196" s="5"/>
      <c r="BP196" s="5"/>
      <c r="BQ196" s="19"/>
      <c r="BR196" s="19"/>
      <c r="BS196" s="19" t="s">
        <v>1378</v>
      </c>
      <c r="BT196" s="5"/>
      <c r="BU196" s="5"/>
      <c r="BV196" s="5"/>
      <c r="BW196" s="20">
        <v>1</v>
      </c>
      <c r="BX196" s="5"/>
      <c r="BY196" s="5"/>
      <c r="BZ196" s="19" t="s">
        <v>1379</v>
      </c>
      <c r="CA196" s="19" t="s">
        <v>1380</v>
      </c>
      <c r="CB196" s="5"/>
      <c r="CC196" s="5"/>
      <c r="CD196" s="5"/>
      <c r="CE196" s="5"/>
      <c r="CF196" s="6">
        <v>44631</v>
      </c>
      <c r="CG196" s="5"/>
      <c r="CH196" s="5"/>
      <c r="CI196" s="5"/>
      <c r="CJ196" s="5"/>
      <c r="CK196" s="5"/>
      <c r="CL196" s="5"/>
      <c r="CM196" s="19" t="s">
        <v>1381</v>
      </c>
      <c r="CN196" s="19" t="s">
        <v>1382</v>
      </c>
      <c r="CO196" s="19" t="s">
        <v>1383</v>
      </c>
      <c r="CP196" s="5"/>
      <c r="CQ196" t="str">
        <f t="shared" si="2"/>
        <v/>
      </c>
    </row>
    <row r="197" spans="1:95" ht="13.5" x14ac:dyDescent="0.25">
      <c r="A197" s="19" t="s">
        <v>1384</v>
      </c>
      <c r="B197" s="10" t="s">
        <v>127</v>
      </c>
      <c r="C197" s="6">
        <v>44706</v>
      </c>
      <c r="D197" s="5"/>
      <c r="E197" s="20">
        <v>1</v>
      </c>
      <c r="F197" s="5"/>
      <c r="G197" s="5"/>
      <c r="H197" s="5"/>
      <c r="I197" s="5"/>
      <c r="J197" s="19"/>
      <c r="K197" s="19"/>
      <c r="L197" s="19"/>
      <c r="M197" s="19" t="s">
        <v>127</v>
      </c>
      <c r="N197" s="19"/>
      <c r="O197" s="5"/>
      <c r="P197" s="19" t="s">
        <v>5556</v>
      </c>
      <c r="Q197" s="5"/>
      <c r="R197" s="20">
        <v>1</v>
      </c>
      <c r="S197" s="21">
        <v>44228</v>
      </c>
      <c r="T197" s="19" t="s">
        <v>69</v>
      </c>
      <c r="U197" s="5"/>
      <c r="V197" s="5"/>
      <c r="W197" s="5"/>
      <c r="X197" s="5"/>
      <c r="Y197" s="5"/>
      <c r="Z197" s="5"/>
      <c r="AA197" s="5"/>
      <c r="AB197" s="5"/>
      <c r="AC197" s="20">
        <v>1</v>
      </c>
      <c r="AD197" s="5"/>
      <c r="AE197" s="5"/>
      <c r="AF197" s="5"/>
      <c r="AG197" s="5"/>
      <c r="AH197" s="5"/>
      <c r="AI197" s="20">
        <v>1</v>
      </c>
      <c r="AJ197" s="5"/>
      <c r="AK197" s="5"/>
      <c r="AL197" s="5"/>
      <c r="AM197" s="6">
        <v>44695</v>
      </c>
      <c r="AN197" s="22">
        <v>0.77083333333333526</v>
      </c>
      <c r="AO197" s="5"/>
      <c r="AP197" s="5"/>
      <c r="AQ197" s="5"/>
      <c r="AR197" s="5"/>
      <c r="AS197" s="20">
        <v>1</v>
      </c>
      <c r="AT197" s="5"/>
      <c r="AU197" s="5"/>
      <c r="AV197" s="5"/>
      <c r="AW197" s="5"/>
      <c r="AX197" s="5"/>
      <c r="AY197" s="5"/>
      <c r="AZ197" s="5"/>
      <c r="BA197" s="5"/>
      <c r="BB197" s="5"/>
      <c r="BC197" s="5"/>
      <c r="BD197" s="5"/>
      <c r="BE197" s="20"/>
      <c r="BF197" s="5"/>
      <c r="BG197" s="5">
        <v>1</v>
      </c>
      <c r="BH197" s="19" t="s">
        <v>1163</v>
      </c>
      <c r="BI197" s="19" t="s">
        <v>1385</v>
      </c>
      <c r="BJ197" s="5"/>
      <c r="BK197" s="19" t="s">
        <v>1386</v>
      </c>
      <c r="BL197" s="5"/>
      <c r="BM197" s="5"/>
      <c r="BN197" s="20">
        <v>1</v>
      </c>
      <c r="BO197" s="5"/>
      <c r="BP197" s="5"/>
      <c r="BQ197" s="19"/>
      <c r="BR197" s="19"/>
      <c r="BS197" s="19" t="s">
        <v>1387</v>
      </c>
      <c r="BT197" s="5"/>
      <c r="BU197" s="5"/>
      <c r="BV197" s="5"/>
      <c r="BW197" s="20">
        <v>1</v>
      </c>
      <c r="BX197" s="5"/>
      <c r="BY197" s="19" t="s">
        <v>1388</v>
      </c>
      <c r="BZ197" s="19" t="s">
        <v>1389</v>
      </c>
      <c r="CA197" s="19" t="s">
        <v>1390</v>
      </c>
      <c r="CB197" s="5"/>
      <c r="CC197" s="5"/>
      <c r="CD197" s="5"/>
      <c r="CE197" s="5"/>
      <c r="CF197" s="6">
        <v>44695</v>
      </c>
      <c r="CG197" s="5"/>
      <c r="CH197" s="5"/>
      <c r="CI197" s="5"/>
      <c r="CJ197" s="5"/>
      <c r="CK197" s="5"/>
      <c r="CL197" s="5"/>
      <c r="CM197" s="19" t="s">
        <v>1391</v>
      </c>
      <c r="CN197" s="19" t="s">
        <v>1392</v>
      </c>
      <c r="CO197" s="19" t="s">
        <v>1393</v>
      </c>
      <c r="CP197" s="5"/>
      <c r="CQ197" t="str">
        <f t="shared" ref="CQ197:CQ260" si="3">IF(SUM(AO197:AX197)&gt;1,"1","")</f>
        <v/>
      </c>
    </row>
    <row r="198" spans="1:95" ht="13.5" x14ac:dyDescent="0.25">
      <c r="A198" s="19" t="s">
        <v>1394</v>
      </c>
      <c r="B198" s="10" t="s">
        <v>127</v>
      </c>
      <c r="C198" s="6">
        <v>44701</v>
      </c>
      <c r="D198" s="20">
        <v>1</v>
      </c>
      <c r="E198" s="5"/>
      <c r="F198" s="5"/>
      <c r="G198" s="5"/>
      <c r="H198" s="5"/>
      <c r="I198" s="5"/>
      <c r="J198" s="19"/>
      <c r="K198" s="19"/>
      <c r="L198" s="19"/>
      <c r="M198" s="19" t="s">
        <v>127</v>
      </c>
      <c r="N198" s="19"/>
      <c r="O198" s="5"/>
      <c r="P198" s="5" t="s">
        <v>5560</v>
      </c>
      <c r="Q198" s="5"/>
      <c r="R198" s="20">
        <v>1</v>
      </c>
      <c r="S198" s="21">
        <v>44470</v>
      </c>
      <c r="T198" s="19" t="s">
        <v>419</v>
      </c>
      <c r="U198" s="5"/>
      <c r="V198" s="5"/>
      <c r="W198" s="5"/>
      <c r="X198" s="5"/>
      <c r="Y198" s="5"/>
      <c r="Z198" s="5"/>
      <c r="AA198" s="5"/>
      <c r="AB198" s="5"/>
      <c r="AC198" s="20">
        <v>1</v>
      </c>
      <c r="AD198" s="5"/>
      <c r="AE198" s="5"/>
      <c r="AF198" s="5"/>
      <c r="AG198" s="5"/>
      <c r="AH198" s="5"/>
      <c r="AI198" s="5"/>
      <c r="AJ198" s="5"/>
      <c r="AK198" s="20">
        <v>1</v>
      </c>
      <c r="AL198" s="5"/>
      <c r="AM198" s="6">
        <v>44691</v>
      </c>
      <c r="AN198" s="22">
        <v>0.10763888888888914</v>
      </c>
      <c r="AO198" s="20">
        <v>1</v>
      </c>
      <c r="AP198" s="5"/>
      <c r="AQ198" s="5"/>
      <c r="AR198" s="5"/>
      <c r="AS198" s="5"/>
      <c r="AT198" s="5"/>
      <c r="AU198" s="5"/>
      <c r="AV198" s="5"/>
      <c r="AW198" s="5"/>
      <c r="AX198" s="5"/>
      <c r="AY198" s="5"/>
      <c r="AZ198" s="5"/>
      <c r="BA198" s="5">
        <v>1</v>
      </c>
      <c r="BB198" s="5"/>
      <c r="BC198" s="20"/>
      <c r="BD198" s="5"/>
      <c r="BE198" s="5"/>
      <c r="BF198" s="5"/>
      <c r="BG198" s="5"/>
      <c r="BH198" s="5"/>
      <c r="BI198" s="19" t="s">
        <v>1395</v>
      </c>
      <c r="BJ198" s="5"/>
      <c r="BK198" s="19" t="s">
        <v>1396</v>
      </c>
      <c r="BL198" s="5"/>
      <c r="BM198" s="20">
        <v>1</v>
      </c>
      <c r="BN198" s="5"/>
      <c r="BO198" s="5"/>
      <c r="BP198" s="5"/>
      <c r="BQ198" s="19"/>
      <c r="BR198" s="5"/>
      <c r="BS198" s="19" t="s">
        <v>1103</v>
      </c>
      <c r="BT198" s="5"/>
      <c r="BU198" s="20">
        <v>1</v>
      </c>
      <c r="BV198" s="5"/>
      <c r="BW198" s="5"/>
      <c r="BX198" s="5"/>
      <c r="BY198" s="5"/>
      <c r="BZ198" s="5"/>
      <c r="CA198" s="19" t="s">
        <v>1397</v>
      </c>
      <c r="CB198" s="5"/>
      <c r="CC198" s="5"/>
      <c r="CD198" s="5"/>
      <c r="CE198" s="5"/>
      <c r="CF198" s="6">
        <v>44691</v>
      </c>
      <c r="CG198" s="5"/>
      <c r="CH198" s="5"/>
      <c r="CI198" s="5"/>
      <c r="CJ198" s="5"/>
      <c r="CK198" s="5"/>
      <c r="CL198" s="5"/>
      <c r="CM198" s="5"/>
      <c r="CN198" s="19" t="s">
        <v>1398</v>
      </c>
      <c r="CO198" s="19" t="s">
        <v>1399</v>
      </c>
      <c r="CP198" s="5"/>
      <c r="CQ198" t="str">
        <f t="shared" si="3"/>
        <v/>
      </c>
    </row>
    <row r="199" spans="1:95" ht="13.5" x14ac:dyDescent="0.25">
      <c r="A199" s="19" t="s">
        <v>1400</v>
      </c>
      <c r="B199" s="10" t="s">
        <v>127</v>
      </c>
      <c r="C199" s="6">
        <v>44683</v>
      </c>
      <c r="D199" s="20">
        <v>1</v>
      </c>
      <c r="E199" s="5"/>
      <c r="F199" s="5"/>
      <c r="G199" s="5"/>
      <c r="H199" s="5"/>
      <c r="I199" s="5"/>
      <c r="J199" s="19"/>
      <c r="K199" s="19"/>
      <c r="L199" s="19"/>
      <c r="M199" s="19" t="s">
        <v>127</v>
      </c>
      <c r="N199" s="19"/>
      <c r="O199" s="5"/>
      <c r="P199" s="19" t="s">
        <v>5556</v>
      </c>
      <c r="Q199" s="20">
        <v>1</v>
      </c>
      <c r="R199" s="5"/>
      <c r="S199" s="21">
        <v>43525</v>
      </c>
      <c r="T199" s="19" t="s">
        <v>26</v>
      </c>
      <c r="U199" s="5"/>
      <c r="V199" s="5"/>
      <c r="W199" s="5"/>
      <c r="X199" s="5"/>
      <c r="Y199" s="5"/>
      <c r="Z199" s="5"/>
      <c r="AA199" s="5"/>
      <c r="AB199" s="20">
        <v>1</v>
      </c>
      <c r="AC199" s="5"/>
      <c r="AD199" s="5"/>
      <c r="AE199" s="5"/>
      <c r="AF199" s="5"/>
      <c r="AG199" s="5"/>
      <c r="AH199" s="5"/>
      <c r="AI199" s="5"/>
      <c r="AJ199" s="5"/>
      <c r="AK199" s="20">
        <v>1</v>
      </c>
      <c r="AL199" s="5"/>
      <c r="AM199" s="6">
        <v>44667</v>
      </c>
      <c r="AN199" s="22">
        <v>0.59375000000000144</v>
      </c>
      <c r="AO199" s="20">
        <v>1</v>
      </c>
      <c r="AP199" s="5"/>
      <c r="AQ199" s="5"/>
      <c r="AR199" s="5"/>
      <c r="AS199" s="5"/>
      <c r="AT199" s="5"/>
      <c r="AU199" s="5"/>
      <c r="AV199" s="5"/>
      <c r="AW199" s="5"/>
      <c r="AX199" s="5"/>
      <c r="AY199" s="5"/>
      <c r="AZ199" s="5"/>
      <c r="BA199" s="5"/>
      <c r="BB199" s="5"/>
      <c r="BC199" s="5"/>
      <c r="BD199" s="5"/>
      <c r="BE199" s="20"/>
      <c r="BF199" s="5"/>
      <c r="BG199" s="5">
        <v>1</v>
      </c>
      <c r="BH199" s="19" t="s">
        <v>777</v>
      </c>
      <c r="BI199" s="19" t="s">
        <v>1401</v>
      </c>
      <c r="BJ199" s="5"/>
      <c r="BK199" s="19" t="s">
        <v>1402</v>
      </c>
      <c r="BL199" s="5"/>
      <c r="BM199" s="5"/>
      <c r="BN199" s="5"/>
      <c r="BO199" s="5"/>
      <c r="BP199" s="5"/>
      <c r="BQ199" s="5"/>
      <c r="BR199" s="5"/>
      <c r="BS199" s="5"/>
      <c r="BT199" s="5"/>
      <c r="BU199" s="5"/>
      <c r="BV199" s="5"/>
      <c r="BW199" s="5"/>
      <c r="BX199" s="5"/>
      <c r="BY199" s="5"/>
      <c r="BZ199" s="5"/>
      <c r="CA199" s="19" t="s">
        <v>1403</v>
      </c>
      <c r="CB199" s="5"/>
      <c r="CC199" s="5"/>
      <c r="CD199" s="5"/>
      <c r="CE199" s="5"/>
      <c r="CF199" s="6">
        <v>44667</v>
      </c>
      <c r="CG199" s="5"/>
      <c r="CH199" s="5"/>
      <c r="CI199" s="5"/>
      <c r="CJ199" s="5"/>
      <c r="CK199" s="5"/>
      <c r="CL199" s="5"/>
      <c r="CM199" s="5"/>
      <c r="CN199" s="19" t="s">
        <v>1404</v>
      </c>
      <c r="CO199" s="19" t="s">
        <v>1405</v>
      </c>
      <c r="CP199" s="5"/>
      <c r="CQ199" t="str">
        <f t="shared" si="3"/>
        <v/>
      </c>
    </row>
    <row r="200" spans="1:95" ht="13.5" x14ac:dyDescent="0.25">
      <c r="A200" s="19" t="s">
        <v>1406</v>
      </c>
      <c r="B200" s="10" t="s">
        <v>127</v>
      </c>
      <c r="C200" s="6">
        <v>44643</v>
      </c>
      <c r="D200" s="20">
        <v>1</v>
      </c>
      <c r="E200" s="5"/>
      <c r="F200" s="5"/>
      <c r="G200" s="5"/>
      <c r="H200" s="5"/>
      <c r="I200" s="5"/>
      <c r="J200" s="19"/>
      <c r="K200" s="19"/>
      <c r="L200" s="5"/>
      <c r="M200" s="19" t="s">
        <v>474</v>
      </c>
      <c r="N200" s="19"/>
      <c r="O200" s="5"/>
      <c r="P200" s="19" t="s">
        <v>5555</v>
      </c>
      <c r="Q200" s="5"/>
      <c r="R200" s="20">
        <v>1</v>
      </c>
      <c r="S200" s="21">
        <v>44440</v>
      </c>
      <c r="T200" s="19" t="s">
        <v>419</v>
      </c>
      <c r="U200" s="5"/>
      <c r="V200" s="5"/>
      <c r="W200" s="5"/>
      <c r="X200" s="5"/>
      <c r="Y200" s="5"/>
      <c r="Z200" s="5"/>
      <c r="AA200" s="5"/>
      <c r="AB200" s="5"/>
      <c r="AC200" s="20">
        <v>1</v>
      </c>
      <c r="AD200" s="5"/>
      <c r="AE200" s="5"/>
      <c r="AF200" s="5"/>
      <c r="AG200" s="5"/>
      <c r="AH200" s="5"/>
      <c r="AI200" s="20">
        <v>1</v>
      </c>
      <c r="AJ200" s="5"/>
      <c r="AK200" s="5"/>
      <c r="AL200" s="5"/>
      <c r="AM200" s="6">
        <v>44640</v>
      </c>
      <c r="AN200" s="22">
        <v>0.75000000000000189</v>
      </c>
      <c r="AO200" s="5"/>
      <c r="AP200" s="5"/>
      <c r="AQ200" s="5"/>
      <c r="AR200" s="5"/>
      <c r="AS200" s="20">
        <v>1</v>
      </c>
      <c r="AT200" s="5"/>
      <c r="AU200" s="5"/>
      <c r="AV200" s="5"/>
      <c r="AW200" s="5"/>
      <c r="AX200" s="5"/>
      <c r="AY200" s="5"/>
      <c r="AZ200" s="5"/>
      <c r="BA200" s="5"/>
      <c r="BB200" s="5"/>
      <c r="BC200" s="5"/>
      <c r="BD200" s="20">
        <v>1</v>
      </c>
      <c r="BE200" s="5"/>
      <c r="BF200" s="5"/>
      <c r="BG200" s="5"/>
      <c r="BH200" s="5"/>
      <c r="BI200" s="19" t="s">
        <v>1407</v>
      </c>
      <c r="BJ200" s="5"/>
      <c r="BK200" s="19" t="s">
        <v>1408</v>
      </c>
      <c r="BL200" s="20">
        <v>1</v>
      </c>
      <c r="BM200" s="5"/>
      <c r="BN200" s="5"/>
      <c r="BO200" s="5"/>
      <c r="BP200" s="5"/>
      <c r="BQ200" s="19"/>
      <c r="BR200" s="19"/>
      <c r="BS200" s="19" t="s">
        <v>1005</v>
      </c>
      <c r="BT200" s="5"/>
      <c r="BU200" s="5"/>
      <c r="BV200" s="5"/>
      <c r="BW200" s="5"/>
      <c r="BX200" s="5"/>
      <c r="BY200" s="5"/>
      <c r="BZ200" s="5"/>
      <c r="CA200" s="19" t="s">
        <v>1409</v>
      </c>
      <c r="CB200" s="5"/>
      <c r="CC200" s="5"/>
      <c r="CD200" s="5"/>
      <c r="CE200" s="5"/>
      <c r="CF200" s="6">
        <v>44640</v>
      </c>
      <c r="CG200" s="5"/>
      <c r="CH200" s="5"/>
      <c r="CI200" s="5"/>
      <c r="CJ200" s="5"/>
      <c r="CK200" s="5"/>
      <c r="CL200" s="5"/>
      <c r="CM200" s="5"/>
      <c r="CN200" s="19" t="s">
        <v>1410</v>
      </c>
      <c r="CO200" s="19" t="s">
        <v>1411</v>
      </c>
      <c r="CP200" s="5"/>
      <c r="CQ200" t="str">
        <f t="shared" si="3"/>
        <v/>
      </c>
    </row>
    <row r="201" spans="1:95" ht="13.5" x14ac:dyDescent="0.25">
      <c r="A201" s="19" t="s">
        <v>1412</v>
      </c>
      <c r="B201" s="10" t="s">
        <v>127</v>
      </c>
      <c r="C201" s="6">
        <v>44650</v>
      </c>
      <c r="D201" s="20">
        <v>1</v>
      </c>
      <c r="E201" s="5"/>
      <c r="F201" s="5"/>
      <c r="G201" s="5"/>
      <c r="H201" s="5"/>
      <c r="I201" s="5"/>
      <c r="J201" s="19"/>
      <c r="K201" s="19"/>
      <c r="L201" s="19"/>
      <c r="M201" s="19" t="s">
        <v>474</v>
      </c>
      <c r="N201" s="19"/>
      <c r="O201" s="5"/>
      <c r="P201" s="19" t="s">
        <v>5556</v>
      </c>
      <c r="Q201" s="5"/>
      <c r="R201" s="20">
        <v>1</v>
      </c>
      <c r="S201" s="21">
        <v>42370</v>
      </c>
      <c r="T201" s="19" t="s">
        <v>419</v>
      </c>
      <c r="U201" s="5"/>
      <c r="V201" s="5"/>
      <c r="W201" s="5"/>
      <c r="X201" s="5"/>
      <c r="Y201" s="5"/>
      <c r="Z201" s="5"/>
      <c r="AA201" s="5"/>
      <c r="AB201" s="5"/>
      <c r="AC201" s="5"/>
      <c r="AD201" s="20">
        <v>1</v>
      </c>
      <c r="AE201" s="5"/>
      <c r="AF201" s="5"/>
      <c r="AG201" s="5"/>
      <c r="AH201" s="5"/>
      <c r="AI201" s="5"/>
      <c r="AJ201" s="5"/>
      <c r="AK201" s="20">
        <v>1</v>
      </c>
      <c r="AL201" s="5"/>
      <c r="AM201" s="6">
        <v>44640</v>
      </c>
      <c r="AN201" s="22">
        <v>0.75000000000000189</v>
      </c>
      <c r="AO201" s="5"/>
      <c r="AP201" s="5"/>
      <c r="AQ201" s="5"/>
      <c r="AR201" s="5"/>
      <c r="AS201" s="20">
        <v>1</v>
      </c>
      <c r="AT201" s="5"/>
      <c r="AU201" s="5"/>
      <c r="AV201" s="5"/>
      <c r="AW201" s="5"/>
      <c r="AX201" s="5"/>
      <c r="AY201" s="5"/>
      <c r="AZ201" s="5"/>
      <c r="BA201" s="5"/>
      <c r="BB201" s="5"/>
      <c r="BC201" s="5"/>
      <c r="BD201" s="20">
        <v>1</v>
      </c>
      <c r="BE201" s="5"/>
      <c r="BF201" s="5"/>
      <c r="BG201" s="5"/>
      <c r="BH201" s="5"/>
      <c r="BI201" s="19" t="s">
        <v>1413</v>
      </c>
      <c r="BJ201" s="5"/>
      <c r="BK201" s="19" t="s">
        <v>1414</v>
      </c>
      <c r="BL201" s="20">
        <v>1</v>
      </c>
      <c r="BM201" s="5"/>
      <c r="BN201" s="5"/>
      <c r="BO201" s="5"/>
      <c r="BP201" s="5"/>
      <c r="BQ201" s="19"/>
      <c r="BR201" s="19"/>
      <c r="BS201" s="19" t="s">
        <v>1005</v>
      </c>
      <c r="BT201" s="5"/>
      <c r="BU201" s="5"/>
      <c r="BV201" s="5"/>
      <c r="BW201" s="5"/>
      <c r="BX201" s="5"/>
      <c r="BY201" s="5"/>
      <c r="BZ201" s="5"/>
      <c r="CA201" s="19" t="s">
        <v>1415</v>
      </c>
      <c r="CB201" s="5"/>
      <c r="CC201" s="5"/>
      <c r="CD201" s="5"/>
      <c r="CE201" s="5"/>
      <c r="CF201" s="6">
        <v>44640</v>
      </c>
      <c r="CG201" s="5"/>
      <c r="CH201" s="5"/>
      <c r="CI201" s="5"/>
      <c r="CJ201" s="5"/>
      <c r="CK201" s="5"/>
      <c r="CL201" s="5"/>
      <c r="CM201" s="5"/>
      <c r="CN201" s="19" t="s">
        <v>1416</v>
      </c>
      <c r="CO201" s="19" t="s">
        <v>1417</v>
      </c>
      <c r="CP201" s="5"/>
      <c r="CQ201" t="str">
        <f t="shared" si="3"/>
        <v/>
      </c>
    </row>
    <row r="202" spans="1:95" ht="13.5" x14ac:dyDescent="0.25">
      <c r="A202" s="19" t="s">
        <v>1418</v>
      </c>
      <c r="B202" s="10" t="s">
        <v>127</v>
      </c>
      <c r="C202" s="6">
        <v>44650</v>
      </c>
      <c r="D202" s="20">
        <v>1</v>
      </c>
      <c r="E202" s="5"/>
      <c r="F202" s="5"/>
      <c r="G202" s="5"/>
      <c r="H202" s="5"/>
      <c r="I202" s="5"/>
      <c r="J202" s="19"/>
      <c r="K202" s="19"/>
      <c r="L202" s="19"/>
      <c r="M202" s="19" t="s">
        <v>474</v>
      </c>
      <c r="N202" s="19"/>
      <c r="O202" s="5"/>
      <c r="P202" s="5" t="s">
        <v>5560</v>
      </c>
      <c r="Q202" s="5"/>
      <c r="R202" s="20">
        <v>1</v>
      </c>
      <c r="S202" s="21">
        <v>40756</v>
      </c>
      <c r="T202" s="19" t="s">
        <v>419</v>
      </c>
      <c r="U202" s="5"/>
      <c r="V202" s="5"/>
      <c r="W202" s="5"/>
      <c r="X202" s="5"/>
      <c r="Y202" s="5"/>
      <c r="Z202" s="5"/>
      <c r="AA202" s="5"/>
      <c r="AB202" s="5"/>
      <c r="AC202" s="20">
        <v>1</v>
      </c>
      <c r="AD202" s="5"/>
      <c r="AE202" s="5"/>
      <c r="AF202" s="5"/>
      <c r="AG202" s="5"/>
      <c r="AH202" s="5"/>
      <c r="AI202" s="5"/>
      <c r="AJ202" s="20">
        <v>1</v>
      </c>
      <c r="AK202" s="5"/>
      <c r="AL202" s="5"/>
      <c r="AM202" s="6">
        <v>44640</v>
      </c>
      <c r="AN202" s="22">
        <v>0.75000000000000189</v>
      </c>
      <c r="AO202" s="20">
        <v>1</v>
      </c>
      <c r="AP202" s="5"/>
      <c r="AQ202" s="5"/>
      <c r="AR202" s="5"/>
      <c r="AS202" s="5"/>
      <c r="AT202" s="5"/>
      <c r="AU202" s="5"/>
      <c r="AV202" s="5"/>
      <c r="AW202" s="5"/>
      <c r="AX202" s="5"/>
      <c r="AY202" s="5"/>
      <c r="AZ202" s="5"/>
      <c r="BA202" s="5"/>
      <c r="BB202" s="5"/>
      <c r="BC202" s="5"/>
      <c r="BD202" s="20">
        <v>1</v>
      </c>
      <c r="BE202" s="5"/>
      <c r="BF202" s="5"/>
      <c r="BG202" s="5"/>
      <c r="BH202" s="5"/>
      <c r="BI202" s="19" t="s">
        <v>1419</v>
      </c>
      <c r="BJ202" s="5"/>
      <c r="BK202" s="19" t="s">
        <v>1414</v>
      </c>
      <c r="BL202" s="20">
        <v>1</v>
      </c>
      <c r="BM202" s="5"/>
      <c r="BN202" s="5"/>
      <c r="BO202" s="5"/>
      <c r="BP202" s="5"/>
      <c r="BQ202" s="19"/>
      <c r="BR202" s="19"/>
      <c r="BS202" s="19" t="s">
        <v>1005</v>
      </c>
      <c r="BT202" s="5"/>
      <c r="BU202" s="5"/>
      <c r="BV202" s="5"/>
      <c r="BW202" s="5"/>
      <c r="BX202" s="5"/>
      <c r="BY202" s="5"/>
      <c r="BZ202" s="5"/>
      <c r="CA202" s="19" t="s">
        <v>1420</v>
      </c>
      <c r="CB202" s="5"/>
      <c r="CC202" s="5"/>
      <c r="CD202" s="5"/>
      <c r="CE202" s="5"/>
      <c r="CF202" s="6">
        <v>44640</v>
      </c>
      <c r="CG202" s="5"/>
      <c r="CH202" s="5"/>
      <c r="CI202" s="5"/>
      <c r="CJ202" s="5"/>
      <c r="CK202" s="5"/>
      <c r="CL202" s="5"/>
      <c r="CM202" s="5"/>
      <c r="CN202" s="19" t="s">
        <v>1421</v>
      </c>
      <c r="CO202" s="19" t="s">
        <v>1422</v>
      </c>
      <c r="CP202" s="5"/>
      <c r="CQ202" t="str">
        <f t="shared" si="3"/>
        <v/>
      </c>
    </row>
    <row r="203" spans="1:95" ht="13.5" x14ac:dyDescent="0.25">
      <c r="A203" s="19" t="s">
        <v>1423</v>
      </c>
      <c r="B203" s="10" t="s">
        <v>127</v>
      </c>
      <c r="C203" s="6">
        <v>44650</v>
      </c>
      <c r="D203" s="20">
        <v>1</v>
      </c>
      <c r="E203" s="5"/>
      <c r="F203" s="5"/>
      <c r="G203" s="5"/>
      <c r="H203" s="5"/>
      <c r="I203" s="5"/>
      <c r="J203" s="19"/>
      <c r="K203" s="19"/>
      <c r="L203" s="19"/>
      <c r="M203" s="19" t="s">
        <v>474</v>
      </c>
      <c r="N203" s="19"/>
      <c r="O203" s="5"/>
      <c r="P203" s="19" t="s">
        <v>5556</v>
      </c>
      <c r="Q203" s="5"/>
      <c r="R203" s="20">
        <v>1</v>
      </c>
      <c r="S203" s="21">
        <v>44256</v>
      </c>
      <c r="T203" s="19" t="s">
        <v>419</v>
      </c>
      <c r="U203" s="5"/>
      <c r="V203" s="5"/>
      <c r="W203" s="5"/>
      <c r="X203" s="5"/>
      <c r="Y203" s="5"/>
      <c r="Z203" s="5"/>
      <c r="AA203" s="5"/>
      <c r="AB203" s="5"/>
      <c r="AC203" s="20">
        <v>1</v>
      </c>
      <c r="AD203" s="5"/>
      <c r="AE203" s="5"/>
      <c r="AF203" s="5"/>
      <c r="AG203" s="5"/>
      <c r="AH203" s="5"/>
      <c r="AI203" s="5"/>
      <c r="AJ203" s="5"/>
      <c r="AK203" s="20">
        <v>1</v>
      </c>
      <c r="AL203" s="5"/>
      <c r="AM203" s="6">
        <v>44640</v>
      </c>
      <c r="AN203" s="22">
        <v>0.75000000000000189</v>
      </c>
      <c r="AO203" s="5"/>
      <c r="AP203" s="5"/>
      <c r="AQ203" s="5"/>
      <c r="AR203" s="5"/>
      <c r="AS203" s="20">
        <v>1</v>
      </c>
      <c r="AT203" s="5"/>
      <c r="AU203" s="5"/>
      <c r="AV203" s="5"/>
      <c r="AW203" s="5"/>
      <c r="AX203" s="5"/>
      <c r="AY203" s="5"/>
      <c r="AZ203" s="5"/>
      <c r="BA203" s="5"/>
      <c r="BB203" s="5"/>
      <c r="BC203" s="5"/>
      <c r="BD203" s="20">
        <v>1</v>
      </c>
      <c r="BE203" s="5"/>
      <c r="BF203" s="5"/>
      <c r="BG203" s="5"/>
      <c r="BH203" s="5"/>
      <c r="BI203" s="19" t="s">
        <v>1419</v>
      </c>
      <c r="BJ203" s="5"/>
      <c r="BK203" s="19" t="s">
        <v>1424</v>
      </c>
      <c r="BL203" s="20">
        <v>1</v>
      </c>
      <c r="BM203" s="5"/>
      <c r="BN203" s="5"/>
      <c r="BO203" s="5"/>
      <c r="BP203" s="5"/>
      <c r="BQ203" s="19"/>
      <c r="BR203" s="19"/>
      <c r="BS203" s="19" t="s">
        <v>1005</v>
      </c>
      <c r="BT203" s="5"/>
      <c r="BU203" s="5"/>
      <c r="BV203" s="5"/>
      <c r="BW203" s="5"/>
      <c r="BX203" s="5"/>
      <c r="BY203" s="5"/>
      <c r="BZ203" s="5"/>
      <c r="CA203" s="19" t="s">
        <v>1425</v>
      </c>
      <c r="CB203" s="5"/>
      <c r="CC203" s="5"/>
      <c r="CD203" s="5"/>
      <c r="CE203" s="5"/>
      <c r="CF203" s="6">
        <v>44641</v>
      </c>
      <c r="CG203" s="5"/>
      <c r="CH203" s="5"/>
      <c r="CI203" s="5"/>
      <c r="CJ203" s="5"/>
      <c r="CK203" s="5"/>
      <c r="CL203" s="5"/>
      <c r="CM203" s="5"/>
      <c r="CN203" s="19" t="s">
        <v>1426</v>
      </c>
      <c r="CO203" s="19" t="s">
        <v>1427</v>
      </c>
      <c r="CP203" s="5"/>
      <c r="CQ203" t="str">
        <f t="shared" si="3"/>
        <v/>
      </c>
    </row>
    <row r="204" spans="1:95" ht="13.5" x14ac:dyDescent="0.25">
      <c r="A204" s="19" t="s">
        <v>1428</v>
      </c>
      <c r="B204" s="10" t="s">
        <v>127</v>
      </c>
      <c r="C204" s="6">
        <v>44650</v>
      </c>
      <c r="D204" s="20">
        <v>1</v>
      </c>
      <c r="E204" s="5"/>
      <c r="F204" s="5"/>
      <c r="G204" s="5"/>
      <c r="H204" s="5"/>
      <c r="I204" s="5"/>
      <c r="J204" s="19"/>
      <c r="K204" s="19"/>
      <c r="L204" s="19"/>
      <c r="M204" s="19" t="s">
        <v>1429</v>
      </c>
      <c r="N204" s="19"/>
      <c r="O204" s="5"/>
      <c r="P204" s="19" t="s">
        <v>5556</v>
      </c>
      <c r="Q204" s="5"/>
      <c r="R204" s="20">
        <v>1</v>
      </c>
      <c r="S204" s="21">
        <v>43282</v>
      </c>
      <c r="T204" s="19" t="s">
        <v>419</v>
      </c>
      <c r="U204" s="5"/>
      <c r="V204" s="5"/>
      <c r="W204" s="5"/>
      <c r="X204" s="5"/>
      <c r="Y204" s="5"/>
      <c r="Z204" s="5"/>
      <c r="AA204" s="5"/>
      <c r="AB204" s="5"/>
      <c r="AC204" s="20">
        <v>1</v>
      </c>
      <c r="AD204" s="5"/>
      <c r="AE204" s="5"/>
      <c r="AF204" s="5"/>
      <c r="AG204" s="5"/>
      <c r="AH204" s="5"/>
      <c r="AI204" s="5"/>
      <c r="AJ204" s="20">
        <v>1</v>
      </c>
      <c r="AK204" s="5"/>
      <c r="AL204" s="5"/>
      <c r="AM204" s="6">
        <v>44640</v>
      </c>
      <c r="AN204" s="22">
        <v>0.75000000000000189</v>
      </c>
      <c r="AO204" s="5"/>
      <c r="AP204" s="5"/>
      <c r="AQ204" s="5"/>
      <c r="AR204" s="5"/>
      <c r="AS204" s="20">
        <v>1</v>
      </c>
      <c r="AT204" s="5"/>
      <c r="AU204" s="5"/>
      <c r="AV204" s="5"/>
      <c r="AW204" s="5"/>
      <c r="AX204" s="5"/>
      <c r="AY204" s="5"/>
      <c r="AZ204" s="5"/>
      <c r="BA204" s="5"/>
      <c r="BB204" s="5"/>
      <c r="BC204" s="5"/>
      <c r="BD204" s="20">
        <v>1</v>
      </c>
      <c r="BE204" s="5"/>
      <c r="BF204" s="5"/>
      <c r="BG204" s="5"/>
      <c r="BH204" s="5"/>
      <c r="BI204" s="19" t="s">
        <v>1430</v>
      </c>
      <c r="BJ204" s="5"/>
      <c r="BK204" s="19" t="s">
        <v>1431</v>
      </c>
      <c r="BL204" s="20">
        <v>1</v>
      </c>
      <c r="BM204" s="5"/>
      <c r="BN204" s="5"/>
      <c r="BO204" s="5"/>
      <c r="BP204" s="5"/>
      <c r="BQ204" s="19"/>
      <c r="BR204" s="19"/>
      <c r="BS204" s="19" t="s">
        <v>1005</v>
      </c>
      <c r="BT204" s="5"/>
      <c r="BU204" s="5"/>
      <c r="BV204" s="5"/>
      <c r="BW204" s="5"/>
      <c r="BX204" s="5"/>
      <c r="BY204" s="5"/>
      <c r="BZ204" s="5"/>
      <c r="CA204" s="19" t="s">
        <v>1432</v>
      </c>
      <c r="CB204" s="5"/>
      <c r="CC204" s="5"/>
      <c r="CD204" s="5"/>
      <c r="CE204" s="5"/>
      <c r="CF204" s="6">
        <v>44640</v>
      </c>
      <c r="CG204" s="5"/>
      <c r="CH204" s="5"/>
      <c r="CI204" s="5"/>
      <c r="CJ204" s="5"/>
      <c r="CK204" s="5"/>
      <c r="CL204" s="5"/>
      <c r="CM204" s="5"/>
      <c r="CN204" s="19" t="s">
        <v>1433</v>
      </c>
      <c r="CO204" s="19" t="s">
        <v>1434</v>
      </c>
      <c r="CP204" s="5"/>
      <c r="CQ204" t="str">
        <f t="shared" si="3"/>
        <v/>
      </c>
    </row>
    <row r="205" spans="1:95" ht="13.5" x14ac:dyDescent="0.25">
      <c r="A205" s="19" t="s">
        <v>1435</v>
      </c>
      <c r="B205" s="10" t="s">
        <v>127</v>
      </c>
      <c r="C205" s="6">
        <v>44676</v>
      </c>
      <c r="D205" s="20">
        <v>1</v>
      </c>
      <c r="E205" s="5"/>
      <c r="F205" s="5"/>
      <c r="G205" s="5"/>
      <c r="H205" s="5"/>
      <c r="I205" s="5"/>
      <c r="J205" s="19"/>
      <c r="K205" s="19"/>
      <c r="L205" s="19"/>
      <c r="M205" s="19" t="s">
        <v>127</v>
      </c>
      <c r="N205" s="19"/>
      <c r="O205" s="5"/>
      <c r="P205" s="19" t="s">
        <v>5556</v>
      </c>
      <c r="Q205" s="5"/>
      <c r="R205" s="20">
        <v>1</v>
      </c>
      <c r="S205" s="21">
        <v>43070</v>
      </c>
      <c r="T205" s="19" t="s">
        <v>26</v>
      </c>
      <c r="U205" s="5"/>
      <c r="V205" s="5"/>
      <c r="W205" s="5"/>
      <c r="X205" s="5"/>
      <c r="Y205" s="5"/>
      <c r="Z205" s="5"/>
      <c r="AA205" s="5"/>
      <c r="AB205" s="5"/>
      <c r="AC205" s="20">
        <v>1</v>
      </c>
      <c r="AD205" s="5"/>
      <c r="AE205" s="5"/>
      <c r="AF205" s="20">
        <v>1</v>
      </c>
      <c r="AG205" s="5"/>
      <c r="AH205" s="5"/>
      <c r="AI205" s="5"/>
      <c r="AJ205" s="5"/>
      <c r="AK205" s="5"/>
      <c r="AL205" s="5"/>
      <c r="AM205" s="6">
        <v>44658</v>
      </c>
      <c r="AN205" s="22">
        <v>0.41666666666666768</v>
      </c>
      <c r="AO205" s="5"/>
      <c r="AP205" s="5"/>
      <c r="AQ205" s="5"/>
      <c r="AR205" s="5"/>
      <c r="AS205" s="20">
        <v>1</v>
      </c>
      <c r="AT205" s="5"/>
      <c r="AU205" s="5"/>
      <c r="AV205" s="5"/>
      <c r="AW205" s="5"/>
      <c r="AX205" s="5"/>
      <c r="AY205" s="5"/>
      <c r="AZ205" s="5"/>
      <c r="BA205" s="5"/>
      <c r="BB205" s="5"/>
      <c r="BC205" s="5"/>
      <c r="BD205" s="20">
        <v>1</v>
      </c>
      <c r="BE205" s="5"/>
      <c r="BF205" s="5"/>
      <c r="BG205" s="5"/>
      <c r="BH205" s="5"/>
      <c r="BI205" s="19" t="s">
        <v>1436</v>
      </c>
      <c r="BJ205" s="5"/>
      <c r="BK205" s="19" t="s">
        <v>1437</v>
      </c>
      <c r="BL205" s="5"/>
      <c r="BM205" s="5"/>
      <c r="BN205" s="5"/>
      <c r="BO205" s="5"/>
      <c r="BP205" s="5"/>
      <c r="BQ205" s="5"/>
      <c r="BR205" s="5"/>
      <c r="BS205" s="5"/>
      <c r="BT205" s="5"/>
      <c r="BU205" s="5"/>
      <c r="BV205" s="5"/>
      <c r="BW205" s="5"/>
      <c r="BX205" s="5"/>
      <c r="BY205" s="5"/>
      <c r="BZ205" s="5"/>
      <c r="CA205" s="19" t="s">
        <v>1438</v>
      </c>
      <c r="CB205" s="5"/>
      <c r="CC205" s="5"/>
      <c r="CD205" s="5"/>
      <c r="CE205" s="5"/>
      <c r="CF205" s="6">
        <v>44658</v>
      </c>
      <c r="CG205" s="5"/>
      <c r="CH205" s="5"/>
      <c r="CI205" s="5"/>
      <c r="CJ205" s="5"/>
      <c r="CK205" s="5"/>
      <c r="CL205" s="5"/>
      <c r="CM205" s="5"/>
      <c r="CN205" s="19" t="s">
        <v>1439</v>
      </c>
      <c r="CO205" s="19" t="s">
        <v>1440</v>
      </c>
      <c r="CP205" s="5"/>
      <c r="CQ205" t="str">
        <f t="shared" si="3"/>
        <v/>
      </c>
    </row>
    <row r="206" spans="1:95" ht="13.5" x14ac:dyDescent="0.25">
      <c r="A206" s="19" t="s">
        <v>1441</v>
      </c>
      <c r="B206" s="10" t="s">
        <v>127</v>
      </c>
      <c r="C206" s="6">
        <v>44676</v>
      </c>
      <c r="D206" s="20">
        <v>1</v>
      </c>
      <c r="E206" s="5"/>
      <c r="F206" s="5"/>
      <c r="G206" s="5"/>
      <c r="H206" s="5"/>
      <c r="I206" s="5"/>
      <c r="J206" s="19"/>
      <c r="K206" s="19"/>
      <c r="L206" s="19"/>
      <c r="M206" s="19" t="s">
        <v>127</v>
      </c>
      <c r="N206" s="19"/>
      <c r="O206" s="5"/>
      <c r="P206" s="5" t="s">
        <v>5560</v>
      </c>
      <c r="Q206" s="5"/>
      <c r="R206" s="20">
        <v>1</v>
      </c>
      <c r="S206" s="21">
        <v>41730</v>
      </c>
      <c r="T206" s="19" t="s">
        <v>26</v>
      </c>
      <c r="U206" s="5"/>
      <c r="V206" s="5"/>
      <c r="W206" s="5"/>
      <c r="X206" s="5"/>
      <c r="Y206" s="5"/>
      <c r="Z206" s="5"/>
      <c r="AA206" s="5"/>
      <c r="AB206" s="20">
        <v>1</v>
      </c>
      <c r="AC206" s="5"/>
      <c r="AD206" s="5"/>
      <c r="AE206" s="5"/>
      <c r="AF206" s="5"/>
      <c r="AG206" s="5"/>
      <c r="AH206" s="5"/>
      <c r="AI206" s="5"/>
      <c r="AJ206" s="20">
        <v>1</v>
      </c>
      <c r="AK206" s="5"/>
      <c r="AL206" s="5"/>
      <c r="AM206" s="6">
        <v>44659</v>
      </c>
      <c r="AN206" s="22">
        <v>0.90277777777778001</v>
      </c>
      <c r="AO206" s="5"/>
      <c r="AP206" s="5"/>
      <c r="AQ206" s="20">
        <v>1</v>
      </c>
      <c r="AR206" s="5"/>
      <c r="AS206" s="5"/>
      <c r="AT206" s="5"/>
      <c r="AU206" s="5"/>
      <c r="AV206" s="5"/>
      <c r="AW206" s="5"/>
      <c r="AX206" s="5"/>
      <c r="AY206" s="5"/>
      <c r="AZ206" s="5"/>
      <c r="BA206" s="5"/>
      <c r="BB206" s="5"/>
      <c r="BC206" s="5"/>
      <c r="BD206" s="20">
        <v>1</v>
      </c>
      <c r="BE206" s="5"/>
      <c r="BF206" s="5"/>
      <c r="BG206" s="5"/>
      <c r="BH206" s="5"/>
      <c r="BI206" s="19" t="s">
        <v>1442</v>
      </c>
      <c r="BJ206" s="5"/>
      <c r="BK206" s="19" t="s">
        <v>1443</v>
      </c>
      <c r="BL206" s="5"/>
      <c r="BM206" s="5"/>
      <c r="BN206" s="5"/>
      <c r="BO206" s="5"/>
      <c r="BP206" s="5"/>
      <c r="BQ206" s="5"/>
      <c r="BR206" s="5"/>
      <c r="BS206" s="5"/>
      <c r="BT206" s="5"/>
      <c r="BU206" s="5"/>
      <c r="BV206" s="5"/>
      <c r="BW206" s="5"/>
      <c r="BX206" s="5"/>
      <c r="BY206" s="5"/>
      <c r="BZ206" s="5"/>
      <c r="CA206" s="19" t="s">
        <v>1438</v>
      </c>
      <c r="CB206" s="5"/>
      <c r="CC206" s="5"/>
      <c r="CD206" s="5"/>
      <c r="CE206" s="5"/>
      <c r="CF206" s="6">
        <v>44660</v>
      </c>
      <c r="CG206" s="5"/>
      <c r="CH206" s="5"/>
      <c r="CI206" s="5"/>
      <c r="CJ206" s="5"/>
      <c r="CK206" s="5"/>
      <c r="CL206" s="5"/>
      <c r="CM206" s="5"/>
      <c r="CN206" s="19" t="s">
        <v>1444</v>
      </c>
      <c r="CO206" s="19" t="s">
        <v>1445</v>
      </c>
      <c r="CP206" s="5"/>
      <c r="CQ206" t="str">
        <f t="shared" si="3"/>
        <v/>
      </c>
    </row>
    <row r="207" spans="1:95" ht="13.5" x14ac:dyDescent="0.25">
      <c r="A207" s="19" t="s">
        <v>1446</v>
      </c>
      <c r="B207" s="10" t="s">
        <v>127</v>
      </c>
      <c r="C207" s="6">
        <v>44676</v>
      </c>
      <c r="D207" s="20">
        <v>1</v>
      </c>
      <c r="E207" s="5"/>
      <c r="F207" s="5"/>
      <c r="G207" s="5"/>
      <c r="H207" s="5"/>
      <c r="I207" s="5"/>
      <c r="J207" s="19"/>
      <c r="K207" s="19"/>
      <c r="L207" s="19"/>
      <c r="M207" s="19" t="s">
        <v>127</v>
      </c>
      <c r="N207" s="19"/>
      <c r="O207" s="5"/>
      <c r="P207" s="19" t="s">
        <v>5554</v>
      </c>
      <c r="Q207" s="5"/>
      <c r="R207" s="20">
        <v>1</v>
      </c>
      <c r="S207" s="21">
        <v>43709</v>
      </c>
      <c r="T207" s="19" t="s">
        <v>26</v>
      </c>
      <c r="U207" s="5"/>
      <c r="V207" s="5"/>
      <c r="W207" s="5"/>
      <c r="X207" s="5"/>
      <c r="Y207" s="5"/>
      <c r="Z207" s="5"/>
      <c r="AA207" s="5"/>
      <c r="AB207" s="5"/>
      <c r="AC207" s="20">
        <v>1</v>
      </c>
      <c r="AD207" s="5"/>
      <c r="AE207" s="5"/>
      <c r="AF207" s="5"/>
      <c r="AG207" s="5"/>
      <c r="AH207" s="5"/>
      <c r="AI207" s="20">
        <v>1</v>
      </c>
      <c r="AJ207" s="5"/>
      <c r="AK207" s="5"/>
      <c r="AL207" s="5"/>
      <c r="AM207" s="6">
        <v>44621</v>
      </c>
      <c r="AN207" s="22">
        <v>0.46180555555555669</v>
      </c>
      <c r="AO207" s="5"/>
      <c r="AP207" s="5"/>
      <c r="AQ207" s="5"/>
      <c r="AR207" s="5"/>
      <c r="AS207" s="5"/>
      <c r="AT207" s="20">
        <v>1</v>
      </c>
      <c r="AU207" s="5"/>
      <c r="AV207" s="5"/>
      <c r="AW207" s="5"/>
      <c r="AX207" s="5"/>
      <c r="AY207" s="5"/>
      <c r="AZ207" s="5"/>
      <c r="BA207" s="5"/>
      <c r="BB207" s="5"/>
      <c r="BC207" s="5"/>
      <c r="BD207" s="5"/>
      <c r="BE207" s="20"/>
      <c r="BF207" s="5"/>
      <c r="BG207" s="5">
        <v>1</v>
      </c>
      <c r="BH207" s="19" t="s">
        <v>429</v>
      </c>
      <c r="BI207" s="19" t="s">
        <v>1447</v>
      </c>
      <c r="BJ207" s="5"/>
      <c r="BK207" s="19" t="s">
        <v>1448</v>
      </c>
      <c r="BL207" s="5"/>
      <c r="BM207" s="20">
        <v>1</v>
      </c>
      <c r="BN207" s="5"/>
      <c r="BO207" s="5"/>
      <c r="BP207" s="5"/>
      <c r="BQ207" s="19"/>
      <c r="BR207" s="19"/>
      <c r="BS207" s="19" t="s">
        <v>1103</v>
      </c>
      <c r="BT207" s="5"/>
      <c r="BU207" s="20">
        <v>1</v>
      </c>
      <c r="BV207" s="5"/>
      <c r="BW207" s="5"/>
      <c r="BX207" s="5"/>
      <c r="BY207" s="5"/>
      <c r="BZ207" s="19" t="s">
        <v>1449</v>
      </c>
      <c r="CA207" s="19" t="s">
        <v>1438</v>
      </c>
      <c r="CB207" s="5"/>
      <c r="CC207" s="5"/>
      <c r="CD207" s="5"/>
      <c r="CE207" s="5"/>
      <c r="CF207" s="6">
        <v>44621</v>
      </c>
      <c r="CG207" s="5"/>
      <c r="CH207" s="5"/>
      <c r="CI207" s="5"/>
      <c r="CJ207" s="5"/>
      <c r="CK207" s="5"/>
      <c r="CL207" s="5"/>
      <c r="CM207" s="5"/>
      <c r="CN207" s="19" t="s">
        <v>1450</v>
      </c>
      <c r="CO207" s="19" t="s">
        <v>1451</v>
      </c>
      <c r="CP207" s="5"/>
      <c r="CQ207" t="str">
        <f t="shared" si="3"/>
        <v/>
      </c>
    </row>
    <row r="208" spans="1:95" ht="13.5" x14ac:dyDescent="0.25">
      <c r="A208" s="19" t="s">
        <v>1452</v>
      </c>
      <c r="B208" s="10" t="s">
        <v>127</v>
      </c>
      <c r="C208" s="6">
        <v>44676</v>
      </c>
      <c r="D208" s="20">
        <v>1</v>
      </c>
      <c r="E208" s="5"/>
      <c r="F208" s="5"/>
      <c r="G208" s="5"/>
      <c r="H208" s="5"/>
      <c r="I208" s="5"/>
      <c r="J208" s="19"/>
      <c r="K208" s="19"/>
      <c r="L208" s="19"/>
      <c r="M208" s="19" t="s">
        <v>127</v>
      </c>
      <c r="N208" s="19"/>
      <c r="O208" s="5"/>
      <c r="P208" s="19" t="s">
        <v>5554</v>
      </c>
      <c r="Q208" s="5"/>
      <c r="R208" s="20">
        <v>1</v>
      </c>
      <c r="S208" s="21">
        <v>42248</v>
      </c>
      <c r="T208" s="19" t="s">
        <v>26</v>
      </c>
      <c r="U208" s="5"/>
      <c r="V208" s="5"/>
      <c r="W208" s="5"/>
      <c r="X208" s="5"/>
      <c r="Y208" s="5"/>
      <c r="Z208" s="5"/>
      <c r="AA208" s="5"/>
      <c r="AB208" s="5"/>
      <c r="AC208" s="20">
        <v>1</v>
      </c>
      <c r="AD208" s="5"/>
      <c r="AE208" s="5"/>
      <c r="AF208" s="5"/>
      <c r="AG208" s="5"/>
      <c r="AH208" s="5"/>
      <c r="AI208" s="5"/>
      <c r="AJ208" s="20">
        <v>1</v>
      </c>
      <c r="AK208" s="5"/>
      <c r="AL208" s="5"/>
      <c r="AM208" s="6">
        <v>44634</v>
      </c>
      <c r="AN208" s="22">
        <v>0.56250000000000133</v>
      </c>
      <c r="AO208" s="20">
        <v>1</v>
      </c>
      <c r="AP208" s="5"/>
      <c r="AQ208" s="5"/>
      <c r="AR208" s="5"/>
      <c r="AS208" s="5"/>
      <c r="AT208" s="5"/>
      <c r="AU208" s="5"/>
      <c r="AV208" s="5"/>
      <c r="AW208" s="5"/>
      <c r="AX208" s="5"/>
      <c r="AY208" s="5"/>
      <c r="AZ208" s="5"/>
      <c r="BA208" s="5"/>
      <c r="BB208" s="5"/>
      <c r="BC208" s="5"/>
      <c r="BD208" s="5"/>
      <c r="BE208" s="5"/>
      <c r="BF208" s="5"/>
      <c r="BG208" s="5"/>
      <c r="BH208" s="5"/>
      <c r="BI208" s="19" t="s">
        <v>1453</v>
      </c>
      <c r="BJ208" s="5"/>
      <c r="BK208" s="19" t="s">
        <v>1454</v>
      </c>
      <c r="BL208" s="5"/>
      <c r="BM208" s="20">
        <v>1</v>
      </c>
      <c r="BN208" s="5"/>
      <c r="BO208" s="5"/>
      <c r="BP208" s="5"/>
      <c r="BQ208" s="19"/>
      <c r="BR208" s="19"/>
      <c r="BS208" s="5"/>
      <c r="BT208" s="5"/>
      <c r="BU208" s="5"/>
      <c r="BV208" s="5"/>
      <c r="BW208" s="20">
        <v>1</v>
      </c>
      <c r="BX208" s="5"/>
      <c r="BY208" s="19" t="s">
        <v>1455</v>
      </c>
      <c r="BZ208" s="19" t="s">
        <v>1456</v>
      </c>
      <c r="CA208" s="19" t="s">
        <v>1438</v>
      </c>
      <c r="CB208" s="5"/>
      <c r="CC208" s="5"/>
      <c r="CD208" s="5"/>
      <c r="CE208" s="5"/>
      <c r="CF208" s="6">
        <v>44634</v>
      </c>
      <c r="CG208" s="5"/>
      <c r="CH208" s="5"/>
      <c r="CI208" s="5"/>
      <c r="CJ208" s="5"/>
      <c r="CK208" s="5"/>
      <c r="CL208" s="5"/>
      <c r="CM208" s="5"/>
      <c r="CN208" s="19" t="s">
        <v>1457</v>
      </c>
      <c r="CO208" s="19" t="s">
        <v>1458</v>
      </c>
      <c r="CP208" s="5"/>
      <c r="CQ208" t="str">
        <f t="shared" si="3"/>
        <v/>
      </c>
    </row>
    <row r="209" spans="1:95" ht="13.5" x14ac:dyDescent="0.25">
      <c r="A209" s="19" t="s">
        <v>1459</v>
      </c>
      <c r="B209" s="10" t="s">
        <v>127</v>
      </c>
      <c r="C209" s="6">
        <v>44676</v>
      </c>
      <c r="D209" s="20">
        <v>1</v>
      </c>
      <c r="E209" s="5"/>
      <c r="F209" s="5"/>
      <c r="G209" s="5"/>
      <c r="H209" s="5"/>
      <c r="I209" s="5"/>
      <c r="J209" s="19"/>
      <c r="K209" s="19"/>
      <c r="L209" s="19"/>
      <c r="M209" s="19" t="s">
        <v>127</v>
      </c>
      <c r="N209" s="19"/>
      <c r="O209" s="5"/>
      <c r="P209" s="19" t="s">
        <v>5554</v>
      </c>
      <c r="Q209" s="5"/>
      <c r="R209" s="20">
        <v>1</v>
      </c>
      <c r="S209" s="21">
        <v>42248</v>
      </c>
      <c r="T209" s="19" t="s">
        <v>26</v>
      </c>
      <c r="U209" s="5"/>
      <c r="V209" s="5"/>
      <c r="W209" s="5"/>
      <c r="X209" s="5"/>
      <c r="Y209" s="5"/>
      <c r="Z209" s="5"/>
      <c r="AA209" s="5"/>
      <c r="AB209" s="5"/>
      <c r="AC209" s="20">
        <v>1</v>
      </c>
      <c r="AD209" s="5"/>
      <c r="AE209" s="5"/>
      <c r="AF209" s="5"/>
      <c r="AG209" s="5"/>
      <c r="AH209" s="5"/>
      <c r="AI209" s="5"/>
      <c r="AJ209" s="20">
        <v>1</v>
      </c>
      <c r="AK209" s="5"/>
      <c r="AL209" s="5"/>
      <c r="AM209" s="6">
        <v>44621</v>
      </c>
      <c r="AN209" s="22">
        <v>0.39583333333333431</v>
      </c>
      <c r="AO209" s="5"/>
      <c r="AP209" s="5"/>
      <c r="AQ209" s="5"/>
      <c r="AR209" s="5"/>
      <c r="AS209" s="5"/>
      <c r="AT209" s="20">
        <v>1</v>
      </c>
      <c r="AU209" s="5"/>
      <c r="AV209" s="5"/>
      <c r="AW209" s="5"/>
      <c r="AX209" s="5"/>
      <c r="AY209" s="5"/>
      <c r="AZ209" s="5"/>
      <c r="BA209" s="5"/>
      <c r="BB209" s="5"/>
      <c r="BC209" s="5"/>
      <c r="BD209" s="5"/>
      <c r="BE209" s="5"/>
      <c r="BF209" s="5"/>
      <c r="BG209" s="5"/>
      <c r="BH209" s="5"/>
      <c r="BI209" s="19" t="s">
        <v>1460</v>
      </c>
      <c r="BJ209" s="5"/>
      <c r="BK209" s="19" t="s">
        <v>1461</v>
      </c>
      <c r="BL209" s="5"/>
      <c r="BM209" s="20">
        <v>1</v>
      </c>
      <c r="BN209" s="5"/>
      <c r="BO209" s="5"/>
      <c r="BP209" s="5"/>
      <c r="BQ209" s="19"/>
      <c r="BR209" s="19"/>
      <c r="BS209" s="5"/>
      <c r="BT209" s="5"/>
      <c r="BU209" s="5"/>
      <c r="BV209" s="5"/>
      <c r="BW209" s="20">
        <v>1</v>
      </c>
      <c r="BX209" s="5"/>
      <c r="BY209" s="19" t="s">
        <v>1462</v>
      </c>
      <c r="BZ209" s="19" t="s">
        <v>1456</v>
      </c>
      <c r="CA209" s="19" t="s">
        <v>1438</v>
      </c>
      <c r="CB209" s="5"/>
      <c r="CC209" s="5"/>
      <c r="CD209" s="5"/>
      <c r="CE209" s="5"/>
      <c r="CF209" s="6">
        <v>44633</v>
      </c>
      <c r="CG209" s="5"/>
      <c r="CH209" s="5"/>
      <c r="CI209" s="5"/>
      <c r="CJ209" s="5"/>
      <c r="CK209" s="5"/>
      <c r="CL209" s="5"/>
      <c r="CM209" s="5"/>
      <c r="CN209" s="19" t="s">
        <v>1463</v>
      </c>
      <c r="CO209" s="19" t="s">
        <v>1464</v>
      </c>
      <c r="CP209" s="5"/>
      <c r="CQ209" t="str">
        <f t="shared" si="3"/>
        <v/>
      </c>
    </row>
    <row r="210" spans="1:95" ht="13.5" x14ac:dyDescent="0.25">
      <c r="A210" s="19" t="s">
        <v>1465</v>
      </c>
      <c r="B210" s="10" t="s">
        <v>127</v>
      </c>
      <c r="C210" s="6">
        <v>44676</v>
      </c>
      <c r="D210" s="20">
        <v>1</v>
      </c>
      <c r="E210" s="5"/>
      <c r="F210" s="5"/>
      <c r="G210" s="5"/>
      <c r="H210" s="5"/>
      <c r="I210" s="5"/>
      <c r="J210" s="19"/>
      <c r="K210" s="19"/>
      <c r="L210" s="19"/>
      <c r="M210" s="19" t="s">
        <v>127</v>
      </c>
      <c r="N210" s="19"/>
      <c r="O210" s="5"/>
      <c r="P210" s="19" t="s">
        <v>5554</v>
      </c>
      <c r="Q210" s="5"/>
      <c r="R210" s="20">
        <v>1</v>
      </c>
      <c r="S210" s="21">
        <v>42248</v>
      </c>
      <c r="T210" s="19" t="s">
        <v>26</v>
      </c>
      <c r="U210" s="5"/>
      <c r="V210" s="5"/>
      <c r="W210" s="5"/>
      <c r="X210" s="5"/>
      <c r="Y210" s="5"/>
      <c r="Z210" s="5"/>
      <c r="AA210" s="5"/>
      <c r="AB210" s="5"/>
      <c r="AC210" s="20">
        <v>1</v>
      </c>
      <c r="AD210" s="5"/>
      <c r="AE210" s="5"/>
      <c r="AF210" s="5"/>
      <c r="AG210" s="5"/>
      <c r="AH210" s="5"/>
      <c r="AI210" s="5"/>
      <c r="AJ210" s="20">
        <v>1</v>
      </c>
      <c r="AK210" s="5"/>
      <c r="AL210" s="5"/>
      <c r="AM210" s="6">
        <v>44620</v>
      </c>
      <c r="AN210" s="22">
        <v>0.5833333333333347</v>
      </c>
      <c r="AO210" s="20">
        <v>1</v>
      </c>
      <c r="AP210" s="5"/>
      <c r="AQ210" s="5"/>
      <c r="AR210" s="5"/>
      <c r="AS210" s="5"/>
      <c r="AT210" s="5"/>
      <c r="AU210" s="5"/>
      <c r="AV210" s="5"/>
      <c r="AW210" s="5"/>
      <c r="AX210" s="5"/>
      <c r="AY210" s="5"/>
      <c r="AZ210" s="5"/>
      <c r="BA210" s="5"/>
      <c r="BB210" s="5"/>
      <c r="BC210" s="5"/>
      <c r="BD210" s="5"/>
      <c r="BE210" s="5"/>
      <c r="BF210" s="5"/>
      <c r="BG210" s="5"/>
      <c r="BH210" s="5"/>
      <c r="BI210" s="19" t="s">
        <v>1466</v>
      </c>
      <c r="BJ210" s="5"/>
      <c r="BK210" s="19" t="s">
        <v>1467</v>
      </c>
      <c r="BL210" s="5"/>
      <c r="BM210" s="20">
        <v>1</v>
      </c>
      <c r="BN210" s="5"/>
      <c r="BO210" s="5"/>
      <c r="BP210" s="5"/>
      <c r="BQ210" s="19"/>
      <c r="BR210" s="19"/>
      <c r="BS210" s="5"/>
      <c r="BT210" s="5"/>
      <c r="BU210" s="5"/>
      <c r="BV210" s="5"/>
      <c r="BW210" s="20">
        <v>1</v>
      </c>
      <c r="BX210" s="5"/>
      <c r="BY210" s="19" t="s">
        <v>1462</v>
      </c>
      <c r="BZ210" s="19" t="s">
        <v>1456</v>
      </c>
      <c r="CA210" s="19" t="s">
        <v>1438</v>
      </c>
      <c r="CB210" s="5"/>
      <c r="CC210" s="5"/>
      <c r="CD210" s="5"/>
      <c r="CE210" s="5"/>
      <c r="CF210" s="6">
        <v>44633</v>
      </c>
      <c r="CG210" s="5"/>
      <c r="CH210" s="5"/>
      <c r="CI210" s="5"/>
      <c r="CJ210" s="5"/>
      <c r="CK210" s="5"/>
      <c r="CL210" s="5"/>
      <c r="CM210" s="5"/>
      <c r="CN210" s="19" t="s">
        <v>1468</v>
      </c>
      <c r="CO210" s="19" t="s">
        <v>1469</v>
      </c>
      <c r="CP210" s="5"/>
      <c r="CQ210" t="str">
        <f t="shared" si="3"/>
        <v/>
      </c>
    </row>
    <row r="211" spans="1:95" ht="13.5" x14ac:dyDescent="0.25">
      <c r="A211" s="19" t="s">
        <v>1470</v>
      </c>
      <c r="B211" s="10" t="s">
        <v>127</v>
      </c>
      <c r="C211" s="5"/>
      <c r="D211" s="20">
        <v>1</v>
      </c>
      <c r="E211" s="5"/>
      <c r="F211" s="5"/>
      <c r="G211" s="5"/>
      <c r="H211" s="5"/>
      <c r="I211" s="5"/>
      <c r="J211" s="19"/>
      <c r="K211" s="19"/>
      <c r="L211" s="19"/>
      <c r="M211" s="19" t="s">
        <v>127</v>
      </c>
      <c r="N211" s="19"/>
      <c r="O211" s="5"/>
      <c r="P211" s="19" t="s">
        <v>5554</v>
      </c>
      <c r="Q211" s="5"/>
      <c r="R211" s="20">
        <v>1</v>
      </c>
      <c r="S211" s="21">
        <v>43435</v>
      </c>
      <c r="T211" s="19" t="s">
        <v>26</v>
      </c>
      <c r="U211" s="5"/>
      <c r="V211" s="5"/>
      <c r="W211" s="5"/>
      <c r="X211" s="5"/>
      <c r="Y211" s="5"/>
      <c r="Z211" s="5"/>
      <c r="AA211" s="5"/>
      <c r="AB211" s="5"/>
      <c r="AC211" s="5"/>
      <c r="AD211" s="20">
        <v>1</v>
      </c>
      <c r="AE211" s="5"/>
      <c r="AF211" s="5"/>
      <c r="AG211" s="5"/>
      <c r="AH211" s="5"/>
      <c r="AI211" s="5"/>
      <c r="AJ211" s="20">
        <v>1</v>
      </c>
      <c r="AK211" s="5"/>
      <c r="AL211" s="5"/>
      <c r="AM211" s="6">
        <v>44623</v>
      </c>
      <c r="AN211" s="22">
        <v>0.32638888888888967</v>
      </c>
      <c r="AO211" s="5"/>
      <c r="AP211" s="5"/>
      <c r="AQ211" s="5"/>
      <c r="AR211" s="5"/>
      <c r="AS211" s="20">
        <v>1</v>
      </c>
      <c r="AT211" s="5"/>
      <c r="AU211" s="5"/>
      <c r="AV211" s="5"/>
      <c r="AW211" s="5"/>
      <c r="AX211" s="5"/>
      <c r="AY211" s="5"/>
      <c r="AZ211" s="5"/>
      <c r="BA211" s="5"/>
      <c r="BB211" s="5"/>
      <c r="BC211" s="5"/>
      <c r="BD211" s="20">
        <v>1</v>
      </c>
      <c r="BE211" s="5"/>
      <c r="BF211" s="5"/>
      <c r="BG211" s="5"/>
      <c r="BH211" s="5"/>
      <c r="BI211" s="19" t="s">
        <v>1471</v>
      </c>
      <c r="BJ211" s="5"/>
      <c r="BK211" s="19" t="s">
        <v>1472</v>
      </c>
      <c r="BL211" s="5"/>
      <c r="BM211" s="5"/>
      <c r="BN211" s="5"/>
      <c r="BO211" s="5"/>
      <c r="BP211" s="5"/>
      <c r="BQ211" s="5"/>
      <c r="BR211" s="5"/>
      <c r="BS211" s="19" t="s">
        <v>1103</v>
      </c>
      <c r="BT211" s="5"/>
      <c r="BU211" s="5"/>
      <c r="BV211" s="5"/>
      <c r="BW211" s="5"/>
      <c r="BX211" s="5"/>
      <c r="BY211" s="5"/>
      <c r="BZ211" s="5"/>
      <c r="CA211" s="19" t="s">
        <v>1438</v>
      </c>
      <c r="CB211" s="5"/>
      <c r="CC211" s="5"/>
      <c r="CD211" s="5"/>
      <c r="CE211" s="5"/>
      <c r="CF211" s="6">
        <v>44623</v>
      </c>
      <c r="CG211" s="5"/>
      <c r="CH211" s="5"/>
      <c r="CI211" s="5"/>
      <c r="CJ211" s="5"/>
      <c r="CK211" s="5"/>
      <c r="CL211" s="5"/>
      <c r="CM211" s="5"/>
      <c r="CN211" s="19" t="s">
        <v>1473</v>
      </c>
      <c r="CO211" s="19" t="s">
        <v>1474</v>
      </c>
      <c r="CP211" s="5"/>
      <c r="CQ211" t="str">
        <f t="shared" si="3"/>
        <v/>
      </c>
    </row>
    <row r="212" spans="1:95" ht="13.5" x14ac:dyDescent="0.25">
      <c r="A212" s="19" t="s">
        <v>1475</v>
      </c>
      <c r="B212" s="10" t="s">
        <v>127</v>
      </c>
      <c r="C212" s="6">
        <v>44669</v>
      </c>
      <c r="D212" s="20">
        <v>1</v>
      </c>
      <c r="E212" s="5"/>
      <c r="F212" s="5"/>
      <c r="G212" s="5"/>
      <c r="H212" s="5"/>
      <c r="I212" s="5"/>
      <c r="J212" s="19"/>
      <c r="K212" s="19"/>
      <c r="L212" s="19"/>
      <c r="M212" s="19" t="s">
        <v>127</v>
      </c>
      <c r="N212" s="19"/>
      <c r="O212" s="5"/>
      <c r="P212" s="19" t="s">
        <v>5556</v>
      </c>
      <c r="Q212" s="5"/>
      <c r="R212" s="20">
        <v>1</v>
      </c>
      <c r="S212" s="21">
        <v>43405</v>
      </c>
      <c r="T212" s="19" t="s">
        <v>26</v>
      </c>
      <c r="U212" s="5"/>
      <c r="V212" s="5"/>
      <c r="W212" s="5"/>
      <c r="X212" s="5"/>
      <c r="Y212" s="5"/>
      <c r="Z212" s="5"/>
      <c r="AA212" s="5"/>
      <c r="AB212" s="5"/>
      <c r="AC212" s="20">
        <v>1</v>
      </c>
      <c r="AD212" s="5"/>
      <c r="AE212" s="5"/>
      <c r="AF212" s="5"/>
      <c r="AG212" s="5"/>
      <c r="AH212" s="5"/>
      <c r="AI212" s="5"/>
      <c r="AJ212" s="20">
        <v>1</v>
      </c>
      <c r="AK212" s="5"/>
      <c r="AL212" s="5"/>
      <c r="AM212" s="6">
        <v>44620</v>
      </c>
      <c r="AN212" s="22">
        <v>0.56250000000000133</v>
      </c>
      <c r="AO212" s="5"/>
      <c r="AP212" s="5"/>
      <c r="AQ212" s="5"/>
      <c r="AR212" s="5"/>
      <c r="AS212" s="5"/>
      <c r="AT212" s="20">
        <v>1</v>
      </c>
      <c r="AU212" s="5"/>
      <c r="AV212" s="5"/>
      <c r="AW212" s="5"/>
      <c r="AX212" s="5"/>
      <c r="AY212" s="5"/>
      <c r="AZ212" s="5"/>
      <c r="BA212" s="5"/>
      <c r="BB212" s="5"/>
      <c r="BC212" s="5"/>
      <c r="BD212" s="5"/>
      <c r="BE212" s="20"/>
      <c r="BF212" s="5"/>
      <c r="BG212" s="5">
        <v>1</v>
      </c>
      <c r="BH212" s="19" t="s">
        <v>1476</v>
      </c>
      <c r="BI212" s="19" t="s">
        <v>1477</v>
      </c>
      <c r="BJ212" s="5"/>
      <c r="BK212" s="19" t="s">
        <v>1478</v>
      </c>
      <c r="BL212" s="5"/>
      <c r="BM212" s="20">
        <v>1</v>
      </c>
      <c r="BN212" s="5"/>
      <c r="BO212" s="5"/>
      <c r="BP212" s="5"/>
      <c r="BQ212" s="19"/>
      <c r="BR212" s="19"/>
      <c r="BS212" s="19" t="s">
        <v>1476</v>
      </c>
      <c r="BT212" s="5"/>
      <c r="BU212" s="5"/>
      <c r="BV212" s="5"/>
      <c r="BW212" s="20">
        <v>1</v>
      </c>
      <c r="BX212" s="5"/>
      <c r="BY212" s="19" t="s">
        <v>1476</v>
      </c>
      <c r="BZ212" s="19" t="s">
        <v>1449</v>
      </c>
      <c r="CA212" s="19" t="s">
        <v>1438</v>
      </c>
      <c r="CB212" s="5"/>
      <c r="CC212" s="5"/>
      <c r="CD212" s="5"/>
      <c r="CE212" s="5"/>
      <c r="CF212" s="6">
        <v>44620</v>
      </c>
      <c r="CG212" s="5"/>
      <c r="CH212" s="5"/>
      <c r="CI212" s="5"/>
      <c r="CJ212" s="5"/>
      <c r="CK212" s="5"/>
      <c r="CL212" s="5"/>
      <c r="CM212" s="5"/>
      <c r="CN212" s="19" t="s">
        <v>1479</v>
      </c>
      <c r="CO212" s="19" t="s">
        <v>1480</v>
      </c>
      <c r="CP212" s="5"/>
      <c r="CQ212" t="str">
        <f t="shared" si="3"/>
        <v/>
      </c>
    </row>
    <row r="213" spans="1:95" ht="13.5" x14ac:dyDescent="0.25">
      <c r="A213" s="19" t="s">
        <v>1481</v>
      </c>
      <c r="B213" s="10" t="s">
        <v>127</v>
      </c>
      <c r="C213" s="6">
        <v>44669</v>
      </c>
      <c r="D213" s="20">
        <v>1</v>
      </c>
      <c r="E213" s="5"/>
      <c r="F213" s="5"/>
      <c r="G213" s="5"/>
      <c r="H213" s="5"/>
      <c r="I213" s="5"/>
      <c r="J213" s="19"/>
      <c r="K213" s="19"/>
      <c r="L213" s="19"/>
      <c r="M213" s="19" t="s">
        <v>127</v>
      </c>
      <c r="N213" s="19"/>
      <c r="O213" s="5"/>
      <c r="P213" s="19" t="s">
        <v>5555</v>
      </c>
      <c r="Q213" s="5"/>
      <c r="R213" s="20">
        <v>1</v>
      </c>
      <c r="S213" s="21">
        <v>42278</v>
      </c>
      <c r="T213" s="19" t="s">
        <v>26</v>
      </c>
      <c r="U213" s="5"/>
      <c r="V213" s="5"/>
      <c r="W213" s="5"/>
      <c r="X213" s="5"/>
      <c r="Y213" s="5"/>
      <c r="Z213" s="5"/>
      <c r="AA213" s="5"/>
      <c r="AB213" s="5"/>
      <c r="AC213" s="20">
        <v>1</v>
      </c>
      <c r="AD213" s="5"/>
      <c r="AE213" s="5"/>
      <c r="AF213" s="5"/>
      <c r="AG213" s="5"/>
      <c r="AH213" s="20">
        <v>1</v>
      </c>
      <c r="AI213" s="5"/>
      <c r="AJ213" s="5"/>
      <c r="AK213" s="5"/>
      <c r="AL213" s="5"/>
      <c r="AM213" s="6">
        <v>44620</v>
      </c>
      <c r="AN213" s="22">
        <v>0.48611111111111227</v>
      </c>
      <c r="AO213" s="5"/>
      <c r="AP213" s="5"/>
      <c r="AQ213" s="20">
        <v>1</v>
      </c>
      <c r="AR213" s="5"/>
      <c r="AS213" s="5"/>
      <c r="AT213" s="5"/>
      <c r="AU213" s="5"/>
      <c r="AV213" s="5"/>
      <c r="AW213" s="5"/>
      <c r="AX213" s="5"/>
      <c r="AY213" s="5"/>
      <c r="AZ213" s="20">
        <v>1</v>
      </c>
      <c r="BA213" s="5"/>
      <c r="BB213" s="5"/>
      <c r="BC213" s="5"/>
      <c r="BD213" s="5"/>
      <c r="BE213" s="5"/>
      <c r="BF213" s="5"/>
      <c r="BG213" s="5"/>
      <c r="BH213" s="5"/>
      <c r="BI213" s="19" t="s">
        <v>1482</v>
      </c>
      <c r="BJ213" s="5"/>
      <c r="BK213" s="19" t="s">
        <v>1483</v>
      </c>
      <c r="BL213" s="5"/>
      <c r="BM213" s="20">
        <v>1</v>
      </c>
      <c r="BN213" s="5"/>
      <c r="BO213" s="5"/>
      <c r="BP213" s="5"/>
      <c r="BQ213" s="19"/>
      <c r="BR213" s="19"/>
      <c r="BS213" s="5"/>
      <c r="BT213" s="5"/>
      <c r="BU213" s="20">
        <v>1</v>
      </c>
      <c r="BV213" s="5"/>
      <c r="BW213" s="5"/>
      <c r="BX213" s="5"/>
      <c r="BY213" s="5"/>
      <c r="BZ213" s="19" t="s">
        <v>1484</v>
      </c>
      <c r="CA213" s="19" t="s">
        <v>1485</v>
      </c>
      <c r="CB213" s="5"/>
      <c r="CC213" s="5"/>
      <c r="CD213" s="5"/>
      <c r="CE213" s="5"/>
      <c r="CF213" s="6">
        <v>44620</v>
      </c>
      <c r="CG213" s="5"/>
      <c r="CH213" s="5"/>
      <c r="CI213" s="5"/>
      <c r="CJ213" s="5"/>
      <c r="CK213" s="5"/>
      <c r="CL213" s="5"/>
      <c r="CM213" s="5"/>
      <c r="CN213" s="19" t="s">
        <v>1486</v>
      </c>
      <c r="CO213" s="19" t="s">
        <v>1487</v>
      </c>
      <c r="CP213" s="5"/>
      <c r="CQ213" t="str">
        <f t="shared" si="3"/>
        <v/>
      </c>
    </row>
    <row r="214" spans="1:95" ht="13.5" x14ac:dyDescent="0.25">
      <c r="A214" s="19" t="s">
        <v>1488</v>
      </c>
      <c r="B214" s="10" t="s">
        <v>127</v>
      </c>
      <c r="C214" s="6">
        <v>44669</v>
      </c>
      <c r="D214" s="20">
        <v>1</v>
      </c>
      <c r="E214" s="5"/>
      <c r="F214" s="5"/>
      <c r="G214" s="5"/>
      <c r="H214" s="5"/>
      <c r="I214" s="5"/>
      <c r="J214" s="19"/>
      <c r="K214" s="19"/>
      <c r="L214" s="19"/>
      <c r="M214" s="19" t="s">
        <v>127</v>
      </c>
      <c r="N214" s="19"/>
      <c r="O214" s="5"/>
      <c r="P214" s="19" t="s">
        <v>5557</v>
      </c>
      <c r="Q214" s="20">
        <v>1</v>
      </c>
      <c r="R214" s="5"/>
      <c r="S214" s="21">
        <v>43770</v>
      </c>
      <c r="T214" s="19" t="s">
        <v>1489</v>
      </c>
      <c r="U214" s="5"/>
      <c r="V214" s="5"/>
      <c r="W214" s="5"/>
      <c r="X214" s="5"/>
      <c r="Y214" s="5"/>
      <c r="Z214" s="5"/>
      <c r="AA214" s="5"/>
      <c r="AB214" s="5"/>
      <c r="AC214" s="20">
        <v>1</v>
      </c>
      <c r="AD214" s="5"/>
      <c r="AE214" s="5"/>
      <c r="AF214" s="5"/>
      <c r="AG214" s="5"/>
      <c r="AH214" s="5"/>
      <c r="AI214" s="20">
        <v>1</v>
      </c>
      <c r="AJ214" s="5"/>
      <c r="AK214" s="5"/>
      <c r="AL214" s="5"/>
      <c r="AM214" s="6">
        <v>44614</v>
      </c>
      <c r="AN214" s="22">
        <v>0.42708333333333437</v>
      </c>
      <c r="AO214" s="20">
        <v>1</v>
      </c>
      <c r="AP214" s="5"/>
      <c r="AQ214" s="5"/>
      <c r="AR214" s="5"/>
      <c r="AS214" s="5"/>
      <c r="AT214" s="5"/>
      <c r="AU214" s="5"/>
      <c r="AV214" s="5"/>
      <c r="AW214" s="5"/>
      <c r="AX214" s="5"/>
      <c r="AY214" s="5"/>
      <c r="AZ214" s="20">
        <v>1</v>
      </c>
      <c r="BA214" s="5"/>
      <c r="BB214" s="5"/>
      <c r="BC214" s="5"/>
      <c r="BD214" s="5"/>
      <c r="BE214" s="5"/>
      <c r="BF214" s="5"/>
      <c r="BG214" s="5"/>
      <c r="BH214" s="5"/>
      <c r="BI214" s="19" t="s">
        <v>1490</v>
      </c>
      <c r="BJ214" s="5"/>
      <c r="BK214" s="19" t="s">
        <v>1491</v>
      </c>
      <c r="BL214" s="5"/>
      <c r="BM214" s="20">
        <v>1</v>
      </c>
      <c r="BN214" s="5"/>
      <c r="BO214" s="5"/>
      <c r="BP214" s="5"/>
      <c r="BQ214" s="19"/>
      <c r="BR214" s="19"/>
      <c r="BS214" s="19" t="s">
        <v>1492</v>
      </c>
      <c r="BT214" s="5"/>
      <c r="BU214" s="5"/>
      <c r="BV214" s="20">
        <v>1</v>
      </c>
      <c r="BW214" s="5"/>
      <c r="BX214" s="19" t="s">
        <v>1493</v>
      </c>
      <c r="BY214" s="5"/>
      <c r="BZ214" s="19" t="s">
        <v>1494</v>
      </c>
      <c r="CA214" s="19" t="s">
        <v>1495</v>
      </c>
      <c r="CB214" s="5"/>
      <c r="CC214" s="5"/>
      <c r="CD214" s="5"/>
      <c r="CE214" s="5"/>
      <c r="CF214" s="6">
        <v>44614</v>
      </c>
      <c r="CG214" s="5"/>
      <c r="CH214" s="5"/>
      <c r="CI214" s="5"/>
      <c r="CJ214" s="5"/>
      <c r="CK214" s="5"/>
      <c r="CL214" s="5"/>
      <c r="CM214" s="5"/>
      <c r="CN214" s="19" t="s">
        <v>1496</v>
      </c>
      <c r="CO214" s="19" t="s">
        <v>1497</v>
      </c>
      <c r="CP214" s="5"/>
      <c r="CQ214" t="str">
        <f t="shared" si="3"/>
        <v/>
      </c>
    </row>
    <row r="215" spans="1:95" ht="13.5" x14ac:dyDescent="0.25">
      <c r="A215" s="19" t="s">
        <v>1498</v>
      </c>
      <c r="B215" s="10" t="s">
        <v>127</v>
      </c>
      <c r="C215" s="6">
        <v>44669</v>
      </c>
      <c r="D215" s="20">
        <v>1</v>
      </c>
      <c r="E215" s="5"/>
      <c r="F215" s="5"/>
      <c r="G215" s="5"/>
      <c r="H215" s="5"/>
      <c r="I215" s="5"/>
      <c r="J215" s="19"/>
      <c r="K215" s="19"/>
      <c r="L215" s="19"/>
      <c r="M215" s="19" t="s">
        <v>127</v>
      </c>
      <c r="N215" s="19"/>
      <c r="O215" s="5"/>
      <c r="P215" s="19" t="s">
        <v>5554</v>
      </c>
      <c r="Q215" s="5"/>
      <c r="R215" s="20">
        <v>1</v>
      </c>
      <c r="S215" s="21">
        <v>42125</v>
      </c>
      <c r="T215" s="19" t="s">
        <v>26</v>
      </c>
      <c r="U215" s="5"/>
      <c r="V215" s="5"/>
      <c r="W215" s="5"/>
      <c r="X215" s="5"/>
      <c r="Y215" s="5"/>
      <c r="Z215" s="5"/>
      <c r="AA215" s="5"/>
      <c r="AB215" s="5"/>
      <c r="AC215" s="5"/>
      <c r="AD215" s="20">
        <v>1</v>
      </c>
      <c r="AE215" s="5"/>
      <c r="AF215" s="5"/>
      <c r="AG215" s="20">
        <v>1</v>
      </c>
      <c r="AH215" s="5"/>
      <c r="AI215" s="5"/>
      <c r="AJ215" s="5"/>
      <c r="AK215" s="5"/>
      <c r="AL215" s="5"/>
      <c r="AM215" s="6">
        <v>44615</v>
      </c>
      <c r="AN215" s="22">
        <v>0.75000000000000189</v>
      </c>
      <c r="AO215" s="20">
        <v>1</v>
      </c>
      <c r="AP215" s="5"/>
      <c r="AQ215" s="5"/>
      <c r="AR215" s="5"/>
      <c r="AS215" s="5"/>
      <c r="AT215" s="5"/>
      <c r="AU215" s="5"/>
      <c r="AV215" s="5"/>
      <c r="AW215" s="5"/>
      <c r="AX215" s="5"/>
      <c r="AY215" s="5"/>
      <c r="AZ215" s="5"/>
      <c r="BA215" s="20"/>
      <c r="BB215" s="5"/>
      <c r="BC215" s="5">
        <v>1</v>
      </c>
      <c r="BD215" s="5"/>
      <c r="BE215" s="5"/>
      <c r="BF215" s="5"/>
      <c r="BG215" s="5"/>
      <c r="BH215" s="5"/>
      <c r="BI215" s="19" t="s">
        <v>1499</v>
      </c>
      <c r="BJ215" s="5"/>
      <c r="BK215" s="19" t="s">
        <v>1500</v>
      </c>
      <c r="BL215" s="5"/>
      <c r="BM215" s="5"/>
      <c r="BN215" s="5"/>
      <c r="BO215" s="5"/>
      <c r="BP215" s="5"/>
      <c r="BQ215" s="5"/>
      <c r="BR215" s="5"/>
      <c r="BS215" s="5"/>
      <c r="BT215" s="5"/>
      <c r="BU215" s="5"/>
      <c r="BV215" s="5"/>
      <c r="BW215" s="5"/>
      <c r="BX215" s="5"/>
      <c r="BY215" s="5"/>
      <c r="BZ215" s="5"/>
      <c r="CA215" s="19" t="s">
        <v>1438</v>
      </c>
      <c r="CB215" s="5"/>
      <c r="CC215" s="5"/>
      <c r="CD215" s="5"/>
      <c r="CE215" s="5"/>
      <c r="CF215" s="6">
        <v>44615</v>
      </c>
      <c r="CG215" s="5"/>
      <c r="CH215" s="5"/>
      <c r="CI215" s="5"/>
      <c r="CJ215" s="5"/>
      <c r="CK215" s="5"/>
      <c r="CL215" s="5"/>
      <c r="CM215" s="5"/>
      <c r="CN215" s="19" t="s">
        <v>1501</v>
      </c>
      <c r="CO215" s="19" t="s">
        <v>1502</v>
      </c>
      <c r="CP215" s="5"/>
      <c r="CQ215" t="str">
        <f t="shared" si="3"/>
        <v/>
      </c>
    </row>
    <row r="216" spans="1:95" ht="13.5" x14ac:dyDescent="0.25">
      <c r="A216" s="19" t="s">
        <v>1503</v>
      </c>
      <c r="B216" s="10" t="s">
        <v>127</v>
      </c>
      <c r="C216" s="6">
        <v>44691</v>
      </c>
      <c r="D216" s="20">
        <v>1</v>
      </c>
      <c r="E216" s="5"/>
      <c r="F216" s="5"/>
      <c r="G216" s="5"/>
      <c r="H216" s="5"/>
      <c r="I216" s="5"/>
      <c r="J216" s="19"/>
      <c r="K216" s="19"/>
      <c r="L216" s="19"/>
      <c r="M216" s="19" t="s">
        <v>127</v>
      </c>
      <c r="N216" s="19"/>
      <c r="O216" s="5"/>
      <c r="P216" s="19" t="s">
        <v>5554</v>
      </c>
      <c r="Q216" s="5"/>
      <c r="R216" s="20">
        <v>1</v>
      </c>
      <c r="S216" s="21">
        <v>44409</v>
      </c>
      <c r="T216" s="19" t="s">
        <v>26</v>
      </c>
      <c r="U216" s="5"/>
      <c r="V216" s="5"/>
      <c r="W216" s="5"/>
      <c r="X216" s="5"/>
      <c r="Y216" s="5"/>
      <c r="Z216" s="5"/>
      <c r="AA216" s="5"/>
      <c r="AB216" s="5"/>
      <c r="AC216" s="20">
        <v>1</v>
      </c>
      <c r="AD216" s="5"/>
      <c r="AE216" s="5"/>
      <c r="AF216" s="5"/>
      <c r="AG216" s="5"/>
      <c r="AH216" s="5"/>
      <c r="AI216" s="20">
        <v>1</v>
      </c>
      <c r="AJ216" s="5"/>
      <c r="AK216" s="5"/>
      <c r="AL216" s="5"/>
      <c r="AM216" s="6">
        <v>44601</v>
      </c>
      <c r="AN216" s="22">
        <v>0.73611111111111283</v>
      </c>
      <c r="AO216" s="5"/>
      <c r="AP216" s="20">
        <v>1</v>
      </c>
      <c r="AQ216" s="5"/>
      <c r="AR216" s="5"/>
      <c r="AS216" s="5"/>
      <c r="AT216" s="5"/>
      <c r="AU216" s="5"/>
      <c r="AV216" s="5"/>
      <c r="AW216" s="5"/>
      <c r="AX216" s="5"/>
      <c r="AY216" s="5"/>
      <c r="AZ216" s="5"/>
      <c r="BA216" s="5">
        <v>1</v>
      </c>
      <c r="BB216" s="5"/>
      <c r="BC216" s="20"/>
      <c r="BD216" s="5"/>
      <c r="BE216" s="5"/>
      <c r="BF216" s="5"/>
      <c r="BG216" s="5"/>
      <c r="BH216" s="5"/>
      <c r="BI216" s="19" t="s">
        <v>1504</v>
      </c>
      <c r="BJ216" s="19" t="s">
        <v>172</v>
      </c>
      <c r="BK216" s="19" t="s">
        <v>1505</v>
      </c>
      <c r="BL216" s="5"/>
      <c r="BM216" s="5"/>
      <c r="BN216" s="20">
        <v>1</v>
      </c>
      <c r="BO216" s="5"/>
      <c r="BP216" s="5"/>
      <c r="BQ216" s="19"/>
      <c r="BR216" s="19"/>
      <c r="BS216" s="19" t="s">
        <v>1103</v>
      </c>
      <c r="BT216" s="5"/>
      <c r="BU216" s="20">
        <v>1</v>
      </c>
      <c r="BV216" s="5"/>
      <c r="BW216" s="5"/>
      <c r="BX216" s="5"/>
      <c r="BY216" s="5"/>
      <c r="BZ216" s="19" t="s">
        <v>1506</v>
      </c>
      <c r="CA216" s="19" t="s">
        <v>1507</v>
      </c>
      <c r="CB216" s="5"/>
      <c r="CC216" s="5"/>
      <c r="CD216" s="5"/>
      <c r="CE216" s="5"/>
      <c r="CF216" s="6">
        <v>44601</v>
      </c>
      <c r="CG216" s="5"/>
      <c r="CH216" s="5"/>
      <c r="CI216" s="5"/>
      <c r="CJ216" s="5"/>
      <c r="CK216" s="5"/>
      <c r="CL216" s="5"/>
      <c r="CM216" s="19" t="s">
        <v>172</v>
      </c>
      <c r="CN216" s="19" t="s">
        <v>1508</v>
      </c>
      <c r="CO216" s="19" t="s">
        <v>1509</v>
      </c>
      <c r="CP216" s="5"/>
      <c r="CQ216" t="str">
        <f t="shared" si="3"/>
        <v/>
      </c>
    </row>
    <row r="217" spans="1:95" ht="13.5" x14ac:dyDescent="0.25">
      <c r="A217" s="19" t="s">
        <v>1510</v>
      </c>
      <c r="B217" s="10" t="s">
        <v>127</v>
      </c>
      <c r="C217" s="6">
        <v>44689</v>
      </c>
      <c r="D217" s="20">
        <v>1</v>
      </c>
      <c r="E217" s="5"/>
      <c r="F217" s="5"/>
      <c r="G217" s="5"/>
      <c r="H217" s="5"/>
      <c r="I217" s="5"/>
      <c r="J217" s="19"/>
      <c r="K217" s="19"/>
      <c r="L217" s="19"/>
      <c r="M217" s="19" t="s">
        <v>127</v>
      </c>
      <c r="N217" s="19"/>
      <c r="O217" s="5"/>
      <c r="P217" s="19" t="s">
        <v>5554</v>
      </c>
      <c r="Q217" s="5"/>
      <c r="R217" s="20">
        <v>1</v>
      </c>
      <c r="S217" s="21">
        <v>44621</v>
      </c>
      <c r="T217" s="19" t="s">
        <v>26</v>
      </c>
      <c r="U217" s="5"/>
      <c r="V217" s="5"/>
      <c r="W217" s="5"/>
      <c r="X217" s="5"/>
      <c r="Y217" s="5"/>
      <c r="Z217" s="5"/>
      <c r="AA217" s="5"/>
      <c r="AB217" s="5"/>
      <c r="AC217" s="20">
        <v>1</v>
      </c>
      <c r="AD217" s="5"/>
      <c r="AE217" s="5"/>
      <c r="AF217" s="5"/>
      <c r="AG217" s="5"/>
      <c r="AH217" s="5"/>
      <c r="AI217" s="5"/>
      <c r="AJ217" s="20">
        <v>1</v>
      </c>
      <c r="AK217" s="5"/>
      <c r="AL217" s="5"/>
      <c r="AM217" s="6">
        <v>44673</v>
      </c>
      <c r="AN217" s="22">
        <v>0.54861111111111238</v>
      </c>
      <c r="AO217" s="5"/>
      <c r="AP217" s="5"/>
      <c r="AQ217" s="5"/>
      <c r="AR217" s="5"/>
      <c r="AS217" s="20">
        <v>1</v>
      </c>
      <c r="AT217" s="5"/>
      <c r="AU217" s="5"/>
      <c r="AV217" s="5"/>
      <c r="AW217" s="5"/>
      <c r="AX217" s="5"/>
      <c r="AY217" s="5"/>
      <c r="AZ217" s="20">
        <v>1</v>
      </c>
      <c r="BA217" s="5"/>
      <c r="BB217" s="5"/>
      <c r="BC217" s="5"/>
      <c r="BD217" s="5"/>
      <c r="BE217" s="5"/>
      <c r="BF217" s="5"/>
      <c r="BG217" s="5"/>
      <c r="BH217" s="5"/>
      <c r="BI217" s="19" t="s">
        <v>1511</v>
      </c>
      <c r="BJ217" s="5"/>
      <c r="BK217" s="19" t="s">
        <v>1512</v>
      </c>
      <c r="BL217" s="5"/>
      <c r="BM217" s="20">
        <v>1</v>
      </c>
      <c r="BN217" s="5"/>
      <c r="BO217" s="5"/>
      <c r="BP217" s="5"/>
      <c r="BQ217" s="19"/>
      <c r="BR217" s="19"/>
      <c r="BS217" s="19" t="s">
        <v>1513</v>
      </c>
      <c r="BT217" s="5"/>
      <c r="BU217" s="5"/>
      <c r="BV217" s="5"/>
      <c r="BW217" s="20">
        <v>1</v>
      </c>
      <c r="BX217" s="19" t="s">
        <v>571</v>
      </c>
      <c r="BY217" s="5"/>
      <c r="BZ217" s="19" t="s">
        <v>1514</v>
      </c>
      <c r="CA217" s="19" t="s">
        <v>1515</v>
      </c>
      <c r="CB217" s="5"/>
      <c r="CC217" s="5"/>
      <c r="CD217" s="5"/>
      <c r="CE217" s="5"/>
      <c r="CF217" s="6">
        <v>44673</v>
      </c>
      <c r="CG217" s="5"/>
      <c r="CH217" s="5"/>
      <c r="CI217" s="5"/>
      <c r="CJ217" s="5"/>
      <c r="CK217" s="5"/>
      <c r="CL217" s="5"/>
      <c r="CM217" s="5"/>
      <c r="CN217" s="19" t="s">
        <v>1516</v>
      </c>
      <c r="CO217" s="19" t="s">
        <v>1517</v>
      </c>
      <c r="CP217" s="5"/>
      <c r="CQ217" t="str">
        <f t="shared" si="3"/>
        <v/>
      </c>
    </row>
    <row r="218" spans="1:95" ht="13.5" x14ac:dyDescent="0.25">
      <c r="A218" s="19" t="s">
        <v>1518</v>
      </c>
      <c r="B218" s="10" t="s">
        <v>127</v>
      </c>
      <c r="C218" s="6" t="s">
        <v>309</v>
      </c>
      <c r="D218" s="5"/>
      <c r="E218" s="5"/>
      <c r="F218" s="5"/>
      <c r="G218" s="20">
        <v>1</v>
      </c>
      <c r="H218" s="5"/>
      <c r="I218" s="5"/>
      <c r="J218" s="19"/>
      <c r="K218" s="19"/>
      <c r="L218" s="19"/>
      <c r="M218" s="19" t="s">
        <v>127</v>
      </c>
      <c r="N218" s="19"/>
      <c r="O218" s="5"/>
      <c r="P218" s="19" t="s">
        <v>5556</v>
      </c>
      <c r="Q218" s="20">
        <v>1</v>
      </c>
      <c r="R218" s="5"/>
      <c r="S218" s="21">
        <v>44593</v>
      </c>
      <c r="T218" s="19" t="s">
        <v>26</v>
      </c>
      <c r="U218" s="5"/>
      <c r="V218" s="5"/>
      <c r="W218" s="5"/>
      <c r="X218" s="5"/>
      <c r="Y218" s="5"/>
      <c r="Z218" s="5"/>
      <c r="AA218" s="5"/>
      <c r="AB218" s="20">
        <v>1</v>
      </c>
      <c r="AC218" s="5"/>
      <c r="AD218" s="5"/>
      <c r="AE218" s="5"/>
      <c r="AF218" s="5"/>
      <c r="AG218" s="5"/>
      <c r="AH218" s="5"/>
      <c r="AI218" s="20">
        <v>1</v>
      </c>
      <c r="AJ218" s="5"/>
      <c r="AK218" s="5"/>
      <c r="AL218" s="5"/>
      <c r="AM218" s="6">
        <v>44696</v>
      </c>
      <c r="AN218" s="22">
        <v>0.47222222222222338</v>
      </c>
      <c r="AO218" s="5"/>
      <c r="AP218" s="5"/>
      <c r="AQ218" s="5"/>
      <c r="AR218" s="5"/>
      <c r="AS218" s="20">
        <v>1</v>
      </c>
      <c r="AT218" s="5"/>
      <c r="AU218" s="5"/>
      <c r="AV218" s="5"/>
      <c r="AW218" s="5"/>
      <c r="AX218" s="5"/>
      <c r="AY218" s="5"/>
      <c r="AZ218" s="5"/>
      <c r="BA218" s="5"/>
      <c r="BB218" s="5"/>
      <c r="BC218" s="5"/>
      <c r="BD218" s="20">
        <v>1</v>
      </c>
      <c r="BE218" s="5"/>
      <c r="BF218" s="5"/>
      <c r="BG218" s="5"/>
      <c r="BH218" s="5"/>
      <c r="BI218" s="19" t="s">
        <v>1519</v>
      </c>
      <c r="BJ218" s="5"/>
      <c r="BK218" s="19" t="s">
        <v>1520</v>
      </c>
      <c r="BL218" s="20">
        <v>1</v>
      </c>
      <c r="BM218" s="5"/>
      <c r="BN218" s="5"/>
      <c r="BO218" s="5"/>
      <c r="BP218" s="5"/>
      <c r="BQ218" s="19"/>
      <c r="BR218" s="19"/>
      <c r="BS218" s="5"/>
      <c r="BT218" s="5"/>
      <c r="BU218" s="5"/>
      <c r="BV218" s="5"/>
      <c r="BW218" s="5"/>
      <c r="BX218" s="5"/>
      <c r="BY218" s="5"/>
      <c r="BZ218" s="5"/>
      <c r="CA218" s="19" t="s">
        <v>1521</v>
      </c>
      <c r="CB218" s="5"/>
      <c r="CC218" s="5"/>
      <c r="CD218" s="5"/>
      <c r="CE218" s="5"/>
      <c r="CF218" s="6">
        <v>44696</v>
      </c>
      <c r="CG218" s="5"/>
      <c r="CH218" s="5"/>
      <c r="CI218" s="5"/>
      <c r="CJ218" s="5"/>
      <c r="CK218" s="5"/>
      <c r="CL218" s="5"/>
      <c r="CM218" s="19" t="s">
        <v>403</v>
      </c>
      <c r="CN218" s="19" t="s">
        <v>1522</v>
      </c>
      <c r="CO218" s="19" t="s">
        <v>1523</v>
      </c>
      <c r="CP218" s="5"/>
      <c r="CQ218" t="str">
        <f t="shared" si="3"/>
        <v/>
      </c>
    </row>
    <row r="219" spans="1:95" ht="13.5" x14ac:dyDescent="0.25">
      <c r="A219" s="19" t="s">
        <v>1524</v>
      </c>
      <c r="B219" s="10" t="s">
        <v>127</v>
      </c>
      <c r="C219" s="6">
        <v>44716</v>
      </c>
      <c r="D219" s="20">
        <v>1</v>
      </c>
      <c r="E219" s="5"/>
      <c r="F219" s="5"/>
      <c r="G219" s="5"/>
      <c r="H219" s="5"/>
      <c r="I219" s="5"/>
      <c r="J219" s="19"/>
      <c r="K219" s="19"/>
      <c r="L219" s="19"/>
      <c r="M219" s="19" t="s">
        <v>1525</v>
      </c>
      <c r="N219" s="19"/>
      <c r="O219" s="5"/>
      <c r="P219" s="19" t="s">
        <v>5554</v>
      </c>
      <c r="Q219" s="5"/>
      <c r="R219" s="20">
        <v>1</v>
      </c>
      <c r="S219" s="21">
        <v>41214</v>
      </c>
      <c r="T219" s="19" t="s">
        <v>41</v>
      </c>
      <c r="U219" s="5"/>
      <c r="V219" s="5"/>
      <c r="W219" s="5"/>
      <c r="X219" s="5"/>
      <c r="Y219" s="5"/>
      <c r="Z219" s="5"/>
      <c r="AA219" s="5"/>
      <c r="AB219" s="20">
        <v>1</v>
      </c>
      <c r="AC219" s="5"/>
      <c r="AD219" s="5"/>
      <c r="AE219" s="5"/>
      <c r="AF219" s="5"/>
      <c r="AG219" s="5"/>
      <c r="AH219" s="5"/>
      <c r="AI219" s="20">
        <v>1</v>
      </c>
      <c r="AJ219" s="5"/>
      <c r="AK219" s="5"/>
      <c r="AL219" s="5"/>
      <c r="AM219" s="6">
        <v>44712</v>
      </c>
      <c r="AN219" s="22">
        <v>0.86805555555555769</v>
      </c>
      <c r="AO219" s="5"/>
      <c r="AP219" s="20">
        <v>1</v>
      </c>
      <c r="AQ219" s="5"/>
      <c r="AR219" s="5"/>
      <c r="AS219" s="5"/>
      <c r="AT219" s="5"/>
      <c r="AU219" s="5"/>
      <c r="AV219" s="5"/>
      <c r="AW219" s="5"/>
      <c r="AX219" s="5"/>
      <c r="AY219" s="5"/>
      <c r="AZ219" s="20">
        <v>1</v>
      </c>
      <c r="BA219" s="5"/>
      <c r="BB219" s="5"/>
      <c r="BC219" s="5"/>
      <c r="BD219" s="5"/>
      <c r="BE219" s="5"/>
      <c r="BF219" s="5"/>
      <c r="BG219" s="5"/>
      <c r="BH219" s="5"/>
      <c r="BI219" s="19" t="s">
        <v>1526</v>
      </c>
      <c r="BJ219" s="5"/>
      <c r="BK219" s="19" t="s">
        <v>1527</v>
      </c>
      <c r="BL219" s="5"/>
      <c r="BM219" s="20">
        <v>1</v>
      </c>
      <c r="BN219" s="5"/>
      <c r="BO219" s="5"/>
      <c r="BP219" s="5"/>
      <c r="BQ219" s="19"/>
      <c r="BR219" s="19"/>
      <c r="BS219" s="19" t="s">
        <v>1528</v>
      </c>
      <c r="BT219" s="5"/>
      <c r="BU219" s="20">
        <v>1</v>
      </c>
      <c r="BV219" s="5"/>
      <c r="BW219" s="5"/>
      <c r="BX219" s="5"/>
      <c r="BY219" s="5"/>
      <c r="BZ219" s="19" t="s">
        <v>1529</v>
      </c>
      <c r="CA219" s="19" t="s">
        <v>1530</v>
      </c>
      <c r="CB219" s="5"/>
      <c r="CC219" s="5"/>
      <c r="CD219" s="5"/>
      <c r="CE219" s="5"/>
      <c r="CF219" s="6">
        <v>44713</v>
      </c>
      <c r="CG219" s="5"/>
      <c r="CH219" s="5"/>
      <c r="CI219" s="5"/>
      <c r="CJ219" s="5"/>
      <c r="CK219" s="5"/>
      <c r="CL219" s="5"/>
      <c r="CM219" s="19" t="s">
        <v>1531</v>
      </c>
      <c r="CN219" s="19" t="s">
        <v>1532</v>
      </c>
      <c r="CO219" s="19" t="s">
        <v>1533</v>
      </c>
      <c r="CP219" s="5"/>
      <c r="CQ219" t="str">
        <f t="shared" si="3"/>
        <v/>
      </c>
    </row>
    <row r="220" spans="1:95" ht="13.5" x14ac:dyDescent="0.25">
      <c r="A220" s="19" t="s">
        <v>1534</v>
      </c>
      <c r="B220" s="10" t="s">
        <v>127</v>
      </c>
      <c r="C220" s="6">
        <v>44687</v>
      </c>
      <c r="D220" s="5"/>
      <c r="E220" s="5"/>
      <c r="F220" s="5"/>
      <c r="G220" s="20">
        <v>1</v>
      </c>
      <c r="H220" s="19" t="s">
        <v>1535</v>
      </c>
      <c r="I220" s="5"/>
      <c r="J220" s="19"/>
      <c r="K220" s="19"/>
      <c r="L220" s="19"/>
      <c r="M220" s="19" t="s">
        <v>127</v>
      </c>
      <c r="N220" s="19"/>
      <c r="O220" s="5"/>
      <c r="P220" s="19" t="s">
        <v>5554</v>
      </c>
      <c r="Q220" s="20">
        <v>1</v>
      </c>
      <c r="R220" s="5"/>
      <c r="S220" s="21">
        <v>43435</v>
      </c>
      <c r="T220" s="19" t="s">
        <v>498</v>
      </c>
      <c r="U220" s="5"/>
      <c r="V220" s="5"/>
      <c r="W220" s="5"/>
      <c r="X220" s="5"/>
      <c r="Y220" s="5"/>
      <c r="Z220" s="5"/>
      <c r="AA220" s="5"/>
      <c r="AB220" s="5"/>
      <c r="AC220" s="20">
        <v>1</v>
      </c>
      <c r="AD220" s="5"/>
      <c r="AE220" s="5"/>
      <c r="AF220" s="5"/>
      <c r="AG220" s="5"/>
      <c r="AH220" s="5"/>
      <c r="AI220" s="5"/>
      <c r="AJ220" s="5"/>
      <c r="AK220" s="20">
        <v>1</v>
      </c>
      <c r="AL220" s="5"/>
      <c r="AM220" s="6">
        <v>44659</v>
      </c>
      <c r="AN220" s="22">
        <v>0.75000000000000189</v>
      </c>
      <c r="AO220" s="5"/>
      <c r="AP220" s="5"/>
      <c r="AQ220" s="5"/>
      <c r="AR220" s="5"/>
      <c r="AS220" s="20">
        <v>1</v>
      </c>
      <c r="AT220" s="5"/>
      <c r="AU220" s="5"/>
      <c r="AV220" s="5"/>
      <c r="AW220" s="5"/>
      <c r="AX220" s="5"/>
      <c r="AY220" s="5"/>
      <c r="AZ220" s="5"/>
      <c r="BA220" s="5"/>
      <c r="BB220" s="5"/>
      <c r="BC220" s="5"/>
      <c r="BD220" s="20">
        <v>1</v>
      </c>
      <c r="BE220" s="5"/>
      <c r="BF220" s="5"/>
      <c r="BG220" s="5"/>
      <c r="BH220" s="5"/>
      <c r="BI220" s="19" t="s">
        <v>1536</v>
      </c>
      <c r="BJ220" s="5"/>
      <c r="BK220" s="19" t="s">
        <v>1537</v>
      </c>
      <c r="BL220" s="5"/>
      <c r="BM220" s="5"/>
      <c r="BN220" s="5"/>
      <c r="BO220" s="5"/>
      <c r="BP220" s="5"/>
      <c r="BQ220" s="5"/>
      <c r="BR220" s="5"/>
      <c r="BS220" s="5"/>
      <c r="BT220" s="5"/>
      <c r="BU220" s="5"/>
      <c r="BV220" s="5"/>
      <c r="BW220" s="5"/>
      <c r="BX220" s="5"/>
      <c r="BY220" s="5"/>
      <c r="BZ220" s="5"/>
      <c r="CA220" s="19" t="s">
        <v>1538</v>
      </c>
      <c r="CB220" s="5"/>
      <c r="CC220" s="5"/>
      <c r="CD220" s="5"/>
      <c r="CE220" s="5"/>
      <c r="CF220" s="6">
        <v>44660</v>
      </c>
      <c r="CG220" s="5"/>
      <c r="CH220" s="5"/>
      <c r="CI220" s="5"/>
      <c r="CJ220" s="5"/>
      <c r="CK220" s="5"/>
      <c r="CL220" s="5"/>
      <c r="CM220" s="5"/>
      <c r="CN220" s="19" t="s">
        <v>1539</v>
      </c>
      <c r="CO220" s="19" t="s">
        <v>1540</v>
      </c>
      <c r="CP220" s="5"/>
      <c r="CQ220" t="str">
        <f t="shared" si="3"/>
        <v/>
      </c>
    </row>
    <row r="221" spans="1:95" ht="13.5" x14ac:dyDescent="0.25">
      <c r="A221" s="19" t="s">
        <v>1541</v>
      </c>
      <c r="B221" s="10" t="s">
        <v>127</v>
      </c>
      <c r="C221" s="6">
        <v>44729</v>
      </c>
      <c r="D221" s="5"/>
      <c r="E221" s="5"/>
      <c r="F221" s="5"/>
      <c r="G221" s="20">
        <v>1</v>
      </c>
      <c r="H221" s="19" t="s">
        <v>1005</v>
      </c>
      <c r="I221" s="5"/>
      <c r="J221" s="19"/>
      <c r="K221" s="19"/>
      <c r="L221" s="19"/>
      <c r="M221" s="19" t="s">
        <v>127</v>
      </c>
      <c r="N221" s="19"/>
      <c r="O221" s="5"/>
      <c r="P221" s="19" t="s">
        <v>5556</v>
      </c>
      <c r="Q221" s="5"/>
      <c r="R221" s="20">
        <v>1</v>
      </c>
      <c r="S221" s="21">
        <v>44013</v>
      </c>
      <c r="T221" s="19" t="s">
        <v>89</v>
      </c>
      <c r="U221" s="5"/>
      <c r="V221" s="5"/>
      <c r="W221" s="5"/>
      <c r="X221" s="5"/>
      <c r="Y221" s="5"/>
      <c r="Z221" s="5"/>
      <c r="AA221" s="5"/>
      <c r="AB221" s="5"/>
      <c r="AC221" s="5"/>
      <c r="AD221" s="20">
        <v>1</v>
      </c>
      <c r="AE221" s="5"/>
      <c r="AF221" s="5"/>
      <c r="AG221" s="5"/>
      <c r="AH221" s="5"/>
      <c r="AI221" s="20">
        <v>1</v>
      </c>
      <c r="AJ221" s="5"/>
      <c r="AK221" s="5"/>
      <c r="AL221" s="5"/>
      <c r="AM221" s="6">
        <v>44711</v>
      </c>
      <c r="AN221" s="22">
        <v>0.85416666666666874</v>
      </c>
      <c r="AO221" s="20"/>
      <c r="AP221" s="5"/>
      <c r="AQ221" s="5"/>
      <c r="AR221" s="5"/>
      <c r="AS221" s="5"/>
      <c r="AT221" s="5"/>
      <c r="AU221" s="5"/>
      <c r="AV221" s="5"/>
      <c r="AW221" s="5"/>
      <c r="AX221" s="20">
        <v>1</v>
      </c>
      <c r="AY221" s="19" t="s">
        <v>1542</v>
      </c>
      <c r="AZ221" s="5"/>
      <c r="BA221" s="5"/>
      <c r="BB221" s="5"/>
      <c r="BC221" s="5"/>
      <c r="BD221" s="20">
        <v>1</v>
      </c>
      <c r="BE221" s="5"/>
      <c r="BF221" s="5"/>
      <c r="BG221" s="5"/>
      <c r="BH221" s="5"/>
      <c r="BI221" s="19" t="s">
        <v>1543</v>
      </c>
      <c r="BJ221" s="5"/>
      <c r="BK221" s="19" t="s">
        <v>1544</v>
      </c>
      <c r="BL221" s="5"/>
      <c r="BM221" s="5"/>
      <c r="BN221" s="5"/>
      <c r="BO221" s="5"/>
      <c r="BP221" s="5"/>
      <c r="BQ221" s="5"/>
      <c r="BR221" s="5"/>
      <c r="BS221" s="5"/>
      <c r="BT221" s="5"/>
      <c r="BU221" s="5"/>
      <c r="BV221" s="5"/>
      <c r="BW221" s="5"/>
      <c r="BX221" s="5"/>
      <c r="BY221" s="5"/>
      <c r="BZ221" s="5"/>
      <c r="CA221" s="19" t="s">
        <v>1545</v>
      </c>
      <c r="CB221" s="5"/>
      <c r="CC221" s="5"/>
      <c r="CD221" s="5"/>
      <c r="CE221" s="5"/>
      <c r="CF221" s="6">
        <v>44712</v>
      </c>
      <c r="CG221" s="5"/>
      <c r="CH221" s="5"/>
      <c r="CI221" s="5"/>
      <c r="CJ221" s="5"/>
      <c r="CK221" s="5"/>
      <c r="CL221" s="5"/>
      <c r="CM221" s="5"/>
      <c r="CN221" s="19" t="s">
        <v>1546</v>
      </c>
      <c r="CO221" s="19" t="s">
        <v>1547</v>
      </c>
      <c r="CP221" s="5"/>
      <c r="CQ221" t="str">
        <f t="shared" si="3"/>
        <v/>
      </c>
    </row>
    <row r="222" spans="1:95" ht="13.5" x14ac:dyDescent="0.25">
      <c r="A222" s="19" t="s">
        <v>1548</v>
      </c>
      <c r="B222" s="10" t="s">
        <v>127</v>
      </c>
      <c r="C222" s="6">
        <v>44729</v>
      </c>
      <c r="D222" s="5"/>
      <c r="E222" s="5"/>
      <c r="F222" s="5"/>
      <c r="G222" s="20">
        <v>1</v>
      </c>
      <c r="H222" s="19" t="s">
        <v>1005</v>
      </c>
      <c r="I222" s="5"/>
      <c r="J222" s="19"/>
      <c r="K222" s="19"/>
      <c r="L222" s="19"/>
      <c r="M222" s="19" t="s">
        <v>127</v>
      </c>
      <c r="N222" s="19"/>
      <c r="O222" s="5"/>
      <c r="P222" s="19" t="s">
        <v>5555</v>
      </c>
      <c r="Q222" s="20">
        <v>1</v>
      </c>
      <c r="R222" s="5"/>
      <c r="S222" s="21">
        <v>44621</v>
      </c>
      <c r="T222" s="19" t="s">
        <v>41</v>
      </c>
      <c r="U222" s="5"/>
      <c r="V222" s="5"/>
      <c r="W222" s="5"/>
      <c r="X222" s="5"/>
      <c r="Y222" s="5"/>
      <c r="Z222" s="5"/>
      <c r="AA222" s="5"/>
      <c r="AB222" s="5"/>
      <c r="AC222" s="5"/>
      <c r="AD222" s="20">
        <v>1</v>
      </c>
      <c r="AE222" s="5"/>
      <c r="AF222" s="5"/>
      <c r="AG222" s="5"/>
      <c r="AH222" s="5"/>
      <c r="AI222" s="5"/>
      <c r="AJ222" s="5"/>
      <c r="AK222" s="5"/>
      <c r="AL222" s="20">
        <v>1</v>
      </c>
      <c r="AM222" s="6">
        <v>44690</v>
      </c>
      <c r="AN222" s="22">
        <v>0.406250000000001</v>
      </c>
      <c r="AO222" s="20"/>
      <c r="AP222" s="5"/>
      <c r="AQ222" s="5"/>
      <c r="AR222" s="5"/>
      <c r="AS222" s="5"/>
      <c r="AT222" s="5"/>
      <c r="AU222" s="5"/>
      <c r="AV222" s="5"/>
      <c r="AW222" s="5"/>
      <c r="AX222" s="20">
        <v>1</v>
      </c>
      <c r="AY222" s="19" t="s">
        <v>1549</v>
      </c>
      <c r="AZ222" s="5"/>
      <c r="BA222" s="5"/>
      <c r="BB222" s="5"/>
      <c r="BC222" s="5"/>
      <c r="BD222" s="20">
        <v>1</v>
      </c>
      <c r="BE222" s="5"/>
      <c r="BF222" s="5"/>
      <c r="BG222" s="5"/>
      <c r="BH222" s="5"/>
      <c r="BI222" s="19" t="s">
        <v>1550</v>
      </c>
      <c r="BJ222" s="5"/>
      <c r="BK222" s="19" t="s">
        <v>1551</v>
      </c>
      <c r="BL222" s="5"/>
      <c r="BM222" s="5"/>
      <c r="BN222" s="5"/>
      <c r="BO222" s="5"/>
      <c r="BP222" s="5"/>
      <c r="BQ222" s="5"/>
      <c r="BR222" s="5"/>
      <c r="BS222" s="5"/>
      <c r="BT222" s="5"/>
      <c r="BU222" s="5"/>
      <c r="BV222" s="5"/>
      <c r="BW222" s="5"/>
      <c r="BX222" s="5"/>
      <c r="BY222" s="5"/>
      <c r="BZ222" s="5"/>
      <c r="CA222" s="19" t="s">
        <v>1552</v>
      </c>
      <c r="CB222" s="5"/>
      <c r="CC222" s="5"/>
      <c r="CD222" s="5"/>
      <c r="CE222" s="5"/>
      <c r="CF222" s="6">
        <v>44690</v>
      </c>
      <c r="CG222" s="5"/>
      <c r="CH222" s="5"/>
      <c r="CI222" s="5"/>
      <c r="CJ222" s="5"/>
      <c r="CK222" s="5"/>
      <c r="CL222" s="5"/>
      <c r="CM222" s="5"/>
      <c r="CN222" s="19" t="s">
        <v>1553</v>
      </c>
      <c r="CO222" s="19" t="s">
        <v>1554</v>
      </c>
      <c r="CP222" s="5"/>
      <c r="CQ222" t="str">
        <f t="shared" si="3"/>
        <v/>
      </c>
    </row>
    <row r="223" spans="1:95" ht="13.5" x14ac:dyDescent="0.25">
      <c r="A223" s="19" t="s">
        <v>1555</v>
      </c>
      <c r="B223" s="10" t="s">
        <v>127</v>
      </c>
      <c r="C223" s="6">
        <v>44718</v>
      </c>
      <c r="D223" s="5"/>
      <c r="E223" s="20">
        <v>1</v>
      </c>
      <c r="F223" s="5"/>
      <c r="G223" s="20">
        <v>1</v>
      </c>
      <c r="H223" s="19" t="s">
        <v>1535</v>
      </c>
      <c r="I223" s="5"/>
      <c r="J223" s="19"/>
      <c r="K223" s="19"/>
      <c r="L223" s="19"/>
      <c r="M223" s="19" t="s">
        <v>127</v>
      </c>
      <c r="N223" s="19"/>
      <c r="O223" s="5"/>
      <c r="P223" s="19" t="s">
        <v>5554</v>
      </c>
      <c r="Q223" s="5"/>
      <c r="R223" s="20">
        <v>1</v>
      </c>
      <c r="S223" s="21">
        <v>43497</v>
      </c>
      <c r="T223" s="19" t="s">
        <v>41</v>
      </c>
      <c r="U223" s="5"/>
      <c r="V223" s="5"/>
      <c r="W223" s="5"/>
      <c r="X223" s="5"/>
      <c r="Y223" s="5"/>
      <c r="Z223" s="5"/>
      <c r="AA223" s="5"/>
      <c r="AB223" s="5"/>
      <c r="AC223" s="20">
        <v>1</v>
      </c>
      <c r="AD223" s="5"/>
      <c r="AE223" s="5"/>
      <c r="AF223" s="5"/>
      <c r="AG223" s="5"/>
      <c r="AH223" s="5"/>
      <c r="AI223" s="5"/>
      <c r="AJ223" s="5"/>
      <c r="AK223" s="20">
        <v>1</v>
      </c>
      <c r="AL223" s="5"/>
      <c r="AM223" s="6">
        <v>44668</v>
      </c>
      <c r="AN223" s="22">
        <v>0.42361111111111216</v>
      </c>
      <c r="AO223" s="5"/>
      <c r="AP223" s="5"/>
      <c r="AQ223" s="5"/>
      <c r="AR223" s="5"/>
      <c r="AS223" s="20">
        <v>1</v>
      </c>
      <c r="AT223" s="5"/>
      <c r="AU223" s="5"/>
      <c r="AV223" s="5"/>
      <c r="AW223" s="5"/>
      <c r="AX223" s="5"/>
      <c r="AY223" s="5"/>
      <c r="AZ223" s="5"/>
      <c r="BA223" s="5"/>
      <c r="BB223" s="5"/>
      <c r="BC223" s="5"/>
      <c r="BD223" s="5"/>
      <c r="BE223" s="5">
        <v>1</v>
      </c>
      <c r="BF223" s="5"/>
      <c r="BG223" s="20"/>
      <c r="BH223" s="5"/>
      <c r="BI223" s="19" t="s">
        <v>1556</v>
      </c>
      <c r="BJ223" s="5"/>
      <c r="BK223" s="19" t="s">
        <v>1557</v>
      </c>
      <c r="BL223" s="5"/>
      <c r="BM223" s="5"/>
      <c r="BN223" s="20">
        <v>1</v>
      </c>
      <c r="BO223" s="5"/>
      <c r="BP223" s="5"/>
      <c r="BQ223" s="19"/>
      <c r="BR223" s="19"/>
      <c r="BS223" s="19" t="s">
        <v>1558</v>
      </c>
      <c r="BT223" s="5"/>
      <c r="BU223" s="5"/>
      <c r="BV223" s="5"/>
      <c r="BW223" s="20">
        <v>1</v>
      </c>
      <c r="BX223" s="5"/>
      <c r="BY223" s="19" t="s">
        <v>1559</v>
      </c>
      <c r="BZ223" s="19" t="s">
        <v>1560</v>
      </c>
      <c r="CA223" s="19" t="s">
        <v>1561</v>
      </c>
      <c r="CB223" s="5"/>
      <c r="CC223" s="5"/>
      <c r="CD223" s="5"/>
      <c r="CE223" s="5"/>
      <c r="CF223" s="6">
        <v>44668</v>
      </c>
      <c r="CG223" s="5"/>
      <c r="CH223" s="5"/>
      <c r="CI223" s="5"/>
      <c r="CJ223" s="5"/>
      <c r="CK223" s="5"/>
      <c r="CL223" s="5"/>
      <c r="CM223" s="5"/>
      <c r="CN223" s="19" t="s">
        <v>1562</v>
      </c>
      <c r="CO223" s="19" t="s">
        <v>1563</v>
      </c>
      <c r="CP223" s="5"/>
      <c r="CQ223" t="str">
        <f t="shared" si="3"/>
        <v/>
      </c>
    </row>
    <row r="224" spans="1:95" ht="13.5" x14ac:dyDescent="0.25">
      <c r="A224" s="19" t="s">
        <v>1564</v>
      </c>
      <c r="B224" s="10" t="s">
        <v>127</v>
      </c>
      <c r="C224" s="6">
        <v>44687</v>
      </c>
      <c r="D224" s="5"/>
      <c r="E224" s="5"/>
      <c r="F224" s="5"/>
      <c r="G224" s="20">
        <v>1</v>
      </c>
      <c r="H224" s="19" t="s">
        <v>1005</v>
      </c>
      <c r="I224" s="5"/>
      <c r="J224" s="19"/>
      <c r="K224" s="19"/>
      <c r="L224" s="19"/>
      <c r="M224" s="19" t="s">
        <v>127</v>
      </c>
      <c r="N224" s="19"/>
      <c r="O224" s="5"/>
      <c r="P224" s="19" t="s">
        <v>5556</v>
      </c>
      <c r="Q224" s="20">
        <v>1</v>
      </c>
      <c r="R224" s="5"/>
      <c r="S224" s="21">
        <v>44470</v>
      </c>
      <c r="T224" s="19" t="s">
        <v>41</v>
      </c>
      <c r="U224" s="5"/>
      <c r="V224" s="5"/>
      <c r="W224" s="5"/>
      <c r="X224" s="5"/>
      <c r="Y224" s="5"/>
      <c r="Z224" s="5"/>
      <c r="AA224" s="5"/>
      <c r="AB224" s="20">
        <v>1</v>
      </c>
      <c r="AC224" s="5"/>
      <c r="AD224" s="5"/>
      <c r="AE224" s="5"/>
      <c r="AF224" s="5"/>
      <c r="AG224" s="5"/>
      <c r="AH224" s="5"/>
      <c r="AI224" s="5"/>
      <c r="AJ224" s="20">
        <v>1</v>
      </c>
      <c r="AK224" s="5"/>
      <c r="AL224" s="5"/>
      <c r="AM224" s="6">
        <v>44648</v>
      </c>
      <c r="AN224" s="22">
        <v>0.42361111111111216</v>
      </c>
      <c r="AO224" s="5"/>
      <c r="AP224" s="5"/>
      <c r="AQ224" s="5"/>
      <c r="AR224" s="5"/>
      <c r="AS224" s="20">
        <v>1</v>
      </c>
      <c r="AT224" s="5"/>
      <c r="AU224" s="5"/>
      <c r="AV224" s="5"/>
      <c r="AW224" s="5"/>
      <c r="AX224" s="5"/>
      <c r="AY224" s="5"/>
      <c r="AZ224" s="5"/>
      <c r="BA224" s="5"/>
      <c r="BB224" s="5"/>
      <c r="BC224" s="5"/>
      <c r="BD224" s="20">
        <v>1</v>
      </c>
      <c r="BE224" s="5"/>
      <c r="BF224" s="5"/>
      <c r="BG224" s="5"/>
      <c r="BH224" s="5"/>
      <c r="BI224" s="19" t="s">
        <v>1565</v>
      </c>
      <c r="BJ224" s="5"/>
      <c r="BK224" s="19" t="s">
        <v>1566</v>
      </c>
      <c r="BL224" s="5"/>
      <c r="BM224" s="5"/>
      <c r="BN224" s="5"/>
      <c r="BO224" s="5"/>
      <c r="BP224" s="5"/>
      <c r="BQ224" s="5"/>
      <c r="BR224" s="5"/>
      <c r="BS224" s="5"/>
      <c r="BT224" s="5"/>
      <c r="BU224" s="5"/>
      <c r="BV224" s="5"/>
      <c r="BW224" s="5"/>
      <c r="BX224" s="5"/>
      <c r="BY224" s="5"/>
      <c r="BZ224" s="5"/>
      <c r="CA224" s="19" t="s">
        <v>1567</v>
      </c>
      <c r="CB224" s="5"/>
      <c r="CC224" s="5"/>
      <c r="CD224" s="5"/>
      <c r="CE224" s="5"/>
      <c r="CF224" s="6">
        <v>44648</v>
      </c>
      <c r="CG224" s="5"/>
      <c r="CH224" s="5"/>
      <c r="CI224" s="5"/>
      <c r="CJ224" s="5"/>
      <c r="CK224" s="5"/>
      <c r="CL224" s="5"/>
      <c r="CM224" s="5"/>
      <c r="CN224" s="19" t="s">
        <v>1568</v>
      </c>
      <c r="CO224" s="19" t="s">
        <v>1569</v>
      </c>
      <c r="CP224" s="5"/>
      <c r="CQ224" t="str">
        <f t="shared" si="3"/>
        <v/>
      </c>
    </row>
    <row r="225" spans="1:95" ht="13.5" x14ac:dyDescent="0.25">
      <c r="A225" s="19" t="s">
        <v>1570</v>
      </c>
      <c r="B225" s="10" t="s">
        <v>127</v>
      </c>
      <c r="C225" s="6">
        <v>44657</v>
      </c>
      <c r="D225" s="5"/>
      <c r="E225" s="5"/>
      <c r="F225" s="5"/>
      <c r="G225" s="20">
        <v>1</v>
      </c>
      <c r="H225" s="19" t="s">
        <v>1005</v>
      </c>
      <c r="I225" s="5"/>
      <c r="J225" s="19"/>
      <c r="K225" s="19"/>
      <c r="L225" s="19"/>
      <c r="M225" s="19" t="s">
        <v>127</v>
      </c>
      <c r="N225" s="19"/>
      <c r="O225" s="5"/>
      <c r="P225" s="19" t="s">
        <v>5557</v>
      </c>
      <c r="Q225" s="20">
        <v>1</v>
      </c>
      <c r="R225" s="5"/>
      <c r="S225" s="21">
        <v>44228</v>
      </c>
      <c r="T225" s="19" t="s">
        <v>41</v>
      </c>
      <c r="U225" s="5"/>
      <c r="V225" s="5"/>
      <c r="W225" s="5"/>
      <c r="X225" s="5"/>
      <c r="Y225" s="5"/>
      <c r="Z225" s="5"/>
      <c r="AA225" s="5"/>
      <c r="AB225" s="5"/>
      <c r="AC225" s="5"/>
      <c r="AD225" s="20">
        <v>1</v>
      </c>
      <c r="AE225" s="5"/>
      <c r="AF225" s="5"/>
      <c r="AG225" s="5"/>
      <c r="AH225" s="5"/>
      <c r="AI225" s="20">
        <v>1</v>
      </c>
      <c r="AJ225" s="5"/>
      <c r="AK225" s="5"/>
      <c r="AL225" s="5"/>
      <c r="AM225" s="6">
        <v>44626</v>
      </c>
      <c r="AN225" s="22">
        <v>0.51041666666666796</v>
      </c>
      <c r="AO225" s="5"/>
      <c r="AP225" s="5"/>
      <c r="AQ225" s="5"/>
      <c r="AR225" s="5"/>
      <c r="AS225" s="20">
        <v>1</v>
      </c>
      <c r="AT225" s="5"/>
      <c r="AU225" s="5"/>
      <c r="AV225" s="5"/>
      <c r="AW225" s="5"/>
      <c r="AX225" s="5"/>
      <c r="AY225" s="5"/>
      <c r="AZ225" s="5"/>
      <c r="BA225" s="5"/>
      <c r="BB225" s="5"/>
      <c r="BC225" s="5"/>
      <c r="BD225" s="20">
        <v>1</v>
      </c>
      <c r="BE225" s="5"/>
      <c r="BF225" s="5"/>
      <c r="BG225" s="5"/>
      <c r="BH225" s="5"/>
      <c r="BI225" s="19" t="s">
        <v>1571</v>
      </c>
      <c r="BJ225" s="5"/>
      <c r="BK225" s="19" t="s">
        <v>1572</v>
      </c>
      <c r="BL225" s="5"/>
      <c r="BM225" s="5"/>
      <c r="BN225" s="5"/>
      <c r="BO225" s="5"/>
      <c r="BP225" s="5"/>
      <c r="BQ225" s="5"/>
      <c r="BR225" s="5"/>
      <c r="BS225" s="5"/>
      <c r="BT225" s="5"/>
      <c r="BU225" s="5"/>
      <c r="BV225" s="5"/>
      <c r="BW225" s="5"/>
      <c r="BX225" s="5"/>
      <c r="BY225" s="5"/>
      <c r="BZ225" s="5"/>
      <c r="CA225" s="19" t="s">
        <v>1573</v>
      </c>
      <c r="CB225" s="5"/>
      <c r="CC225" s="5"/>
      <c r="CD225" s="5"/>
      <c r="CE225" s="5"/>
      <c r="CF225" s="6">
        <v>44626</v>
      </c>
      <c r="CG225" s="5"/>
      <c r="CH225" s="5"/>
      <c r="CI225" s="5"/>
      <c r="CJ225" s="5"/>
      <c r="CK225" s="5"/>
      <c r="CL225" s="5"/>
      <c r="CM225" s="5"/>
      <c r="CN225" s="19" t="s">
        <v>1574</v>
      </c>
      <c r="CO225" s="19" t="s">
        <v>1575</v>
      </c>
      <c r="CP225" s="5"/>
      <c r="CQ225" t="str">
        <f t="shared" si="3"/>
        <v/>
      </c>
    </row>
    <row r="226" spans="1:95" ht="13.5" x14ac:dyDescent="0.25">
      <c r="A226" s="19" t="s">
        <v>1576</v>
      </c>
      <c r="B226" s="10" t="s">
        <v>127</v>
      </c>
      <c r="C226" s="6">
        <v>44657</v>
      </c>
      <c r="D226" s="5"/>
      <c r="E226" s="5"/>
      <c r="F226" s="5"/>
      <c r="G226" s="20">
        <v>1</v>
      </c>
      <c r="H226" s="19" t="s">
        <v>1535</v>
      </c>
      <c r="I226" s="5"/>
      <c r="J226" s="19"/>
      <c r="K226" s="19"/>
      <c r="L226" s="19"/>
      <c r="M226" s="19" t="s">
        <v>127</v>
      </c>
      <c r="N226" s="19"/>
      <c r="O226" s="5"/>
      <c r="P226" s="19" t="s">
        <v>5554</v>
      </c>
      <c r="Q226" s="5"/>
      <c r="R226" s="20">
        <v>1</v>
      </c>
      <c r="S226" s="21">
        <v>43770</v>
      </c>
      <c r="T226" s="19" t="s">
        <v>41</v>
      </c>
      <c r="U226" s="5"/>
      <c r="V226" s="5"/>
      <c r="W226" s="5"/>
      <c r="X226" s="5"/>
      <c r="Y226" s="5"/>
      <c r="Z226" s="5"/>
      <c r="AA226" s="5"/>
      <c r="AB226" s="5"/>
      <c r="AC226" s="20">
        <v>1</v>
      </c>
      <c r="AD226" s="5"/>
      <c r="AE226" s="5"/>
      <c r="AF226" s="5"/>
      <c r="AG226" s="20">
        <v>1</v>
      </c>
      <c r="AH226" s="5"/>
      <c r="AI226" s="5"/>
      <c r="AJ226" s="5"/>
      <c r="AK226" s="5"/>
      <c r="AL226" s="5"/>
      <c r="AM226" s="6">
        <v>44629</v>
      </c>
      <c r="AN226" s="22">
        <v>0.52083333333333459</v>
      </c>
      <c r="AO226" s="5"/>
      <c r="AP226" s="5"/>
      <c r="AQ226" s="5"/>
      <c r="AR226" s="5"/>
      <c r="AS226" s="20">
        <v>1</v>
      </c>
      <c r="AT226" s="5"/>
      <c r="AU226" s="5"/>
      <c r="AV226" s="5"/>
      <c r="AW226" s="5"/>
      <c r="AX226" s="5"/>
      <c r="AY226" s="5"/>
      <c r="AZ226" s="5"/>
      <c r="BA226" s="5"/>
      <c r="BB226" s="5"/>
      <c r="BC226" s="5"/>
      <c r="BD226" s="5"/>
      <c r="BE226" s="5">
        <v>1</v>
      </c>
      <c r="BF226" s="5"/>
      <c r="BG226" s="20"/>
      <c r="BH226" s="5"/>
      <c r="BI226" s="19" t="s">
        <v>1577</v>
      </c>
      <c r="BJ226" s="5"/>
      <c r="BK226" s="19" t="s">
        <v>1578</v>
      </c>
      <c r="BL226" s="5"/>
      <c r="BM226" s="5"/>
      <c r="BN226" s="5"/>
      <c r="BO226" s="5"/>
      <c r="BP226" s="5"/>
      <c r="BQ226" s="5"/>
      <c r="BR226" s="5"/>
      <c r="BS226" s="5"/>
      <c r="BT226" s="5"/>
      <c r="BU226" s="5"/>
      <c r="BV226" s="5"/>
      <c r="BW226" s="5"/>
      <c r="BX226" s="5"/>
      <c r="BY226" s="5"/>
      <c r="BZ226" s="5"/>
      <c r="CA226" s="19" t="s">
        <v>1579</v>
      </c>
      <c r="CB226" s="5"/>
      <c r="CC226" s="5"/>
      <c r="CD226" s="5"/>
      <c r="CE226" s="5"/>
      <c r="CF226" s="6">
        <v>44782</v>
      </c>
      <c r="CG226" s="5"/>
      <c r="CH226" s="5"/>
      <c r="CI226" s="5"/>
      <c r="CJ226" s="5"/>
      <c r="CK226" s="5"/>
      <c r="CL226" s="5"/>
      <c r="CM226" s="5"/>
      <c r="CN226" s="19" t="s">
        <v>1580</v>
      </c>
      <c r="CO226" s="19" t="s">
        <v>1581</v>
      </c>
      <c r="CP226" s="5"/>
      <c r="CQ226" t="str">
        <f t="shared" si="3"/>
        <v/>
      </c>
    </row>
    <row r="227" spans="1:95" ht="13.5" x14ac:dyDescent="0.25">
      <c r="A227" s="19" t="s">
        <v>1582</v>
      </c>
      <c r="B227" s="10" t="s">
        <v>127</v>
      </c>
      <c r="C227" s="6">
        <v>44722</v>
      </c>
      <c r="D227" s="20">
        <v>1</v>
      </c>
      <c r="E227" s="5"/>
      <c r="F227" s="5"/>
      <c r="G227" s="5"/>
      <c r="H227" s="5"/>
      <c r="I227" s="5"/>
      <c r="J227" s="19"/>
      <c r="K227" s="19"/>
      <c r="L227" s="19"/>
      <c r="M227" s="19" t="s">
        <v>127</v>
      </c>
      <c r="N227" s="19"/>
      <c r="O227" s="5"/>
      <c r="P227" s="19" t="s">
        <v>5554</v>
      </c>
      <c r="Q227" s="5"/>
      <c r="R227" s="20">
        <v>1</v>
      </c>
      <c r="S227" s="21">
        <v>42979</v>
      </c>
      <c r="T227" s="5"/>
      <c r="U227" s="5"/>
      <c r="V227" s="5"/>
      <c r="W227" s="5"/>
      <c r="X227" s="5"/>
      <c r="Y227" s="5"/>
      <c r="Z227" s="5"/>
      <c r="AA227" s="5"/>
      <c r="AB227" s="5"/>
      <c r="AC227" s="5"/>
      <c r="AD227" s="20">
        <v>1</v>
      </c>
      <c r="AE227" s="5"/>
      <c r="AF227" s="5"/>
      <c r="AG227" s="5"/>
      <c r="AH227" s="5"/>
      <c r="AI227" s="5"/>
      <c r="AJ227" s="5"/>
      <c r="AK227" s="20">
        <v>1</v>
      </c>
      <c r="AL227" s="5"/>
      <c r="AM227" s="6">
        <v>44574</v>
      </c>
      <c r="AN227" s="22">
        <v>0.79513888888889084</v>
      </c>
      <c r="AO227" s="5"/>
      <c r="AP227" s="5"/>
      <c r="AQ227" s="5"/>
      <c r="AR227" s="5"/>
      <c r="AS227" s="20">
        <v>1</v>
      </c>
      <c r="AT227" s="5"/>
      <c r="AU227" s="5"/>
      <c r="AV227" s="5"/>
      <c r="AW227" s="5"/>
      <c r="AX227" s="5"/>
      <c r="AY227" s="5"/>
      <c r="AZ227" s="20">
        <v>1</v>
      </c>
      <c r="BA227" s="5"/>
      <c r="BB227" s="5"/>
      <c r="BC227" s="5"/>
      <c r="BD227" s="5"/>
      <c r="BE227" s="5"/>
      <c r="BF227" s="5"/>
      <c r="BG227" s="5"/>
      <c r="BH227" s="5"/>
      <c r="BI227" s="19" t="s">
        <v>1583</v>
      </c>
      <c r="BJ227" s="5"/>
      <c r="BK227" s="19" t="s">
        <v>1584</v>
      </c>
      <c r="BL227" s="5"/>
      <c r="BM227" s="20">
        <v>1</v>
      </c>
      <c r="BN227" s="5"/>
      <c r="BO227" s="5"/>
      <c r="BP227" s="5"/>
      <c r="BQ227" s="19"/>
      <c r="BR227" s="19"/>
      <c r="BS227" s="19" t="s">
        <v>1585</v>
      </c>
      <c r="BT227" s="5"/>
      <c r="BU227" s="5"/>
      <c r="BV227" s="20">
        <v>1</v>
      </c>
      <c r="BW227" s="5"/>
      <c r="BX227" s="19" t="s">
        <v>1585</v>
      </c>
      <c r="BY227" s="5"/>
      <c r="BZ227" s="19" t="s">
        <v>1586</v>
      </c>
      <c r="CA227" s="19" t="s">
        <v>1587</v>
      </c>
      <c r="CB227" s="5"/>
      <c r="CC227" s="5"/>
      <c r="CD227" s="5"/>
      <c r="CE227" s="5"/>
      <c r="CF227" s="6">
        <v>44575</v>
      </c>
      <c r="CG227" s="5"/>
      <c r="CH227" s="5"/>
      <c r="CI227" s="5"/>
      <c r="CJ227" s="5"/>
      <c r="CK227" s="5"/>
      <c r="CL227" s="5"/>
      <c r="CM227" s="5"/>
      <c r="CN227" s="19" t="s">
        <v>1588</v>
      </c>
      <c r="CO227" s="19" t="s">
        <v>1589</v>
      </c>
      <c r="CP227" s="19" t="s">
        <v>1590</v>
      </c>
      <c r="CQ227" t="str">
        <f t="shared" si="3"/>
        <v/>
      </c>
    </row>
    <row r="228" spans="1:95" ht="13.5" x14ac:dyDescent="0.25">
      <c r="A228" s="19" t="s">
        <v>1591</v>
      </c>
      <c r="B228" s="10" t="s">
        <v>127</v>
      </c>
      <c r="C228" s="6">
        <v>44722</v>
      </c>
      <c r="D228" s="20">
        <v>1</v>
      </c>
      <c r="E228" s="5"/>
      <c r="F228" s="5"/>
      <c r="G228" s="5"/>
      <c r="H228" s="5"/>
      <c r="I228" s="5"/>
      <c r="J228" s="19"/>
      <c r="K228" s="19"/>
      <c r="L228" s="19"/>
      <c r="M228" s="19" t="s">
        <v>127</v>
      </c>
      <c r="N228" s="19"/>
      <c r="O228" s="5"/>
      <c r="P228" s="19" t="s">
        <v>5556</v>
      </c>
      <c r="Q228" s="20">
        <v>1</v>
      </c>
      <c r="R228" s="5"/>
      <c r="S228" s="21">
        <v>44256</v>
      </c>
      <c r="T228" s="19" t="s">
        <v>41</v>
      </c>
      <c r="U228" s="5"/>
      <c r="V228" s="5"/>
      <c r="W228" s="5"/>
      <c r="X228" s="5"/>
      <c r="Y228" s="5"/>
      <c r="Z228" s="5"/>
      <c r="AA228" s="5"/>
      <c r="AB228" s="20">
        <v>1</v>
      </c>
      <c r="AC228" s="5"/>
      <c r="AD228" s="5"/>
      <c r="AE228" s="5"/>
      <c r="AF228" s="5"/>
      <c r="AG228" s="5"/>
      <c r="AH228" s="20">
        <v>1</v>
      </c>
      <c r="AI228" s="5"/>
      <c r="AJ228" s="5"/>
      <c r="AK228" s="5"/>
      <c r="AL228" s="5"/>
      <c r="AM228" s="6">
        <v>44589</v>
      </c>
      <c r="AN228" s="22">
        <v>0.39583333333333431</v>
      </c>
      <c r="AO228" s="5"/>
      <c r="AP228" s="5"/>
      <c r="AQ228" s="5"/>
      <c r="AR228" s="5"/>
      <c r="AS228" s="20">
        <v>1</v>
      </c>
      <c r="AT228" s="5"/>
      <c r="AU228" s="5"/>
      <c r="AV228" s="5"/>
      <c r="AW228" s="5"/>
      <c r="AX228" s="5"/>
      <c r="AY228" s="5"/>
      <c r="AZ228" s="5"/>
      <c r="BA228" s="5"/>
      <c r="BB228" s="5"/>
      <c r="BC228" s="5"/>
      <c r="BD228" s="20">
        <v>1</v>
      </c>
      <c r="BE228" s="5"/>
      <c r="BF228" s="5"/>
      <c r="BG228" s="5"/>
      <c r="BH228" s="5"/>
      <c r="BI228" s="19" t="s">
        <v>1592</v>
      </c>
      <c r="BJ228" s="5"/>
      <c r="BK228" s="5"/>
      <c r="BL228" s="5"/>
      <c r="BM228" s="5"/>
      <c r="BN228" s="5"/>
      <c r="BO228" s="5"/>
      <c r="BP228" s="5"/>
      <c r="BQ228" s="5"/>
      <c r="BR228" s="5"/>
      <c r="BS228" s="5"/>
      <c r="BT228" s="5"/>
      <c r="BU228" s="5"/>
      <c r="BV228" s="5"/>
      <c r="BW228" s="5"/>
      <c r="BX228" s="5"/>
      <c r="BY228" s="5"/>
      <c r="BZ228" s="5"/>
      <c r="CA228" s="19" t="s">
        <v>1593</v>
      </c>
      <c r="CB228" s="5"/>
      <c r="CC228" s="5"/>
      <c r="CD228" s="5"/>
      <c r="CE228" s="5"/>
      <c r="CF228" s="5"/>
      <c r="CG228" s="5"/>
      <c r="CH228" s="5"/>
      <c r="CI228" s="5"/>
      <c r="CJ228" s="5"/>
      <c r="CK228" s="5"/>
      <c r="CL228" s="5"/>
      <c r="CM228" s="5"/>
      <c r="CN228" s="19" t="s">
        <v>1594</v>
      </c>
      <c r="CO228" s="19" t="s">
        <v>1595</v>
      </c>
      <c r="CP228" s="5"/>
      <c r="CQ228" t="str">
        <f t="shared" si="3"/>
        <v/>
      </c>
    </row>
    <row r="229" spans="1:95" ht="13.5" x14ac:dyDescent="0.25">
      <c r="A229" s="19" t="s">
        <v>1596</v>
      </c>
      <c r="B229" s="10" t="s">
        <v>127</v>
      </c>
      <c r="C229" s="6">
        <v>44722</v>
      </c>
      <c r="D229" s="20">
        <v>1</v>
      </c>
      <c r="E229" s="5"/>
      <c r="F229" s="5"/>
      <c r="G229" s="5"/>
      <c r="H229" s="5"/>
      <c r="I229" s="5"/>
      <c r="J229" s="19"/>
      <c r="K229" s="19"/>
      <c r="L229" s="19"/>
      <c r="M229" s="19" t="s">
        <v>127</v>
      </c>
      <c r="N229" s="19"/>
      <c r="O229" s="5"/>
      <c r="P229" s="19" t="s">
        <v>5554</v>
      </c>
      <c r="Q229" s="5"/>
      <c r="R229" s="20">
        <v>1</v>
      </c>
      <c r="S229" s="21">
        <v>41183</v>
      </c>
      <c r="T229" s="19" t="s">
        <v>41</v>
      </c>
      <c r="U229" s="5"/>
      <c r="V229" s="5"/>
      <c r="W229" s="5"/>
      <c r="X229" s="5"/>
      <c r="Y229" s="5"/>
      <c r="Z229" s="5"/>
      <c r="AA229" s="20">
        <v>1</v>
      </c>
      <c r="AB229" s="5"/>
      <c r="AC229" s="5"/>
      <c r="AD229" s="5"/>
      <c r="AE229" s="5"/>
      <c r="AF229" s="5"/>
      <c r="AG229" s="5"/>
      <c r="AH229" s="20">
        <v>1</v>
      </c>
      <c r="AI229" s="5"/>
      <c r="AJ229" s="5"/>
      <c r="AK229" s="5"/>
      <c r="AL229" s="5"/>
      <c r="AM229" s="6">
        <v>44663</v>
      </c>
      <c r="AN229" s="22">
        <v>0.62500000000000144</v>
      </c>
      <c r="AO229" s="20">
        <v>1</v>
      </c>
      <c r="AP229" s="5"/>
      <c r="AQ229" s="5"/>
      <c r="AR229" s="5"/>
      <c r="AS229" s="5"/>
      <c r="AT229" s="5"/>
      <c r="AU229" s="5"/>
      <c r="AV229" s="5"/>
      <c r="AW229" s="5"/>
      <c r="AX229" s="5"/>
      <c r="AY229" s="5"/>
      <c r="AZ229" s="5"/>
      <c r="BA229" s="5"/>
      <c r="BB229" s="5"/>
      <c r="BC229" s="5"/>
      <c r="BD229" s="20">
        <v>1</v>
      </c>
      <c r="BE229" s="5"/>
      <c r="BF229" s="5"/>
      <c r="BG229" s="5"/>
      <c r="BH229" s="5"/>
      <c r="BI229" s="19" t="s">
        <v>1597</v>
      </c>
      <c r="BJ229" s="5"/>
      <c r="BK229" s="5"/>
      <c r="BL229" s="5"/>
      <c r="BM229" s="5"/>
      <c r="BN229" s="5"/>
      <c r="BO229" s="5"/>
      <c r="BP229" s="5"/>
      <c r="BQ229" s="5"/>
      <c r="BR229" s="5"/>
      <c r="BS229" s="5"/>
      <c r="BT229" s="5"/>
      <c r="BU229" s="5"/>
      <c r="BV229" s="5"/>
      <c r="BW229" s="5"/>
      <c r="BX229" s="5"/>
      <c r="BY229" s="5"/>
      <c r="BZ229" s="5"/>
      <c r="CA229" s="19" t="s">
        <v>1593</v>
      </c>
      <c r="CB229" s="5"/>
      <c r="CC229" s="5"/>
      <c r="CD229" s="5"/>
      <c r="CE229" s="5"/>
      <c r="CF229" s="5"/>
      <c r="CG229" s="5"/>
      <c r="CH229" s="5"/>
      <c r="CI229" s="5"/>
      <c r="CJ229" s="5"/>
      <c r="CK229" s="5"/>
      <c r="CL229" s="5"/>
      <c r="CM229" s="5"/>
      <c r="CN229" s="19" t="s">
        <v>1598</v>
      </c>
      <c r="CO229" s="19" t="s">
        <v>1599</v>
      </c>
      <c r="CP229" s="5"/>
      <c r="CQ229" t="str">
        <f t="shared" si="3"/>
        <v/>
      </c>
    </row>
    <row r="230" spans="1:95" ht="13.5" x14ac:dyDescent="0.25">
      <c r="A230" s="19" t="s">
        <v>1600</v>
      </c>
      <c r="B230" s="10" t="s">
        <v>127</v>
      </c>
      <c r="C230" s="6">
        <v>44722</v>
      </c>
      <c r="D230" s="20">
        <v>1</v>
      </c>
      <c r="E230" s="5"/>
      <c r="F230" s="5"/>
      <c r="G230" s="5"/>
      <c r="H230" s="5"/>
      <c r="I230" s="5"/>
      <c r="J230" s="19"/>
      <c r="K230" s="19"/>
      <c r="L230" s="19"/>
      <c r="M230" s="19" t="s">
        <v>127</v>
      </c>
      <c r="N230" s="19"/>
      <c r="O230" s="5"/>
      <c r="P230" s="19" t="s">
        <v>5554</v>
      </c>
      <c r="Q230" s="5"/>
      <c r="R230" s="20">
        <v>1</v>
      </c>
      <c r="S230" s="21">
        <v>44013</v>
      </c>
      <c r="T230" s="19" t="s">
        <v>41</v>
      </c>
      <c r="U230" s="5"/>
      <c r="V230" s="5"/>
      <c r="W230" s="5"/>
      <c r="X230" s="5"/>
      <c r="Y230" s="5"/>
      <c r="Z230" s="5"/>
      <c r="AA230" s="5"/>
      <c r="AB230" s="5"/>
      <c r="AC230" s="20">
        <v>1</v>
      </c>
      <c r="AD230" s="5"/>
      <c r="AE230" s="5"/>
      <c r="AF230" s="5"/>
      <c r="AG230" s="5"/>
      <c r="AH230" s="5"/>
      <c r="AI230" s="5"/>
      <c r="AJ230" s="5"/>
      <c r="AK230" s="20">
        <v>1</v>
      </c>
      <c r="AL230" s="5"/>
      <c r="AM230" s="6">
        <v>44657</v>
      </c>
      <c r="AN230" s="22">
        <v>0.50000000000000122</v>
      </c>
      <c r="AO230" s="20">
        <v>1</v>
      </c>
      <c r="AP230" s="5"/>
      <c r="AQ230" s="5"/>
      <c r="AR230" s="5"/>
      <c r="AS230" s="5"/>
      <c r="AT230" s="5"/>
      <c r="AU230" s="5"/>
      <c r="AV230" s="5"/>
      <c r="AW230" s="5"/>
      <c r="AX230" s="5"/>
      <c r="AY230" s="5"/>
      <c r="AZ230" s="5"/>
      <c r="BA230" s="5"/>
      <c r="BB230" s="5"/>
      <c r="BC230" s="5"/>
      <c r="BD230" s="20">
        <v>1</v>
      </c>
      <c r="BE230" s="5"/>
      <c r="BF230" s="5"/>
      <c r="BG230" s="5"/>
      <c r="BH230" s="5"/>
      <c r="BI230" s="19" t="s">
        <v>1601</v>
      </c>
      <c r="BJ230" s="5"/>
      <c r="BK230" s="5"/>
      <c r="BL230" s="5"/>
      <c r="BM230" s="5"/>
      <c r="BN230" s="5"/>
      <c r="BO230" s="5"/>
      <c r="BP230" s="5"/>
      <c r="BQ230" s="5"/>
      <c r="BR230" s="5"/>
      <c r="BS230" s="5"/>
      <c r="BT230" s="5"/>
      <c r="BU230" s="5"/>
      <c r="BV230" s="5"/>
      <c r="BW230" s="5"/>
      <c r="BX230" s="5"/>
      <c r="BY230" s="5"/>
      <c r="BZ230" s="5"/>
      <c r="CA230" s="19" t="s">
        <v>1593</v>
      </c>
      <c r="CB230" s="5"/>
      <c r="CC230" s="5"/>
      <c r="CD230" s="5"/>
      <c r="CE230" s="5"/>
      <c r="CF230" s="5"/>
      <c r="CG230" s="5"/>
      <c r="CH230" s="5"/>
      <c r="CI230" s="5"/>
      <c r="CJ230" s="5"/>
      <c r="CK230" s="5"/>
      <c r="CL230" s="5"/>
      <c r="CM230" s="5"/>
      <c r="CN230" s="19" t="s">
        <v>1602</v>
      </c>
      <c r="CO230" s="19" t="s">
        <v>1603</v>
      </c>
      <c r="CP230" s="5"/>
      <c r="CQ230" t="str">
        <f t="shared" si="3"/>
        <v/>
      </c>
    </row>
    <row r="231" spans="1:95" ht="13.5" x14ac:dyDescent="0.25">
      <c r="A231" s="19" t="s">
        <v>1604</v>
      </c>
      <c r="B231" s="10" t="s">
        <v>127</v>
      </c>
      <c r="C231" s="5"/>
      <c r="D231" s="20">
        <v>1</v>
      </c>
      <c r="E231" s="5"/>
      <c r="F231" s="5"/>
      <c r="G231" s="5"/>
      <c r="H231" s="5"/>
      <c r="I231" s="5"/>
      <c r="J231" s="19"/>
      <c r="K231" s="19"/>
      <c r="L231" s="19"/>
      <c r="M231" s="19" t="s">
        <v>127</v>
      </c>
      <c r="N231" s="19"/>
      <c r="O231" s="5"/>
      <c r="P231" s="19" t="s">
        <v>5556</v>
      </c>
      <c r="Q231" s="5"/>
      <c r="R231" s="20">
        <v>1</v>
      </c>
      <c r="S231" s="21">
        <v>44075</v>
      </c>
      <c r="T231" s="19" t="s">
        <v>41</v>
      </c>
      <c r="U231" s="5"/>
      <c r="V231" s="5"/>
      <c r="W231" s="5"/>
      <c r="X231" s="5"/>
      <c r="Y231" s="5"/>
      <c r="Z231" s="5"/>
      <c r="AA231" s="5"/>
      <c r="AB231" s="5"/>
      <c r="AC231" s="20">
        <v>1</v>
      </c>
      <c r="AD231" s="5"/>
      <c r="AE231" s="5"/>
      <c r="AF231" s="5"/>
      <c r="AG231" s="5"/>
      <c r="AH231" s="20">
        <v>1</v>
      </c>
      <c r="AI231" s="5"/>
      <c r="AJ231" s="5"/>
      <c r="AK231" s="5"/>
      <c r="AL231" s="5"/>
      <c r="AM231" s="6">
        <v>44659</v>
      </c>
      <c r="AN231" s="22">
        <v>0.38888888888888984</v>
      </c>
      <c r="AO231" s="20">
        <v>1</v>
      </c>
      <c r="AP231" s="5"/>
      <c r="AQ231" s="5"/>
      <c r="AR231" s="5"/>
      <c r="AS231" s="5"/>
      <c r="AT231" s="5"/>
      <c r="AU231" s="5"/>
      <c r="AV231" s="5"/>
      <c r="AW231" s="5"/>
      <c r="AX231" s="5"/>
      <c r="AY231" s="5"/>
      <c r="AZ231" s="5"/>
      <c r="BA231" s="5"/>
      <c r="BB231" s="5"/>
      <c r="BC231" s="5"/>
      <c r="BD231" s="20">
        <v>1</v>
      </c>
      <c r="BE231" s="5"/>
      <c r="BF231" s="5"/>
      <c r="BG231" s="5"/>
      <c r="BH231" s="5"/>
      <c r="BI231" s="19" t="s">
        <v>1605</v>
      </c>
      <c r="BJ231" s="5"/>
      <c r="BK231" s="5"/>
      <c r="BL231" s="5"/>
      <c r="BM231" s="5"/>
      <c r="BN231" s="5"/>
      <c r="BO231" s="5"/>
      <c r="BP231" s="5"/>
      <c r="BQ231" s="5"/>
      <c r="BR231" s="5"/>
      <c r="BS231" s="5"/>
      <c r="BT231" s="5"/>
      <c r="BU231" s="5"/>
      <c r="BV231" s="5"/>
      <c r="BW231" s="5"/>
      <c r="BX231" s="5"/>
      <c r="BY231" s="5"/>
      <c r="BZ231" s="5"/>
      <c r="CA231" s="19" t="s">
        <v>1593</v>
      </c>
      <c r="CB231" s="5"/>
      <c r="CC231" s="5"/>
      <c r="CD231" s="5"/>
      <c r="CE231" s="5"/>
      <c r="CF231" s="5"/>
      <c r="CG231" s="5"/>
      <c r="CH231" s="5"/>
      <c r="CI231" s="5"/>
      <c r="CJ231" s="5"/>
      <c r="CK231" s="5"/>
      <c r="CL231" s="5"/>
      <c r="CM231" s="5"/>
      <c r="CN231" s="19" t="s">
        <v>1594</v>
      </c>
      <c r="CO231" s="19" t="s">
        <v>1606</v>
      </c>
      <c r="CP231" s="5"/>
      <c r="CQ231" t="str">
        <f t="shared" si="3"/>
        <v/>
      </c>
    </row>
    <row r="232" spans="1:95" ht="13.5" x14ac:dyDescent="0.25">
      <c r="A232" s="19" t="s">
        <v>1607</v>
      </c>
      <c r="B232" s="10" t="s">
        <v>127</v>
      </c>
      <c r="C232" s="6">
        <v>44722</v>
      </c>
      <c r="D232" s="20">
        <v>1</v>
      </c>
      <c r="E232" s="5"/>
      <c r="F232" s="5"/>
      <c r="G232" s="5"/>
      <c r="H232" s="5"/>
      <c r="I232" s="5"/>
      <c r="J232" s="19"/>
      <c r="K232" s="19"/>
      <c r="L232" s="19"/>
      <c r="M232" s="19" t="s">
        <v>127</v>
      </c>
      <c r="N232" s="19"/>
      <c r="O232" s="5"/>
      <c r="P232" s="19" t="s">
        <v>5556</v>
      </c>
      <c r="Q232" s="5"/>
      <c r="R232" s="20">
        <v>1</v>
      </c>
      <c r="S232" s="21">
        <v>44013</v>
      </c>
      <c r="T232" s="5"/>
      <c r="U232" s="5"/>
      <c r="V232" s="5"/>
      <c r="W232" s="5"/>
      <c r="X232" s="5"/>
      <c r="Y232" s="5"/>
      <c r="Z232" s="5"/>
      <c r="AA232" s="5"/>
      <c r="AB232" s="20">
        <v>1</v>
      </c>
      <c r="AC232" s="5"/>
      <c r="AD232" s="5"/>
      <c r="AE232" s="5"/>
      <c r="AF232" s="5"/>
      <c r="AG232" s="5"/>
      <c r="AH232" s="5"/>
      <c r="AI232" s="5"/>
      <c r="AJ232" s="5"/>
      <c r="AK232" s="20">
        <v>1</v>
      </c>
      <c r="AL232" s="5"/>
      <c r="AM232" s="6">
        <v>44714</v>
      </c>
      <c r="AN232" s="22">
        <v>0.61805555555555702</v>
      </c>
      <c r="AO232" s="5"/>
      <c r="AP232" s="5"/>
      <c r="AQ232" s="5"/>
      <c r="AR232" s="5"/>
      <c r="AS232" s="20">
        <v>1</v>
      </c>
      <c r="AT232" s="5"/>
      <c r="AU232" s="5"/>
      <c r="AV232" s="5"/>
      <c r="AW232" s="5"/>
      <c r="AX232" s="5"/>
      <c r="AY232" s="5"/>
      <c r="AZ232" s="20">
        <v>1</v>
      </c>
      <c r="BA232" s="5"/>
      <c r="BB232" s="5"/>
      <c r="BC232" s="5"/>
      <c r="BD232" s="5"/>
      <c r="BE232" s="5"/>
      <c r="BF232" s="5"/>
      <c r="BG232" s="5"/>
      <c r="BH232" s="5"/>
      <c r="BI232" s="19" t="s">
        <v>1608</v>
      </c>
      <c r="BJ232" s="5"/>
      <c r="BK232" s="19" t="s">
        <v>1609</v>
      </c>
      <c r="BL232" s="5"/>
      <c r="BM232" s="20">
        <v>1</v>
      </c>
      <c r="BN232" s="5"/>
      <c r="BO232" s="5"/>
      <c r="BP232" s="5"/>
      <c r="BQ232" s="19"/>
      <c r="BR232" s="19"/>
      <c r="BS232" s="19" t="s">
        <v>1610</v>
      </c>
      <c r="BT232" s="5"/>
      <c r="BU232" s="20">
        <v>1</v>
      </c>
      <c r="BV232" s="5"/>
      <c r="BW232" s="5"/>
      <c r="BX232" s="5"/>
      <c r="BY232" s="5"/>
      <c r="BZ232" s="19" t="s">
        <v>1611</v>
      </c>
      <c r="CA232" s="19" t="s">
        <v>1612</v>
      </c>
      <c r="CB232" s="5"/>
      <c r="CC232" s="5"/>
      <c r="CD232" s="5"/>
      <c r="CE232" s="5"/>
      <c r="CF232" s="5"/>
      <c r="CG232" s="5"/>
      <c r="CH232" s="5"/>
      <c r="CI232" s="5"/>
      <c r="CJ232" s="5"/>
      <c r="CK232" s="5"/>
      <c r="CL232" s="5"/>
      <c r="CM232" s="5"/>
      <c r="CN232" s="19" t="s">
        <v>1613</v>
      </c>
      <c r="CO232" s="19" t="s">
        <v>1614</v>
      </c>
      <c r="CP232" s="5"/>
      <c r="CQ232" t="str">
        <f t="shared" si="3"/>
        <v/>
      </c>
    </row>
    <row r="233" spans="1:95" ht="13.5" x14ac:dyDescent="0.25">
      <c r="A233" s="19" t="s">
        <v>1615</v>
      </c>
      <c r="B233" s="10" t="s">
        <v>127</v>
      </c>
      <c r="C233" s="6">
        <v>44658</v>
      </c>
      <c r="D233" s="20">
        <v>1</v>
      </c>
      <c r="E233" s="5"/>
      <c r="F233" s="5"/>
      <c r="G233" s="5"/>
      <c r="H233" s="5"/>
      <c r="I233" s="5"/>
      <c r="J233" s="19"/>
      <c r="K233" s="19"/>
      <c r="L233" s="19"/>
      <c r="M233" s="19" t="s">
        <v>127</v>
      </c>
      <c r="N233" s="19"/>
      <c r="O233" s="5"/>
      <c r="P233" s="19" t="s">
        <v>5554</v>
      </c>
      <c r="Q233" s="5"/>
      <c r="R233" s="20">
        <v>1</v>
      </c>
      <c r="S233" s="21">
        <v>43556</v>
      </c>
      <c r="T233" s="5"/>
      <c r="U233" s="5"/>
      <c r="V233" s="5"/>
      <c r="W233" s="5"/>
      <c r="X233" s="5"/>
      <c r="Y233" s="5"/>
      <c r="Z233" s="5"/>
      <c r="AA233" s="5"/>
      <c r="AB233" s="5"/>
      <c r="AC233" s="20">
        <v>1</v>
      </c>
      <c r="AD233" s="5"/>
      <c r="AE233" s="5"/>
      <c r="AF233" s="5"/>
      <c r="AG233" s="5"/>
      <c r="AH233" s="5"/>
      <c r="AI233" s="5"/>
      <c r="AJ233" s="5"/>
      <c r="AK233" s="20">
        <v>1</v>
      </c>
      <c r="AL233" s="5"/>
      <c r="AM233" s="6">
        <v>44553</v>
      </c>
      <c r="AN233" s="22">
        <v>0.31250000000000072</v>
      </c>
      <c r="AO233" s="5"/>
      <c r="AP233" s="5"/>
      <c r="AQ233" s="5"/>
      <c r="AR233" s="5"/>
      <c r="AS233" s="20">
        <v>1</v>
      </c>
      <c r="AT233" s="5"/>
      <c r="AU233" s="5"/>
      <c r="AV233" s="5"/>
      <c r="AW233" s="5"/>
      <c r="AX233" s="5"/>
      <c r="AY233" s="5"/>
      <c r="AZ233" s="5"/>
      <c r="BA233" s="5"/>
      <c r="BB233" s="5"/>
      <c r="BC233" s="5"/>
      <c r="BD233" s="20">
        <v>1</v>
      </c>
      <c r="BE233" s="5"/>
      <c r="BF233" s="5"/>
      <c r="BG233" s="5"/>
      <c r="BH233" s="5"/>
      <c r="BI233" s="19" t="s">
        <v>1616</v>
      </c>
      <c r="BJ233" s="5"/>
      <c r="BK233" s="19" t="s">
        <v>1617</v>
      </c>
      <c r="BL233" s="5"/>
      <c r="BM233" s="5"/>
      <c r="BN233" s="5"/>
      <c r="BO233" s="5"/>
      <c r="BP233" s="5"/>
      <c r="BQ233" s="5"/>
      <c r="BR233" s="5"/>
      <c r="BS233" s="5"/>
      <c r="BT233" s="5"/>
      <c r="BU233" s="5"/>
      <c r="BV233" s="5"/>
      <c r="BW233" s="5"/>
      <c r="BX233" s="5"/>
      <c r="BY233" s="5"/>
      <c r="BZ233" s="5"/>
      <c r="CA233" s="19" t="s">
        <v>1618</v>
      </c>
      <c r="CB233" s="5"/>
      <c r="CC233" s="5"/>
      <c r="CD233" s="5"/>
      <c r="CE233" s="5"/>
      <c r="CF233" s="5"/>
      <c r="CG233" s="5"/>
      <c r="CH233" s="5"/>
      <c r="CI233" s="5"/>
      <c r="CJ233" s="5"/>
      <c r="CK233" s="5"/>
      <c r="CL233" s="5"/>
      <c r="CM233" s="5"/>
      <c r="CN233" s="19" t="s">
        <v>1619</v>
      </c>
      <c r="CO233" s="19" t="s">
        <v>1620</v>
      </c>
      <c r="CP233" s="5"/>
      <c r="CQ233" t="str">
        <f t="shared" si="3"/>
        <v/>
      </c>
    </row>
    <row r="234" spans="1:95" ht="13.5" x14ac:dyDescent="0.25">
      <c r="A234" s="19" t="s">
        <v>1621</v>
      </c>
      <c r="B234" s="10" t="s">
        <v>127</v>
      </c>
      <c r="C234" s="6">
        <v>44658</v>
      </c>
      <c r="D234" s="20">
        <v>1</v>
      </c>
      <c r="E234" s="5"/>
      <c r="F234" s="5"/>
      <c r="G234" s="5"/>
      <c r="H234" s="5"/>
      <c r="I234" s="5"/>
      <c r="J234" s="19"/>
      <c r="K234" s="19"/>
      <c r="L234" s="19"/>
      <c r="M234" s="19" t="s">
        <v>127</v>
      </c>
      <c r="N234" s="19"/>
      <c r="O234" s="5"/>
      <c r="P234" s="19" t="s">
        <v>5556</v>
      </c>
      <c r="Q234" s="20">
        <v>1</v>
      </c>
      <c r="R234" s="5"/>
      <c r="S234" s="21">
        <v>44197</v>
      </c>
      <c r="T234" s="5"/>
      <c r="U234" s="5"/>
      <c r="V234" s="5"/>
      <c r="W234" s="5"/>
      <c r="X234" s="5"/>
      <c r="Y234" s="5"/>
      <c r="Z234" s="5"/>
      <c r="AA234" s="5"/>
      <c r="AB234" s="5"/>
      <c r="AC234" s="20">
        <v>1</v>
      </c>
      <c r="AD234" s="5"/>
      <c r="AE234" s="5"/>
      <c r="AF234" s="5"/>
      <c r="AG234" s="5"/>
      <c r="AH234" s="5"/>
      <c r="AI234" s="20">
        <v>1</v>
      </c>
      <c r="AJ234" s="5"/>
      <c r="AK234" s="5"/>
      <c r="AL234" s="5"/>
      <c r="AM234" s="6">
        <v>44600</v>
      </c>
      <c r="AN234" s="22">
        <v>0.72916666666666841</v>
      </c>
      <c r="AO234" s="5"/>
      <c r="AP234" s="5"/>
      <c r="AQ234" s="5"/>
      <c r="AR234" s="5"/>
      <c r="AS234" s="20">
        <v>1</v>
      </c>
      <c r="AT234" s="5"/>
      <c r="AU234" s="5"/>
      <c r="AV234" s="5"/>
      <c r="AW234" s="5"/>
      <c r="AX234" s="5"/>
      <c r="AY234" s="5"/>
      <c r="AZ234" s="20">
        <v>1</v>
      </c>
      <c r="BA234" s="5"/>
      <c r="BB234" s="5"/>
      <c r="BC234" s="5"/>
      <c r="BD234" s="5"/>
      <c r="BE234" s="5"/>
      <c r="BF234" s="5"/>
      <c r="BG234" s="5"/>
      <c r="BH234" s="5"/>
      <c r="BI234" s="19" t="s">
        <v>1622</v>
      </c>
      <c r="BJ234" s="5"/>
      <c r="BK234" s="19" t="s">
        <v>1623</v>
      </c>
      <c r="BL234" s="5"/>
      <c r="BM234" s="5"/>
      <c r="BN234" s="20">
        <v>1</v>
      </c>
      <c r="BO234" s="5"/>
      <c r="BP234" s="5"/>
      <c r="BQ234" s="19"/>
      <c r="BR234" s="19"/>
      <c r="BS234" s="19" t="s">
        <v>1624</v>
      </c>
      <c r="BT234" s="5"/>
      <c r="BU234" s="5"/>
      <c r="BV234" s="20">
        <v>1</v>
      </c>
      <c r="BW234" s="5"/>
      <c r="BX234" s="19" t="s">
        <v>1624</v>
      </c>
      <c r="BY234" s="5"/>
      <c r="BZ234" s="5"/>
      <c r="CA234" s="19" t="s">
        <v>1625</v>
      </c>
      <c r="CB234" s="5"/>
      <c r="CC234" s="5"/>
      <c r="CD234" s="5"/>
      <c r="CE234" s="5"/>
      <c r="CF234" s="6">
        <v>44600</v>
      </c>
      <c r="CG234" s="5"/>
      <c r="CH234" s="5"/>
      <c r="CI234" s="5"/>
      <c r="CJ234" s="5"/>
      <c r="CK234" s="5"/>
      <c r="CL234" s="5"/>
      <c r="CM234" s="5"/>
      <c r="CN234" s="19" t="s">
        <v>1626</v>
      </c>
      <c r="CO234" s="19" t="s">
        <v>1627</v>
      </c>
      <c r="CP234" s="5"/>
      <c r="CQ234" t="str">
        <f t="shared" si="3"/>
        <v/>
      </c>
    </row>
    <row r="235" spans="1:95" ht="13.5" x14ac:dyDescent="0.25">
      <c r="A235" s="19" t="s">
        <v>1628</v>
      </c>
      <c r="B235" s="10" t="s">
        <v>127</v>
      </c>
      <c r="C235" s="6">
        <v>44658</v>
      </c>
      <c r="D235" s="20">
        <v>1</v>
      </c>
      <c r="E235" s="5"/>
      <c r="F235" s="5"/>
      <c r="G235" s="5"/>
      <c r="H235" s="5"/>
      <c r="I235" s="5"/>
      <c r="J235" s="19"/>
      <c r="K235" s="19"/>
      <c r="L235" s="19"/>
      <c r="M235" s="19" t="s">
        <v>127</v>
      </c>
      <c r="N235" s="19"/>
      <c r="O235" s="5"/>
      <c r="P235" s="19" t="s">
        <v>5556</v>
      </c>
      <c r="Q235" s="5"/>
      <c r="R235" s="20">
        <v>1</v>
      </c>
      <c r="S235" s="21">
        <v>44013</v>
      </c>
      <c r="T235" s="5"/>
      <c r="U235" s="5"/>
      <c r="V235" s="5"/>
      <c r="W235" s="5"/>
      <c r="X235" s="5"/>
      <c r="Y235" s="5"/>
      <c r="Z235" s="5"/>
      <c r="AA235" s="5"/>
      <c r="AB235" s="20">
        <v>1</v>
      </c>
      <c r="AC235" s="5"/>
      <c r="AD235" s="5"/>
      <c r="AE235" s="5"/>
      <c r="AF235" s="5"/>
      <c r="AG235" s="5"/>
      <c r="AH235" s="5"/>
      <c r="AI235" s="5"/>
      <c r="AJ235" s="5"/>
      <c r="AK235" s="5"/>
      <c r="AL235" s="5"/>
      <c r="AM235" s="6">
        <v>44613</v>
      </c>
      <c r="AN235" s="22">
        <v>0.45486111111111222</v>
      </c>
      <c r="AO235" s="5"/>
      <c r="AP235" s="5"/>
      <c r="AQ235" s="5"/>
      <c r="AR235" s="5"/>
      <c r="AS235" s="20">
        <v>1</v>
      </c>
      <c r="AT235" s="5"/>
      <c r="AU235" s="5"/>
      <c r="AV235" s="5"/>
      <c r="AW235" s="5"/>
      <c r="AX235" s="5"/>
      <c r="AY235" s="5"/>
      <c r="AZ235" s="5"/>
      <c r="BA235" s="5"/>
      <c r="BB235" s="5"/>
      <c r="BC235" s="5"/>
      <c r="BD235" s="20">
        <v>1</v>
      </c>
      <c r="BE235" s="5"/>
      <c r="BF235" s="5"/>
      <c r="BG235" s="5"/>
      <c r="BH235" s="5"/>
      <c r="BI235" s="19" t="s">
        <v>1629</v>
      </c>
      <c r="BJ235" s="5"/>
      <c r="BK235" s="19" t="s">
        <v>1630</v>
      </c>
      <c r="BL235" s="5"/>
      <c r="BM235" s="5"/>
      <c r="BN235" s="5"/>
      <c r="BO235" s="5"/>
      <c r="BP235" s="5"/>
      <c r="BQ235" s="5"/>
      <c r="BR235" s="5"/>
      <c r="BS235" s="5"/>
      <c r="BT235" s="5"/>
      <c r="BU235" s="5"/>
      <c r="BV235" s="5"/>
      <c r="BW235" s="5"/>
      <c r="BX235" s="5"/>
      <c r="BY235" s="5"/>
      <c r="BZ235" s="5"/>
      <c r="CA235" s="19" t="s">
        <v>1618</v>
      </c>
      <c r="CB235" s="5"/>
      <c r="CC235" s="5"/>
      <c r="CD235" s="5"/>
      <c r="CE235" s="5"/>
      <c r="CF235" s="5"/>
      <c r="CG235" s="5"/>
      <c r="CH235" s="5"/>
      <c r="CI235" s="5"/>
      <c r="CJ235" s="5"/>
      <c r="CK235" s="5"/>
      <c r="CL235" s="5"/>
      <c r="CM235" s="5"/>
      <c r="CN235" s="19" t="s">
        <v>1631</v>
      </c>
      <c r="CO235" s="19" t="s">
        <v>1632</v>
      </c>
      <c r="CP235" s="5"/>
      <c r="CQ235" t="str">
        <f t="shared" si="3"/>
        <v/>
      </c>
    </row>
    <row r="236" spans="1:95" ht="13.5" x14ac:dyDescent="0.25">
      <c r="A236" s="19" t="s">
        <v>1633</v>
      </c>
      <c r="B236" s="10" t="s">
        <v>127</v>
      </c>
      <c r="C236" s="6">
        <v>44658</v>
      </c>
      <c r="D236" s="20">
        <v>1</v>
      </c>
      <c r="E236" s="5"/>
      <c r="F236" s="5"/>
      <c r="G236" s="5"/>
      <c r="H236" s="5"/>
      <c r="I236" s="5"/>
      <c r="J236" s="19"/>
      <c r="K236" s="19"/>
      <c r="L236" s="19"/>
      <c r="M236" s="19" t="s">
        <v>127</v>
      </c>
      <c r="N236" s="19"/>
      <c r="O236" s="5"/>
      <c r="P236" s="19" t="s">
        <v>5556</v>
      </c>
      <c r="Q236" s="5"/>
      <c r="R236" s="20">
        <v>1</v>
      </c>
      <c r="S236" s="21">
        <v>44470</v>
      </c>
      <c r="T236" s="5"/>
      <c r="U236" s="5"/>
      <c r="V236" s="5"/>
      <c r="W236" s="5"/>
      <c r="X236" s="5"/>
      <c r="Y236" s="5"/>
      <c r="Z236" s="5"/>
      <c r="AA236" s="5"/>
      <c r="AB236" s="5"/>
      <c r="AC236" s="20">
        <v>1</v>
      </c>
      <c r="AD236" s="5"/>
      <c r="AE236" s="5"/>
      <c r="AF236" s="5"/>
      <c r="AG236" s="5"/>
      <c r="AH236" s="5"/>
      <c r="AI236" s="5"/>
      <c r="AJ236" s="5"/>
      <c r="AK236" s="5"/>
      <c r="AL236" s="5"/>
      <c r="AM236" s="6">
        <v>44624</v>
      </c>
      <c r="AN236" s="22">
        <v>0.29166666666666735</v>
      </c>
      <c r="AO236" s="5"/>
      <c r="AP236" s="5"/>
      <c r="AQ236" s="5"/>
      <c r="AR236" s="5"/>
      <c r="AS236" s="20">
        <v>1</v>
      </c>
      <c r="AT236" s="5"/>
      <c r="AU236" s="5"/>
      <c r="AV236" s="5"/>
      <c r="AW236" s="5"/>
      <c r="AX236" s="5"/>
      <c r="AY236" s="5"/>
      <c r="AZ236" s="5"/>
      <c r="BA236" s="5"/>
      <c r="BB236" s="5"/>
      <c r="BC236" s="5"/>
      <c r="BD236" s="20">
        <v>1</v>
      </c>
      <c r="BE236" s="5"/>
      <c r="BF236" s="5"/>
      <c r="BG236" s="5"/>
      <c r="BH236" s="5"/>
      <c r="BI236" s="19" t="s">
        <v>1634</v>
      </c>
      <c r="BJ236" s="5"/>
      <c r="BK236" s="19" t="s">
        <v>392</v>
      </c>
      <c r="BL236" s="5"/>
      <c r="BM236" s="5"/>
      <c r="BN236" s="5"/>
      <c r="BO236" s="5"/>
      <c r="BP236" s="5"/>
      <c r="BQ236" s="5"/>
      <c r="BR236" s="5"/>
      <c r="BS236" s="5"/>
      <c r="BT236" s="5"/>
      <c r="BU236" s="5"/>
      <c r="BV236" s="5"/>
      <c r="BW236" s="5"/>
      <c r="BX236" s="5"/>
      <c r="BY236" s="5"/>
      <c r="BZ236" s="5"/>
      <c r="CA236" s="19" t="s">
        <v>1618</v>
      </c>
      <c r="CB236" s="5"/>
      <c r="CC236" s="5"/>
      <c r="CD236" s="5"/>
      <c r="CE236" s="5"/>
      <c r="CF236" s="5"/>
      <c r="CG236" s="5"/>
      <c r="CH236" s="5"/>
      <c r="CI236" s="5"/>
      <c r="CJ236" s="5"/>
      <c r="CK236" s="5"/>
      <c r="CL236" s="5"/>
      <c r="CM236" s="5"/>
      <c r="CN236" s="19" t="s">
        <v>1631</v>
      </c>
      <c r="CO236" s="19" t="s">
        <v>1632</v>
      </c>
      <c r="CP236" s="5"/>
      <c r="CQ236" t="str">
        <f t="shared" si="3"/>
        <v/>
      </c>
    </row>
    <row r="237" spans="1:95" ht="13.5" x14ac:dyDescent="0.25">
      <c r="A237" s="19" t="s">
        <v>1635</v>
      </c>
      <c r="B237" s="10" t="s">
        <v>127</v>
      </c>
      <c r="C237" s="6">
        <v>44658</v>
      </c>
      <c r="D237" s="20">
        <v>1</v>
      </c>
      <c r="E237" s="5"/>
      <c r="F237" s="5"/>
      <c r="G237" s="5"/>
      <c r="H237" s="5"/>
      <c r="I237" s="5"/>
      <c r="J237" s="19"/>
      <c r="K237" s="19"/>
      <c r="L237" s="19"/>
      <c r="M237" s="19" t="s">
        <v>127</v>
      </c>
      <c r="N237" s="19"/>
      <c r="O237" s="5"/>
      <c r="P237" s="19" t="s">
        <v>5554</v>
      </c>
      <c r="Q237" s="5"/>
      <c r="R237" s="20">
        <v>1</v>
      </c>
      <c r="S237" s="21">
        <v>44562</v>
      </c>
      <c r="T237" s="5"/>
      <c r="U237" s="5"/>
      <c r="V237" s="5"/>
      <c r="W237" s="5"/>
      <c r="X237" s="5"/>
      <c r="Y237" s="5"/>
      <c r="Z237" s="5"/>
      <c r="AA237" s="5"/>
      <c r="AB237" s="20">
        <v>1</v>
      </c>
      <c r="AC237" s="5"/>
      <c r="AD237" s="5"/>
      <c r="AE237" s="5"/>
      <c r="AF237" s="5"/>
      <c r="AG237" s="5"/>
      <c r="AH237" s="5"/>
      <c r="AI237" s="5"/>
      <c r="AJ237" s="5"/>
      <c r="AK237" s="5"/>
      <c r="AL237" s="5"/>
      <c r="AM237" s="6">
        <v>44626</v>
      </c>
      <c r="AN237" s="22">
        <v>0.57291666666666807</v>
      </c>
      <c r="AO237" s="20">
        <v>1</v>
      </c>
      <c r="AP237" s="5"/>
      <c r="AQ237" s="5"/>
      <c r="AR237" s="5"/>
      <c r="AS237" s="5"/>
      <c r="AT237" s="5"/>
      <c r="AU237" s="5"/>
      <c r="AV237" s="5"/>
      <c r="AW237" s="5"/>
      <c r="AX237" s="5"/>
      <c r="AY237" s="5"/>
      <c r="AZ237" s="5"/>
      <c r="BA237" s="5"/>
      <c r="BB237" s="5"/>
      <c r="BC237" s="5"/>
      <c r="BD237" s="20">
        <v>1</v>
      </c>
      <c r="BE237" s="5"/>
      <c r="BF237" s="5"/>
      <c r="BG237" s="5"/>
      <c r="BH237" s="5"/>
      <c r="BI237" s="19" t="s">
        <v>1636</v>
      </c>
      <c r="BJ237" s="5"/>
      <c r="BK237" s="19" t="s">
        <v>1637</v>
      </c>
      <c r="BL237" s="5"/>
      <c r="BM237" s="5"/>
      <c r="BN237" s="5"/>
      <c r="BO237" s="5"/>
      <c r="BP237" s="5"/>
      <c r="BQ237" s="5"/>
      <c r="BR237" s="5"/>
      <c r="BS237" s="5"/>
      <c r="BT237" s="5"/>
      <c r="BU237" s="5"/>
      <c r="BV237" s="5"/>
      <c r="BW237" s="5"/>
      <c r="BX237" s="5"/>
      <c r="BY237" s="5"/>
      <c r="BZ237" s="5"/>
      <c r="CA237" s="19" t="s">
        <v>1618</v>
      </c>
      <c r="CB237" s="5"/>
      <c r="CC237" s="5"/>
      <c r="CD237" s="5"/>
      <c r="CE237" s="5"/>
      <c r="CF237" s="5"/>
      <c r="CG237" s="5"/>
      <c r="CH237" s="5"/>
      <c r="CI237" s="5"/>
      <c r="CJ237" s="5"/>
      <c r="CK237" s="5"/>
      <c r="CL237" s="5"/>
      <c r="CM237" s="5"/>
      <c r="CN237" s="19" t="s">
        <v>1631</v>
      </c>
      <c r="CO237" s="19" t="s">
        <v>1638</v>
      </c>
      <c r="CP237" s="5"/>
      <c r="CQ237" t="str">
        <f t="shared" si="3"/>
        <v/>
      </c>
    </row>
    <row r="238" spans="1:95" ht="13.5" x14ac:dyDescent="0.25">
      <c r="A238" s="19" t="s">
        <v>1639</v>
      </c>
      <c r="B238" s="10" t="s">
        <v>127</v>
      </c>
      <c r="C238" s="6">
        <v>44725</v>
      </c>
      <c r="D238" s="5"/>
      <c r="E238" s="5"/>
      <c r="F238" s="5"/>
      <c r="G238" s="20">
        <v>1</v>
      </c>
      <c r="H238" s="19" t="s">
        <v>81</v>
      </c>
      <c r="I238" s="5"/>
      <c r="J238" s="19"/>
      <c r="K238" s="19"/>
      <c r="L238" s="19"/>
      <c r="M238" s="19" t="s">
        <v>1640</v>
      </c>
      <c r="N238" s="19"/>
      <c r="O238" s="5"/>
      <c r="P238" s="19" t="s">
        <v>5554</v>
      </c>
      <c r="Q238" s="5"/>
      <c r="R238" s="20">
        <v>1</v>
      </c>
      <c r="S238" s="21">
        <v>42125</v>
      </c>
      <c r="T238" s="19" t="s">
        <v>302</v>
      </c>
      <c r="U238" s="5"/>
      <c r="V238" s="5"/>
      <c r="W238" s="5"/>
      <c r="X238" s="5"/>
      <c r="Y238" s="5"/>
      <c r="Z238" s="5"/>
      <c r="AA238" s="5"/>
      <c r="AB238" s="5"/>
      <c r="AC238" s="20">
        <v>1</v>
      </c>
      <c r="AD238" s="5"/>
      <c r="AE238" s="5"/>
      <c r="AF238" s="5"/>
      <c r="AG238" s="5"/>
      <c r="AH238" s="20">
        <v>1</v>
      </c>
      <c r="AI238" s="5"/>
      <c r="AJ238" s="5"/>
      <c r="AK238" s="5"/>
      <c r="AL238" s="5"/>
      <c r="AM238" s="6">
        <v>44723</v>
      </c>
      <c r="AN238" s="22">
        <v>0.35416666666666746</v>
      </c>
      <c r="AO238" s="5"/>
      <c r="AP238" s="5"/>
      <c r="AQ238" s="5"/>
      <c r="AR238" s="5"/>
      <c r="AS238" s="20">
        <v>1</v>
      </c>
      <c r="AT238" s="5"/>
      <c r="AU238" s="5"/>
      <c r="AV238" s="5"/>
      <c r="AW238" s="5"/>
      <c r="AX238" s="5"/>
      <c r="AY238" s="5"/>
      <c r="AZ238" s="5"/>
      <c r="BA238" s="5"/>
      <c r="BB238" s="5"/>
      <c r="BC238" s="5"/>
      <c r="BD238" s="20">
        <v>1</v>
      </c>
      <c r="BE238" s="5"/>
      <c r="BF238" s="5"/>
      <c r="BG238" s="5"/>
      <c r="BH238" s="5"/>
      <c r="BI238" s="19" t="s">
        <v>1641</v>
      </c>
      <c r="BJ238" s="5"/>
      <c r="BK238" s="19" t="s">
        <v>1642</v>
      </c>
      <c r="BL238" s="5"/>
      <c r="BM238" s="5"/>
      <c r="BN238" s="5"/>
      <c r="BO238" s="5"/>
      <c r="BP238" s="5"/>
      <c r="BQ238" s="5"/>
      <c r="BR238" s="5"/>
      <c r="BS238" s="5"/>
      <c r="BT238" s="5"/>
      <c r="BU238" s="5"/>
      <c r="BV238" s="5"/>
      <c r="BW238" s="5"/>
      <c r="BX238" s="5"/>
      <c r="BY238" s="5"/>
      <c r="BZ238" s="5"/>
      <c r="CA238" s="19" t="s">
        <v>1643</v>
      </c>
      <c r="CB238" s="5"/>
      <c r="CC238" s="5"/>
      <c r="CD238" s="5"/>
      <c r="CE238" s="5"/>
      <c r="CF238" s="6">
        <v>44725</v>
      </c>
      <c r="CG238" s="5"/>
      <c r="CH238" s="5"/>
      <c r="CI238" s="5"/>
      <c r="CJ238" s="5"/>
      <c r="CK238" s="5"/>
      <c r="CL238" s="5"/>
      <c r="CM238" s="5"/>
      <c r="CN238" s="19" t="s">
        <v>1644</v>
      </c>
      <c r="CO238" s="19" t="s">
        <v>1645</v>
      </c>
      <c r="CP238" s="5"/>
      <c r="CQ238" t="str">
        <f t="shared" si="3"/>
        <v/>
      </c>
    </row>
    <row r="239" spans="1:95" ht="13.5" x14ac:dyDescent="0.25">
      <c r="A239" s="19" t="s">
        <v>1646</v>
      </c>
      <c r="B239" s="10" t="s">
        <v>127</v>
      </c>
      <c r="C239" s="6">
        <v>44666</v>
      </c>
      <c r="D239" s="5"/>
      <c r="E239" s="5"/>
      <c r="F239" s="5"/>
      <c r="G239" s="20">
        <v>1</v>
      </c>
      <c r="H239" s="19" t="s">
        <v>81</v>
      </c>
      <c r="I239" s="5"/>
      <c r="J239" s="19"/>
      <c r="K239" s="19"/>
      <c r="L239" s="19"/>
      <c r="M239" s="19" t="s">
        <v>702</v>
      </c>
      <c r="N239" s="19"/>
      <c r="O239" s="5"/>
      <c r="P239" s="19" t="s">
        <v>5556</v>
      </c>
      <c r="Q239" s="20">
        <v>1</v>
      </c>
      <c r="R239" s="5"/>
      <c r="S239" s="21">
        <v>44562</v>
      </c>
      <c r="T239" s="19" t="s">
        <v>302</v>
      </c>
      <c r="U239" s="5"/>
      <c r="V239" s="5"/>
      <c r="W239" s="5"/>
      <c r="X239" s="5"/>
      <c r="Y239" s="5"/>
      <c r="Z239" s="5"/>
      <c r="AA239" s="5"/>
      <c r="AB239" s="5"/>
      <c r="AC239" s="5"/>
      <c r="AD239" s="20">
        <v>1</v>
      </c>
      <c r="AE239" s="5"/>
      <c r="AF239" s="5"/>
      <c r="AG239" s="5"/>
      <c r="AH239" s="5"/>
      <c r="AI239" s="5"/>
      <c r="AJ239" s="5"/>
      <c r="AK239" s="20">
        <v>1</v>
      </c>
      <c r="AL239" s="5"/>
      <c r="AM239" s="6">
        <v>44623</v>
      </c>
      <c r="AN239" s="22">
        <v>0.7847222222222241</v>
      </c>
      <c r="AO239" s="5"/>
      <c r="AP239" s="5"/>
      <c r="AQ239" s="5"/>
      <c r="AR239" s="5"/>
      <c r="AS239" s="20">
        <v>1</v>
      </c>
      <c r="AT239" s="5"/>
      <c r="AU239" s="5"/>
      <c r="AV239" s="5"/>
      <c r="AW239" s="5"/>
      <c r="AX239" s="5"/>
      <c r="AY239" s="5"/>
      <c r="AZ239" s="5"/>
      <c r="BA239" s="5"/>
      <c r="BB239" s="5"/>
      <c r="BC239" s="5"/>
      <c r="BD239" s="20">
        <v>1</v>
      </c>
      <c r="BE239" s="5"/>
      <c r="BF239" s="5"/>
      <c r="BG239" s="5"/>
      <c r="BH239" s="5"/>
      <c r="BI239" s="19" t="s">
        <v>1647</v>
      </c>
      <c r="BJ239" s="5"/>
      <c r="BK239" s="19" t="s">
        <v>1648</v>
      </c>
      <c r="BL239" s="5"/>
      <c r="BM239" s="5"/>
      <c r="BN239" s="5"/>
      <c r="BO239" s="5"/>
      <c r="BP239" s="5"/>
      <c r="BQ239" s="5"/>
      <c r="BR239" s="5"/>
      <c r="BS239" s="5"/>
      <c r="BT239" s="5"/>
      <c r="BU239" s="5"/>
      <c r="BV239" s="5"/>
      <c r="BW239" s="5"/>
      <c r="BX239" s="5"/>
      <c r="BY239" s="5"/>
      <c r="BZ239" s="5"/>
      <c r="CA239" s="19" t="s">
        <v>1649</v>
      </c>
      <c r="CB239" s="5"/>
      <c r="CC239" s="5"/>
      <c r="CD239" s="5"/>
      <c r="CE239" s="5"/>
      <c r="CF239" s="6">
        <v>44777</v>
      </c>
      <c r="CG239" s="5"/>
      <c r="CH239" s="5"/>
      <c r="CI239" s="5"/>
      <c r="CJ239" s="5"/>
      <c r="CK239" s="5"/>
      <c r="CL239" s="5"/>
      <c r="CM239" s="5"/>
      <c r="CN239" s="19" t="s">
        <v>1650</v>
      </c>
      <c r="CO239" s="19" t="s">
        <v>1651</v>
      </c>
      <c r="CP239" s="5"/>
      <c r="CQ239" t="str">
        <f>IF(SUM(AO239:AX239)&gt;1,"1","")</f>
        <v/>
      </c>
    </row>
    <row r="240" spans="1:95" ht="13.5" x14ac:dyDescent="0.25">
      <c r="A240" s="19" t="s">
        <v>1652</v>
      </c>
      <c r="B240" s="10" t="s">
        <v>127</v>
      </c>
      <c r="C240" s="6">
        <v>44666</v>
      </c>
      <c r="D240" s="5"/>
      <c r="E240" s="5"/>
      <c r="F240" s="5"/>
      <c r="G240" s="20">
        <v>1</v>
      </c>
      <c r="H240" s="19" t="s">
        <v>81</v>
      </c>
      <c r="I240" s="5"/>
      <c r="J240" s="19"/>
      <c r="K240" s="19"/>
      <c r="L240" s="19"/>
      <c r="M240" s="19" t="s">
        <v>1640</v>
      </c>
      <c r="N240" s="19"/>
      <c r="O240" s="5"/>
      <c r="P240" s="19" t="s">
        <v>5554</v>
      </c>
      <c r="Q240" s="5"/>
      <c r="R240" s="20">
        <v>1</v>
      </c>
      <c r="S240" s="21">
        <v>44440</v>
      </c>
      <c r="T240" s="19" t="s">
        <v>302</v>
      </c>
      <c r="U240" s="5"/>
      <c r="V240" s="5"/>
      <c r="W240" s="5"/>
      <c r="X240" s="5"/>
      <c r="Y240" s="5"/>
      <c r="Z240" s="5"/>
      <c r="AA240" s="5"/>
      <c r="AB240" s="5"/>
      <c r="AC240" s="5"/>
      <c r="AD240" s="20">
        <v>1</v>
      </c>
      <c r="AE240" s="5"/>
      <c r="AF240" s="5"/>
      <c r="AG240" s="5"/>
      <c r="AH240" s="5"/>
      <c r="AI240" s="5"/>
      <c r="AJ240" s="5"/>
      <c r="AK240" s="20">
        <v>1</v>
      </c>
      <c r="AL240" s="5"/>
      <c r="AM240" s="6">
        <v>44613</v>
      </c>
      <c r="AN240" s="22">
        <v>0.69791666666666829</v>
      </c>
      <c r="AO240" s="5"/>
      <c r="AP240" s="5"/>
      <c r="AQ240" s="5"/>
      <c r="AR240" s="5"/>
      <c r="AS240" s="20">
        <v>1</v>
      </c>
      <c r="AT240" s="5"/>
      <c r="AU240" s="5"/>
      <c r="AV240" s="5"/>
      <c r="AW240" s="5"/>
      <c r="AX240" s="5"/>
      <c r="AY240" s="5"/>
      <c r="AZ240" s="5"/>
      <c r="BA240" s="5"/>
      <c r="BB240" s="5"/>
      <c r="BC240" s="5"/>
      <c r="BD240" s="20">
        <v>1</v>
      </c>
      <c r="BE240" s="5"/>
      <c r="BF240" s="5"/>
      <c r="BG240" s="5"/>
      <c r="BH240" s="5"/>
      <c r="BI240" s="19" t="s">
        <v>1653</v>
      </c>
      <c r="BJ240" s="5"/>
      <c r="BK240" s="19" t="s">
        <v>1654</v>
      </c>
      <c r="BL240" s="5"/>
      <c r="BM240" s="5"/>
      <c r="BN240" s="5"/>
      <c r="BO240" s="5"/>
      <c r="BP240" s="5"/>
      <c r="BQ240" s="5"/>
      <c r="BR240" s="5"/>
      <c r="BS240" s="5"/>
      <c r="BT240" s="5"/>
      <c r="BU240" s="5"/>
      <c r="BV240" s="5"/>
      <c r="BW240" s="5"/>
      <c r="BX240" s="5"/>
      <c r="BY240" s="5"/>
      <c r="BZ240" s="5"/>
      <c r="CA240" s="19" t="s">
        <v>1643</v>
      </c>
      <c r="CB240" s="5"/>
      <c r="CC240" s="5"/>
      <c r="CD240" s="5"/>
      <c r="CE240" s="5"/>
      <c r="CF240" s="6">
        <v>44614</v>
      </c>
      <c r="CG240" s="5"/>
      <c r="CH240" s="5"/>
      <c r="CI240" s="5"/>
      <c r="CJ240" s="5"/>
      <c r="CK240" s="5"/>
      <c r="CL240" s="5"/>
      <c r="CM240" s="5"/>
      <c r="CN240" s="19" t="s">
        <v>1655</v>
      </c>
      <c r="CO240" s="19" t="s">
        <v>1656</v>
      </c>
      <c r="CP240" s="5"/>
      <c r="CQ240" t="str">
        <f t="shared" si="3"/>
        <v/>
      </c>
    </row>
    <row r="241" spans="1:95" ht="13.5" x14ac:dyDescent="0.25">
      <c r="A241" s="19" t="s">
        <v>1657</v>
      </c>
      <c r="B241" s="10" t="s">
        <v>127</v>
      </c>
      <c r="C241" s="6">
        <v>44701</v>
      </c>
      <c r="D241" s="5"/>
      <c r="E241" s="5"/>
      <c r="F241" s="5"/>
      <c r="G241" s="20">
        <v>1</v>
      </c>
      <c r="H241" s="19" t="s">
        <v>81</v>
      </c>
      <c r="I241" s="5"/>
      <c r="J241" s="19"/>
      <c r="K241" s="19"/>
      <c r="L241" s="19"/>
      <c r="M241" s="19" t="s">
        <v>127</v>
      </c>
      <c r="N241" s="19"/>
      <c r="O241" s="5"/>
      <c r="P241" s="19" t="s">
        <v>5555</v>
      </c>
      <c r="Q241" s="20">
        <v>1</v>
      </c>
      <c r="R241" s="5"/>
      <c r="S241" s="21">
        <v>42491</v>
      </c>
      <c r="T241" s="19" t="s">
        <v>41</v>
      </c>
      <c r="U241" s="5"/>
      <c r="V241" s="5"/>
      <c r="W241" s="5"/>
      <c r="X241" s="5"/>
      <c r="Y241" s="5"/>
      <c r="Z241" s="5"/>
      <c r="AA241" s="5"/>
      <c r="AB241" s="5"/>
      <c r="AC241" s="5"/>
      <c r="AD241" s="20">
        <v>1</v>
      </c>
      <c r="AE241" s="5"/>
      <c r="AF241" s="5"/>
      <c r="AG241" s="5"/>
      <c r="AH241" s="5"/>
      <c r="AI241" s="5"/>
      <c r="AJ241" s="5"/>
      <c r="AK241" s="20">
        <v>1</v>
      </c>
      <c r="AL241" s="5"/>
      <c r="AM241" s="6">
        <v>44667</v>
      </c>
      <c r="AN241" s="22">
        <v>0.45138888888889001</v>
      </c>
      <c r="AO241" s="5"/>
      <c r="AP241" s="5"/>
      <c r="AQ241" s="5"/>
      <c r="AR241" s="5"/>
      <c r="AS241" s="20">
        <v>1</v>
      </c>
      <c r="AT241" s="5"/>
      <c r="AU241" s="5"/>
      <c r="AV241" s="5"/>
      <c r="AW241" s="5"/>
      <c r="AX241" s="5"/>
      <c r="AY241" s="5"/>
      <c r="AZ241" s="5"/>
      <c r="BA241" s="5"/>
      <c r="BB241" s="5"/>
      <c r="BC241" s="5"/>
      <c r="BD241" s="20">
        <v>1</v>
      </c>
      <c r="BE241" s="5"/>
      <c r="BF241" s="5"/>
      <c r="BG241" s="5"/>
      <c r="BH241" s="5"/>
      <c r="BI241" s="19" t="s">
        <v>1658</v>
      </c>
      <c r="BJ241" s="5"/>
      <c r="BK241" s="19" t="s">
        <v>1659</v>
      </c>
      <c r="BL241" s="5"/>
      <c r="BM241" s="5"/>
      <c r="BN241" s="5"/>
      <c r="BO241" s="5"/>
      <c r="BP241" s="5"/>
      <c r="BQ241" s="5"/>
      <c r="BR241" s="5"/>
      <c r="BS241" s="5"/>
      <c r="BT241" s="5"/>
      <c r="BU241" s="5"/>
      <c r="BV241" s="5"/>
      <c r="BW241" s="5"/>
      <c r="BX241" s="5"/>
      <c r="BY241" s="5"/>
      <c r="BZ241" s="5"/>
      <c r="CA241" s="19" t="s">
        <v>1660</v>
      </c>
      <c r="CB241" s="5"/>
      <c r="CC241" s="5"/>
      <c r="CD241" s="5"/>
      <c r="CE241" s="5"/>
      <c r="CF241" s="6">
        <v>44667</v>
      </c>
      <c r="CG241" s="5"/>
      <c r="CH241" s="5"/>
      <c r="CI241" s="5"/>
      <c r="CJ241" s="5"/>
      <c r="CK241" s="5"/>
      <c r="CL241" s="5"/>
      <c r="CM241" s="19" t="s">
        <v>172</v>
      </c>
      <c r="CN241" s="19" t="s">
        <v>1661</v>
      </c>
      <c r="CO241" s="19" t="s">
        <v>1662</v>
      </c>
      <c r="CP241" s="5"/>
      <c r="CQ241" t="str">
        <f t="shared" si="3"/>
        <v/>
      </c>
    </row>
    <row r="242" spans="1:95" ht="13.5" x14ac:dyDescent="0.25">
      <c r="A242" s="19" t="s">
        <v>1663</v>
      </c>
      <c r="B242" s="10" t="s">
        <v>127</v>
      </c>
      <c r="C242" s="6">
        <v>44712</v>
      </c>
      <c r="D242" s="20">
        <v>1</v>
      </c>
      <c r="E242" s="5"/>
      <c r="F242" s="5"/>
      <c r="G242" s="5"/>
      <c r="H242" s="5"/>
      <c r="I242" s="5"/>
      <c r="J242" s="19"/>
      <c r="K242" s="19"/>
      <c r="L242" s="19"/>
      <c r="M242" s="19" t="s">
        <v>127</v>
      </c>
      <c r="N242" s="19"/>
      <c r="O242" s="5"/>
      <c r="P242" s="19" t="s">
        <v>5554</v>
      </c>
      <c r="Q242" s="5"/>
      <c r="R242" s="20">
        <v>1</v>
      </c>
      <c r="S242" s="21">
        <v>44652</v>
      </c>
      <c r="T242" s="19" t="s">
        <v>41</v>
      </c>
      <c r="U242" s="5"/>
      <c r="V242" s="5"/>
      <c r="W242" s="5"/>
      <c r="X242" s="5"/>
      <c r="Y242" s="5"/>
      <c r="Z242" s="20">
        <v>1</v>
      </c>
      <c r="AA242" s="5"/>
      <c r="AB242" s="5"/>
      <c r="AC242" s="5"/>
      <c r="AD242" s="5"/>
      <c r="AE242" s="5"/>
      <c r="AF242" s="5"/>
      <c r="AG242" s="5"/>
      <c r="AH242" s="5"/>
      <c r="AI242" s="5"/>
      <c r="AJ242" s="5"/>
      <c r="AK242" s="5"/>
      <c r="AL242" s="5"/>
      <c r="AM242" s="6">
        <v>44674</v>
      </c>
      <c r="AN242" s="22">
        <v>0.85763888888889095</v>
      </c>
      <c r="AO242" s="20">
        <v>1</v>
      </c>
      <c r="AP242" s="5"/>
      <c r="AQ242" s="5"/>
      <c r="AR242" s="5"/>
      <c r="AS242" s="5"/>
      <c r="AT242" s="5"/>
      <c r="AU242" s="5"/>
      <c r="AV242" s="5"/>
      <c r="AW242" s="5"/>
      <c r="AX242" s="5"/>
      <c r="AY242" s="5"/>
      <c r="AZ242" s="20">
        <v>1</v>
      </c>
      <c r="BA242" s="5"/>
      <c r="BB242" s="5"/>
      <c r="BC242" s="5"/>
      <c r="BD242" s="5"/>
      <c r="BE242" s="5"/>
      <c r="BF242" s="5"/>
      <c r="BG242" s="5"/>
      <c r="BH242" s="5"/>
      <c r="BI242" s="19" t="s">
        <v>1664</v>
      </c>
      <c r="BJ242" s="5"/>
      <c r="BK242" s="19" t="s">
        <v>1665</v>
      </c>
      <c r="BL242" s="5"/>
      <c r="BM242" s="5"/>
      <c r="BN242" s="20">
        <v>1</v>
      </c>
      <c r="BO242" s="5"/>
      <c r="BP242" s="5"/>
      <c r="BQ242" s="19"/>
      <c r="BR242" s="19"/>
      <c r="BS242" s="19" t="s">
        <v>429</v>
      </c>
      <c r="BT242" s="5"/>
      <c r="BU242" s="20">
        <v>1</v>
      </c>
      <c r="BV242" s="5"/>
      <c r="BW242" s="5"/>
      <c r="BX242" s="5"/>
      <c r="BY242" s="5"/>
      <c r="BZ242" s="19" t="s">
        <v>81</v>
      </c>
      <c r="CA242" s="19" t="s">
        <v>1666</v>
      </c>
      <c r="CB242" s="5"/>
      <c r="CC242" s="5"/>
      <c r="CD242" s="5"/>
      <c r="CE242" s="5"/>
      <c r="CF242" s="6">
        <v>44675</v>
      </c>
      <c r="CG242" s="5"/>
      <c r="CH242" s="5"/>
      <c r="CI242" s="5"/>
      <c r="CJ242" s="5"/>
      <c r="CK242" s="5"/>
      <c r="CL242" s="5"/>
      <c r="CM242" s="5"/>
      <c r="CN242" s="19" t="s">
        <v>1667</v>
      </c>
      <c r="CO242" s="19" t="s">
        <v>1668</v>
      </c>
      <c r="CP242" s="5"/>
      <c r="CQ242" t="str">
        <f t="shared" si="3"/>
        <v/>
      </c>
    </row>
    <row r="243" spans="1:95" ht="13.5" x14ac:dyDescent="0.25">
      <c r="A243" s="19" t="s">
        <v>1669</v>
      </c>
      <c r="B243" s="10" t="s">
        <v>127</v>
      </c>
      <c r="C243" s="6">
        <v>44704</v>
      </c>
      <c r="D243" s="20">
        <v>1</v>
      </c>
      <c r="E243" s="5"/>
      <c r="F243" s="5"/>
      <c r="G243" s="5"/>
      <c r="H243" s="5"/>
      <c r="I243" s="5"/>
      <c r="J243" s="19"/>
      <c r="K243" s="19"/>
      <c r="L243" s="19"/>
      <c r="M243" s="19" t="s">
        <v>127</v>
      </c>
      <c r="N243" s="19"/>
      <c r="O243" s="5"/>
      <c r="P243" s="19" t="s">
        <v>5555</v>
      </c>
      <c r="Q243" s="20">
        <v>1</v>
      </c>
      <c r="R243" s="5"/>
      <c r="S243" s="21">
        <v>42583</v>
      </c>
      <c r="T243" s="19" t="s">
        <v>302</v>
      </c>
      <c r="U243" s="5"/>
      <c r="V243" s="5"/>
      <c r="W243" s="5"/>
      <c r="X243" s="5"/>
      <c r="Y243" s="5"/>
      <c r="Z243" s="5"/>
      <c r="AA243" s="5"/>
      <c r="AB243" s="5"/>
      <c r="AC243" s="5"/>
      <c r="AD243" s="20">
        <v>1</v>
      </c>
      <c r="AE243" s="5"/>
      <c r="AF243" s="5"/>
      <c r="AG243" s="5"/>
      <c r="AH243" s="5"/>
      <c r="AI243" s="5"/>
      <c r="AJ243" s="20">
        <v>1</v>
      </c>
      <c r="AK243" s="5"/>
      <c r="AL243" s="5"/>
      <c r="AM243" s="6">
        <v>44700</v>
      </c>
      <c r="AN243" s="22">
        <v>0.91666666666666885</v>
      </c>
      <c r="AO243" s="20">
        <v>1</v>
      </c>
      <c r="AP243" s="5"/>
      <c r="AQ243" s="5"/>
      <c r="AR243" s="5"/>
      <c r="AS243" s="5"/>
      <c r="AT243" s="5"/>
      <c r="AU243" s="5"/>
      <c r="AV243" s="5"/>
      <c r="AW243" s="5"/>
      <c r="AX243" s="5"/>
      <c r="AY243" s="5"/>
      <c r="AZ243" s="5"/>
      <c r="BA243" s="5">
        <v>1</v>
      </c>
      <c r="BB243" s="5"/>
      <c r="BC243" s="20"/>
      <c r="BD243" s="5"/>
      <c r="BE243" s="5"/>
      <c r="BF243" s="5"/>
      <c r="BG243" s="5"/>
      <c r="BH243" s="5"/>
      <c r="BI243" s="19" t="s">
        <v>1670</v>
      </c>
      <c r="BJ243" s="5"/>
      <c r="BK243" s="19" t="s">
        <v>1671</v>
      </c>
      <c r="BL243" s="5"/>
      <c r="BM243" s="20">
        <v>1</v>
      </c>
      <c r="BN243" s="5"/>
      <c r="BO243" s="5"/>
      <c r="BP243" s="5"/>
      <c r="BQ243" s="19"/>
      <c r="BR243" s="19"/>
      <c r="BS243" s="19" t="s">
        <v>1672</v>
      </c>
      <c r="BT243" s="5"/>
      <c r="BU243" s="5"/>
      <c r="BV243" s="20">
        <v>1</v>
      </c>
      <c r="BW243" s="5"/>
      <c r="BX243" s="19" t="s">
        <v>1672</v>
      </c>
      <c r="BY243" s="5"/>
      <c r="BZ243" s="19" t="s">
        <v>1673</v>
      </c>
      <c r="CA243" s="19" t="s">
        <v>1674</v>
      </c>
      <c r="CB243" s="5"/>
      <c r="CC243" s="5"/>
      <c r="CD243" s="5"/>
      <c r="CE243" s="5"/>
      <c r="CF243" s="6">
        <v>44700</v>
      </c>
      <c r="CG243" s="5"/>
      <c r="CH243" s="5"/>
      <c r="CI243" s="5"/>
      <c r="CJ243" s="5"/>
      <c r="CK243" s="5"/>
      <c r="CL243" s="5"/>
      <c r="CM243" s="19" t="s">
        <v>1675</v>
      </c>
      <c r="CN243" s="19" t="s">
        <v>1676</v>
      </c>
      <c r="CO243" s="19" t="s">
        <v>1677</v>
      </c>
      <c r="CP243" s="5"/>
      <c r="CQ243" t="str">
        <f t="shared" si="3"/>
        <v/>
      </c>
    </row>
    <row r="244" spans="1:95" ht="13.5" x14ac:dyDescent="0.25">
      <c r="A244" s="19" t="s">
        <v>1678</v>
      </c>
      <c r="B244" s="10" t="s">
        <v>127</v>
      </c>
      <c r="C244" s="6">
        <v>44695</v>
      </c>
      <c r="D244" s="20">
        <v>1</v>
      </c>
      <c r="E244" s="5"/>
      <c r="F244" s="5"/>
      <c r="G244" s="5"/>
      <c r="H244" s="5"/>
      <c r="I244" s="5"/>
      <c r="J244" s="19"/>
      <c r="K244" s="19"/>
      <c r="L244" s="19"/>
      <c r="M244" s="19" t="s">
        <v>127</v>
      </c>
      <c r="N244" s="19"/>
      <c r="O244" s="5"/>
      <c r="P244" s="19" t="s">
        <v>5558</v>
      </c>
      <c r="Q244" s="5"/>
      <c r="R244" s="20">
        <v>1</v>
      </c>
      <c r="S244" s="21">
        <v>44166</v>
      </c>
      <c r="T244" s="19" t="s">
        <v>1679</v>
      </c>
      <c r="U244" s="5"/>
      <c r="V244" s="5"/>
      <c r="W244" s="5"/>
      <c r="X244" s="5"/>
      <c r="Y244" s="5"/>
      <c r="Z244" s="5"/>
      <c r="AA244" s="5"/>
      <c r="AB244" s="5"/>
      <c r="AC244" s="20">
        <v>1</v>
      </c>
      <c r="AD244" s="5"/>
      <c r="AE244" s="5"/>
      <c r="AF244" s="5"/>
      <c r="AG244" s="5"/>
      <c r="AH244" s="5"/>
      <c r="AI244" s="5"/>
      <c r="AJ244" s="20">
        <v>1</v>
      </c>
      <c r="AK244" s="5"/>
      <c r="AL244" s="5"/>
      <c r="AM244" s="6">
        <v>44690</v>
      </c>
      <c r="AN244" s="22">
        <v>0.37500000000000094</v>
      </c>
      <c r="AO244" s="20">
        <v>1</v>
      </c>
      <c r="AP244" s="5"/>
      <c r="AQ244" s="5"/>
      <c r="AR244" s="5"/>
      <c r="AS244" s="5"/>
      <c r="AT244" s="5"/>
      <c r="AU244" s="5"/>
      <c r="AV244" s="5"/>
      <c r="AW244" s="5"/>
      <c r="AX244" s="5"/>
      <c r="AY244" s="5"/>
      <c r="AZ244" s="5"/>
      <c r="BA244" s="5"/>
      <c r="BB244" s="5"/>
      <c r="BC244" s="5"/>
      <c r="BD244" s="5"/>
      <c r="BE244" s="20"/>
      <c r="BF244" s="5"/>
      <c r="BG244" s="5">
        <v>1</v>
      </c>
      <c r="BH244" s="19" t="s">
        <v>1680</v>
      </c>
      <c r="BI244" s="19" t="s">
        <v>1681</v>
      </c>
      <c r="BJ244" s="5"/>
      <c r="BK244" s="19" t="s">
        <v>1682</v>
      </c>
      <c r="BL244" s="5"/>
      <c r="BM244" s="20">
        <v>1</v>
      </c>
      <c r="BN244" s="5"/>
      <c r="BO244" s="5"/>
      <c r="BP244" s="5"/>
      <c r="BQ244" s="19"/>
      <c r="BR244" s="19"/>
      <c r="BS244" s="19" t="s">
        <v>1680</v>
      </c>
      <c r="BT244" s="5"/>
      <c r="BU244" s="5"/>
      <c r="BV244" s="20">
        <v>1</v>
      </c>
      <c r="BW244" s="5"/>
      <c r="BX244" s="19" t="s">
        <v>1680</v>
      </c>
      <c r="BY244" s="5"/>
      <c r="BZ244" s="19" t="s">
        <v>1673</v>
      </c>
      <c r="CA244" s="19" t="s">
        <v>650</v>
      </c>
      <c r="CB244" s="5"/>
      <c r="CC244" s="5"/>
      <c r="CD244" s="5"/>
      <c r="CE244" s="5"/>
      <c r="CF244" s="6">
        <v>44690</v>
      </c>
      <c r="CG244" s="5"/>
      <c r="CH244" s="5"/>
      <c r="CI244" s="5"/>
      <c r="CJ244" s="5"/>
      <c r="CK244" s="5"/>
      <c r="CL244" s="5"/>
      <c r="CM244" s="19" t="s">
        <v>1675</v>
      </c>
      <c r="CN244" s="19" t="s">
        <v>1683</v>
      </c>
      <c r="CO244" s="19" t="s">
        <v>1684</v>
      </c>
      <c r="CP244" s="5"/>
      <c r="CQ244" t="str">
        <f t="shared" si="3"/>
        <v/>
      </c>
    </row>
    <row r="245" spans="1:95" ht="13.5" x14ac:dyDescent="0.25">
      <c r="A245" s="19" t="s">
        <v>1685</v>
      </c>
      <c r="B245" s="10" t="s">
        <v>127</v>
      </c>
      <c r="C245" s="6">
        <v>44649</v>
      </c>
      <c r="D245" s="5"/>
      <c r="E245" s="5"/>
      <c r="F245" s="5"/>
      <c r="G245" s="20">
        <v>1</v>
      </c>
      <c r="H245" s="19" t="s">
        <v>81</v>
      </c>
      <c r="I245" s="5"/>
      <c r="J245" s="19"/>
      <c r="K245" s="19"/>
      <c r="L245" s="19"/>
      <c r="M245" s="19" t="s">
        <v>127</v>
      </c>
      <c r="N245" s="19"/>
      <c r="O245" s="5"/>
      <c r="P245" s="19" t="s">
        <v>5556</v>
      </c>
      <c r="Q245" s="5"/>
      <c r="R245" s="20">
        <v>1</v>
      </c>
      <c r="S245" s="21">
        <v>44348</v>
      </c>
      <c r="T245" s="19" t="s">
        <v>647</v>
      </c>
      <c r="U245" s="5"/>
      <c r="V245" s="5"/>
      <c r="W245" s="5"/>
      <c r="X245" s="5"/>
      <c r="Y245" s="5"/>
      <c r="Z245" s="5"/>
      <c r="AA245" s="5"/>
      <c r="AB245" s="20">
        <v>1</v>
      </c>
      <c r="AC245" s="5"/>
      <c r="AD245" s="5"/>
      <c r="AE245" s="5"/>
      <c r="AF245" s="5"/>
      <c r="AG245" s="5"/>
      <c r="AH245" s="5"/>
      <c r="AI245" s="20">
        <v>1</v>
      </c>
      <c r="AJ245" s="5"/>
      <c r="AK245" s="5"/>
      <c r="AL245" s="5"/>
      <c r="AM245" s="6">
        <v>44599</v>
      </c>
      <c r="AN245" s="22">
        <v>0.75000000000000189</v>
      </c>
      <c r="AO245" s="5"/>
      <c r="AP245" s="5"/>
      <c r="AQ245" s="5"/>
      <c r="AR245" s="5"/>
      <c r="AS245" s="20">
        <v>1</v>
      </c>
      <c r="AT245" s="5"/>
      <c r="AU245" s="5"/>
      <c r="AV245" s="5"/>
      <c r="AW245" s="5"/>
      <c r="AX245" s="5"/>
      <c r="AY245" s="5"/>
      <c r="AZ245" s="5"/>
      <c r="BA245" s="5"/>
      <c r="BB245" s="5"/>
      <c r="BC245" s="5"/>
      <c r="BD245" s="20">
        <v>1</v>
      </c>
      <c r="BE245" s="5"/>
      <c r="BF245" s="5"/>
      <c r="BG245" s="5"/>
      <c r="BH245" s="5"/>
      <c r="BI245" s="19" t="s">
        <v>1686</v>
      </c>
      <c r="BJ245" s="5"/>
      <c r="BK245" s="19" t="s">
        <v>1687</v>
      </c>
      <c r="BL245" s="5"/>
      <c r="BM245" s="5"/>
      <c r="BN245" s="5"/>
      <c r="BO245" s="5"/>
      <c r="BP245" s="5"/>
      <c r="BQ245" s="5"/>
      <c r="BR245" s="5"/>
      <c r="BS245" s="5"/>
      <c r="BT245" s="5"/>
      <c r="BU245" s="5"/>
      <c r="BV245" s="5"/>
      <c r="BW245" s="5"/>
      <c r="BX245" s="5"/>
      <c r="BY245" s="5"/>
      <c r="BZ245" s="5"/>
      <c r="CA245" s="19" t="s">
        <v>650</v>
      </c>
      <c r="CB245" s="5"/>
      <c r="CC245" s="5"/>
      <c r="CD245" s="5"/>
      <c r="CE245" s="5"/>
      <c r="CF245" s="6">
        <v>44599</v>
      </c>
      <c r="CG245" s="5"/>
      <c r="CH245" s="5"/>
      <c r="CI245" s="5"/>
      <c r="CJ245" s="5"/>
      <c r="CK245" s="5"/>
      <c r="CL245" s="5"/>
      <c r="CM245" s="19" t="s">
        <v>1675</v>
      </c>
      <c r="CN245" s="19" t="s">
        <v>1688</v>
      </c>
      <c r="CO245" s="19" t="s">
        <v>1689</v>
      </c>
      <c r="CP245" s="5"/>
      <c r="CQ245" t="str">
        <f t="shared" si="3"/>
        <v/>
      </c>
    </row>
    <row r="246" spans="1:95" ht="13.5" x14ac:dyDescent="0.25">
      <c r="A246" s="19" t="s">
        <v>1690</v>
      </c>
      <c r="B246" s="10" t="s">
        <v>127</v>
      </c>
      <c r="C246" s="6">
        <v>44697</v>
      </c>
      <c r="D246" s="5"/>
      <c r="E246" s="5"/>
      <c r="F246" s="5"/>
      <c r="G246" s="20">
        <v>1</v>
      </c>
      <c r="H246" s="19" t="s">
        <v>392</v>
      </c>
      <c r="I246" s="5"/>
      <c r="J246" s="19"/>
      <c r="K246" s="19"/>
      <c r="L246" s="19"/>
      <c r="M246" s="19" t="s">
        <v>127</v>
      </c>
      <c r="N246" s="19"/>
      <c r="O246" s="5"/>
      <c r="P246" s="19" t="s">
        <v>5555</v>
      </c>
      <c r="Q246" s="5"/>
      <c r="R246" s="20">
        <v>1</v>
      </c>
      <c r="S246" s="21">
        <v>43739</v>
      </c>
      <c r="T246" s="19" t="s">
        <v>69</v>
      </c>
      <c r="U246" s="5"/>
      <c r="V246" s="5"/>
      <c r="W246" s="5"/>
      <c r="X246" s="5"/>
      <c r="Y246" s="5"/>
      <c r="Z246" s="5"/>
      <c r="AA246" s="5"/>
      <c r="AB246" s="5"/>
      <c r="AC246" s="20">
        <v>1</v>
      </c>
      <c r="AD246" s="5"/>
      <c r="AE246" s="5"/>
      <c r="AF246" s="5"/>
      <c r="AG246" s="5"/>
      <c r="AH246" s="5"/>
      <c r="AI246" s="5"/>
      <c r="AJ246" s="20">
        <v>1</v>
      </c>
      <c r="AK246" s="5"/>
      <c r="AL246" s="5"/>
      <c r="AM246" s="6">
        <v>44693</v>
      </c>
      <c r="AN246" s="22">
        <v>0.67152777777777939</v>
      </c>
      <c r="AO246" s="5"/>
      <c r="AP246" s="5"/>
      <c r="AQ246" s="5"/>
      <c r="AR246" s="20">
        <v>1</v>
      </c>
      <c r="AS246" s="5"/>
      <c r="AT246" s="5"/>
      <c r="AU246" s="5"/>
      <c r="AV246" s="5"/>
      <c r="AW246" s="5"/>
      <c r="AX246" s="5"/>
      <c r="AY246" s="5"/>
      <c r="AZ246" s="5"/>
      <c r="BA246" s="20"/>
      <c r="BB246" s="5"/>
      <c r="BC246" s="5">
        <v>1</v>
      </c>
      <c r="BD246" s="5"/>
      <c r="BE246" s="5"/>
      <c r="BF246" s="5"/>
      <c r="BG246" s="5"/>
      <c r="BH246" s="5"/>
      <c r="BI246" s="19" t="s">
        <v>1691</v>
      </c>
      <c r="BJ246" s="5"/>
      <c r="BK246" s="19" t="s">
        <v>1692</v>
      </c>
      <c r="BL246" s="5"/>
      <c r="BM246" s="5"/>
      <c r="BN246" s="5"/>
      <c r="BO246" s="5"/>
      <c r="BP246" s="5"/>
      <c r="BQ246" s="5"/>
      <c r="BR246" s="5"/>
      <c r="BS246" s="5"/>
      <c r="BT246" s="5"/>
      <c r="BU246" s="5"/>
      <c r="BV246" s="5"/>
      <c r="BW246" s="5"/>
      <c r="BX246" s="5"/>
      <c r="BY246" s="5"/>
      <c r="BZ246" s="5"/>
      <c r="CA246" s="19" t="s">
        <v>1693</v>
      </c>
      <c r="CB246" s="5"/>
      <c r="CC246" s="5"/>
      <c r="CD246" s="5"/>
      <c r="CE246" s="5"/>
      <c r="CF246" s="6">
        <v>44694</v>
      </c>
      <c r="CG246" s="5"/>
      <c r="CH246" s="5"/>
      <c r="CI246" s="5"/>
      <c r="CJ246" s="5"/>
      <c r="CK246" s="5"/>
      <c r="CL246" s="5"/>
      <c r="CM246" s="19" t="s">
        <v>1694</v>
      </c>
      <c r="CN246" s="19" t="s">
        <v>1695</v>
      </c>
      <c r="CO246" s="19" t="s">
        <v>1696</v>
      </c>
      <c r="CP246" s="5"/>
      <c r="CQ246" t="str">
        <f t="shared" si="3"/>
        <v/>
      </c>
    </row>
    <row r="247" spans="1:95" ht="13.5" x14ac:dyDescent="0.25">
      <c r="A247" s="19" t="s">
        <v>1697</v>
      </c>
      <c r="B247" s="10" t="s">
        <v>127</v>
      </c>
      <c r="C247" s="6">
        <v>44658</v>
      </c>
      <c r="D247" s="5"/>
      <c r="E247" s="5"/>
      <c r="F247" s="5"/>
      <c r="G247" s="20">
        <v>1</v>
      </c>
      <c r="H247" s="19" t="s">
        <v>1</v>
      </c>
      <c r="I247" s="5"/>
      <c r="J247" s="19"/>
      <c r="K247" s="19"/>
      <c r="L247" s="19"/>
      <c r="M247" s="19" t="s">
        <v>1698</v>
      </c>
      <c r="N247" s="19"/>
      <c r="O247" s="5"/>
      <c r="P247" s="19" t="s">
        <v>5554</v>
      </c>
      <c r="Q247" s="5"/>
      <c r="R247" s="20">
        <v>1</v>
      </c>
      <c r="S247" s="21"/>
      <c r="T247" s="19" t="s">
        <v>69</v>
      </c>
      <c r="U247" s="5"/>
      <c r="V247" s="5"/>
      <c r="W247" s="5"/>
      <c r="X247" s="5"/>
      <c r="Y247" s="5"/>
      <c r="Z247" s="5"/>
      <c r="AA247" s="5"/>
      <c r="AB247" s="20">
        <v>1</v>
      </c>
      <c r="AC247" s="5"/>
      <c r="AD247" s="5"/>
      <c r="AE247" s="5"/>
      <c r="AF247" s="5"/>
      <c r="AG247" s="5"/>
      <c r="AH247" s="5"/>
      <c r="AI247" s="5"/>
      <c r="AJ247" s="20">
        <v>1</v>
      </c>
      <c r="AK247" s="5"/>
      <c r="AL247" s="5"/>
      <c r="AM247" s="6">
        <v>44657</v>
      </c>
      <c r="AN247" s="22">
        <v>0.72222222222222388</v>
      </c>
      <c r="AO247" s="5"/>
      <c r="AP247" s="5"/>
      <c r="AQ247" s="20">
        <v>1</v>
      </c>
      <c r="AR247" s="5"/>
      <c r="AS247" s="5"/>
      <c r="AT247" s="5"/>
      <c r="AU247" s="5"/>
      <c r="AV247" s="5"/>
      <c r="AW247" s="5"/>
      <c r="AX247" s="5"/>
      <c r="AY247" s="5"/>
      <c r="AZ247" s="5"/>
      <c r="BA247" s="20"/>
      <c r="BB247" s="5"/>
      <c r="BC247" s="5">
        <v>1</v>
      </c>
      <c r="BD247" s="5"/>
      <c r="BE247" s="5"/>
      <c r="BF247" s="5"/>
      <c r="BG247" s="5"/>
      <c r="BH247" s="5"/>
      <c r="BI247" s="19" t="s">
        <v>1699</v>
      </c>
      <c r="BJ247" s="5"/>
      <c r="BK247" s="19" t="s">
        <v>1700</v>
      </c>
      <c r="BL247" s="5"/>
      <c r="BM247" s="5"/>
      <c r="BN247" s="5"/>
      <c r="BO247" s="5"/>
      <c r="BP247" s="5"/>
      <c r="BQ247" s="5"/>
      <c r="BR247" s="5"/>
      <c r="BS247" s="5"/>
      <c r="BT247" s="5"/>
      <c r="BU247" s="5"/>
      <c r="BV247" s="5"/>
      <c r="BW247" s="5"/>
      <c r="BX247" s="5"/>
      <c r="BY247" s="5"/>
      <c r="BZ247" s="5"/>
      <c r="CA247" s="5"/>
      <c r="CB247" s="5"/>
      <c r="CC247" s="5"/>
      <c r="CD247" s="5"/>
      <c r="CE247" s="5"/>
      <c r="CF247" s="6">
        <v>44658</v>
      </c>
      <c r="CG247" s="5"/>
      <c r="CH247" s="5"/>
      <c r="CI247" s="5"/>
      <c r="CJ247" s="5"/>
      <c r="CK247" s="5"/>
      <c r="CL247" s="5"/>
      <c r="CM247" s="19" t="s">
        <v>1701</v>
      </c>
      <c r="CN247" s="19" t="s">
        <v>1702</v>
      </c>
      <c r="CO247" s="19" t="s">
        <v>1703</v>
      </c>
      <c r="CP247" s="5"/>
      <c r="CQ247" t="str">
        <f t="shared" si="3"/>
        <v/>
      </c>
    </row>
    <row r="248" spans="1:95" ht="13.5" x14ac:dyDescent="0.25">
      <c r="A248" s="19" t="s">
        <v>1704</v>
      </c>
      <c r="B248" s="10" t="s">
        <v>127</v>
      </c>
      <c r="C248" s="6">
        <v>44651</v>
      </c>
      <c r="D248" s="5"/>
      <c r="E248" s="5"/>
      <c r="F248" s="5"/>
      <c r="G248" s="20">
        <v>1</v>
      </c>
      <c r="H248" s="19" t="s">
        <v>1705</v>
      </c>
      <c r="I248" s="5"/>
      <c r="J248" s="19"/>
      <c r="K248" s="19"/>
      <c r="L248" s="19"/>
      <c r="M248" s="19" t="s">
        <v>127</v>
      </c>
      <c r="N248" s="19"/>
      <c r="O248" s="5"/>
      <c r="P248" s="19" t="s">
        <v>5555</v>
      </c>
      <c r="Q248" s="5"/>
      <c r="R248" s="20">
        <v>1</v>
      </c>
      <c r="S248" s="21">
        <v>42675</v>
      </c>
      <c r="T248" s="19" t="s">
        <v>89</v>
      </c>
      <c r="U248" s="5"/>
      <c r="V248" s="5"/>
      <c r="W248" s="5"/>
      <c r="X248" s="5"/>
      <c r="Y248" s="5"/>
      <c r="Z248" s="5"/>
      <c r="AA248" s="5"/>
      <c r="AB248" s="5"/>
      <c r="AC248" s="5"/>
      <c r="AD248" s="5"/>
      <c r="AE248" s="20">
        <v>1</v>
      </c>
      <c r="AF248" s="5"/>
      <c r="AG248" s="5"/>
      <c r="AH248" s="5"/>
      <c r="AI248" s="20">
        <v>1</v>
      </c>
      <c r="AJ248" s="5"/>
      <c r="AK248" s="5"/>
      <c r="AL248" s="5"/>
      <c r="AM248" s="6">
        <v>44640</v>
      </c>
      <c r="AN248" s="22">
        <v>0.89583333333333548</v>
      </c>
      <c r="AO248" s="5"/>
      <c r="AP248" s="5"/>
      <c r="AQ248" s="5"/>
      <c r="AR248" s="5"/>
      <c r="AS248" s="20">
        <v>1</v>
      </c>
      <c r="AT248" s="5"/>
      <c r="AU248" s="5"/>
      <c r="AV248" s="5"/>
      <c r="AW248" s="5"/>
      <c r="AX248" s="5"/>
      <c r="AY248" s="5"/>
      <c r="AZ248" s="5"/>
      <c r="BA248" s="5"/>
      <c r="BB248" s="5"/>
      <c r="BC248" s="5"/>
      <c r="BD248" s="20">
        <v>1</v>
      </c>
      <c r="BE248" s="5"/>
      <c r="BF248" s="5"/>
      <c r="BG248" s="5"/>
      <c r="BH248" s="5"/>
      <c r="BI248" s="19" t="s">
        <v>1706</v>
      </c>
      <c r="BJ248" s="5"/>
      <c r="BK248" s="19" t="s">
        <v>1707</v>
      </c>
      <c r="BL248" s="5"/>
      <c r="BM248" s="5"/>
      <c r="BN248" s="5"/>
      <c r="BO248" s="5"/>
      <c r="BP248" s="5"/>
      <c r="BQ248" s="5"/>
      <c r="BR248" s="5"/>
      <c r="BS248" s="5"/>
      <c r="BT248" s="5"/>
      <c r="BU248" s="5"/>
      <c r="BV248" s="5"/>
      <c r="BW248" s="5"/>
      <c r="BX248" s="5"/>
      <c r="BY248" s="5"/>
      <c r="BZ248" s="5"/>
      <c r="CA248" s="19" t="s">
        <v>1708</v>
      </c>
      <c r="CB248" s="5"/>
      <c r="CC248" s="5"/>
      <c r="CD248" s="5"/>
      <c r="CE248" s="5"/>
      <c r="CF248" s="6">
        <v>44648</v>
      </c>
      <c r="CG248" s="5"/>
      <c r="CH248" s="5"/>
      <c r="CI248" s="5"/>
      <c r="CJ248" s="5"/>
      <c r="CK248" s="5"/>
      <c r="CL248" s="5"/>
      <c r="CM248" s="19" t="s">
        <v>1709</v>
      </c>
      <c r="CN248" s="19" t="s">
        <v>1710</v>
      </c>
      <c r="CO248" s="19" t="s">
        <v>1711</v>
      </c>
      <c r="CP248" s="5"/>
      <c r="CQ248" t="str">
        <f t="shared" si="3"/>
        <v/>
      </c>
    </row>
    <row r="249" spans="1:95" ht="13.5" x14ac:dyDescent="0.25">
      <c r="A249" s="19" t="s">
        <v>1712</v>
      </c>
      <c r="B249" s="10" t="s">
        <v>127</v>
      </c>
      <c r="C249" s="6">
        <v>44651</v>
      </c>
      <c r="D249" s="5"/>
      <c r="E249" s="5"/>
      <c r="F249" s="5"/>
      <c r="G249" s="20">
        <v>1</v>
      </c>
      <c r="H249" s="19" t="s">
        <v>1705</v>
      </c>
      <c r="I249" s="5"/>
      <c r="J249" s="19"/>
      <c r="K249" s="19"/>
      <c r="L249" s="19"/>
      <c r="M249" s="19" t="s">
        <v>127</v>
      </c>
      <c r="N249" s="19"/>
      <c r="O249" s="5"/>
      <c r="P249" s="19" t="s">
        <v>5555</v>
      </c>
      <c r="Q249" s="5"/>
      <c r="R249" s="20">
        <v>1</v>
      </c>
      <c r="S249" s="21">
        <v>42675</v>
      </c>
      <c r="T249" s="19" t="s">
        <v>89</v>
      </c>
      <c r="U249" s="5"/>
      <c r="V249" s="5"/>
      <c r="W249" s="5"/>
      <c r="X249" s="5"/>
      <c r="Y249" s="5"/>
      <c r="Z249" s="5"/>
      <c r="AA249" s="5"/>
      <c r="AB249" s="5"/>
      <c r="AC249" s="5"/>
      <c r="AD249" s="20">
        <v>1</v>
      </c>
      <c r="AE249" s="5"/>
      <c r="AF249" s="5"/>
      <c r="AG249" s="5"/>
      <c r="AH249" s="5"/>
      <c r="AI249" s="20">
        <v>1</v>
      </c>
      <c r="AJ249" s="5"/>
      <c r="AK249" s="5"/>
      <c r="AL249" s="5"/>
      <c r="AM249" s="6">
        <v>44639</v>
      </c>
      <c r="AN249" s="22">
        <v>0.37847222222222315</v>
      </c>
      <c r="AO249" s="20">
        <v>1</v>
      </c>
      <c r="AP249" s="5"/>
      <c r="AQ249" s="5"/>
      <c r="AR249" s="5"/>
      <c r="AS249" s="5"/>
      <c r="AT249" s="5"/>
      <c r="AU249" s="5"/>
      <c r="AV249" s="5"/>
      <c r="AW249" s="5"/>
      <c r="AX249" s="5"/>
      <c r="AY249" s="5"/>
      <c r="AZ249" s="5"/>
      <c r="BA249" s="5"/>
      <c r="BB249" s="5"/>
      <c r="BC249" s="5"/>
      <c r="BD249" s="20">
        <v>1</v>
      </c>
      <c r="BE249" s="5"/>
      <c r="BF249" s="5"/>
      <c r="BG249" s="5"/>
      <c r="BH249" s="5"/>
      <c r="BI249" s="19" t="s">
        <v>1713</v>
      </c>
      <c r="BJ249" s="5"/>
      <c r="BK249" s="19" t="s">
        <v>1714</v>
      </c>
      <c r="BL249" s="5"/>
      <c r="BM249" s="5"/>
      <c r="BN249" s="5"/>
      <c r="BO249" s="5"/>
      <c r="BP249" s="5"/>
      <c r="BQ249" s="5"/>
      <c r="BR249" s="5"/>
      <c r="BS249" s="5"/>
      <c r="BT249" s="5"/>
      <c r="BU249" s="5"/>
      <c r="BV249" s="5"/>
      <c r="BW249" s="5"/>
      <c r="BX249" s="5"/>
      <c r="BY249" s="5"/>
      <c r="BZ249" s="5"/>
      <c r="CA249" s="19" t="s">
        <v>1708</v>
      </c>
      <c r="CB249" s="5"/>
      <c r="CC249" s="5"/>
      <c r="CD249" s="5"/>
      <c r="CE249" s="5"/>
      <c r="CF249" s="6">
        <v>44639</v>
      </c>
      <c r="CG249" s="5"/>
      <c r="CH249" s="5"/>
      <c r="CI249" s="5"/>
      <c r="CJ249" s="5"/>
      <c r="CK249" s="5"/>
      <c r="CL249" s="5"/>
      <c r="CM249" s="19" t="s">
        <v>1715</v>
      </c>
      <c r="CN249" s="19" t="s">
        <v>1716</v>
      </c>
      <c r="CO249" s="19" t="s">
        <v>1717</v>
      </c>
      <c r="CP249" s="5"/>
      <c r="CQ249" t="str">
        <f t="shared" si="3"/>
        <v/>
      </c>
    </row>
    <row r="250" spans="1:95" ht="13.5" x14ac:dyDescent="0.25">
      <c r="A250" s="19" t="s">
        <v>1718</v>
      </c>
      <c r="B250" s="10" t="s">
        <v>127</v>
      </c>
      <c r="C250" s="6">
        <v>44651</v>
      </c>
      <c r="D250" s="5"/>
      <c r="E250" s="5"/>
      <c r="F250" s="5"/>
      <c r="G250" s="20">
        <v>1</v>
      </c>
      <c r="H250" s="19" t="s">
        <v>1705</v>
      </c>
      <c r="I250" s="5"/>
      <c r="J250" s="19"/>
      <c r="K250" s="19"/>
      <c r="L250" s="19"/>
      <c r="M250" s="19" t="s">
        <v>127</v>
      </c>
      <c r="N250" s="19"/>
      <c r="O250" s="5"/>
      <c r="P250" s="19" t="s">
        <v>5555</v>
      </c>
      <c r="Q250" s="5"/>
      <c r="R250" s="20">
        <v>1</v>
      </c>
      <c r="S250" s="21">
        <v>42675</v>
      </c>
      <c r="T250" s="19" t="s">
        <v>89</v>
      </c>
      <c r="U250" s="5"/>
      <c r="V250" s="5"/>
      <c r="W250" s="5"/>
      <c r="X250" s="5"/>
      <c r="Y250" s="5"/>
      <c r="Z250" s="5"/>
      <c r="AA250" s="5"/>
      <c r="AB250" s="5"/>
      <c r="AC250" s="5"/>
      <c r="AD250" s="5"/>
      <c r="AE250" s="20">
        <v>1</v>
      </c>
      <c r="AF250" s="5"/>
      <c r="AG250" s="5"/>
      <c r="AH250" s="5"/>
      <c r="AI250" s="20">
        <v>1</v>
      </c>
      <c r="AJ250" s="5"/>
      <c r="AK250" s="5"/>
      <c r="AL250" s="5"/>
      <c r="AM250" s="6">
        <v>44638</v>
      </c>
      <c r="AN250" s="22">
        <v>0.34722222222222304</v>
      </c>
      <c r="AO250" s="5"/>
      <c r="AP250" s="5"/>
      <c r="AQ250" s="5"/>
      <c r="AR250" s="5"/>
      <c r="AS250" s="20">
        <v>1</v>
      </c>
      <c r="AT250" s="5"/>
      <c r="AU250" s="5"/>
      <c r="AV250" s="5"/>
      <c r="AW250" s="5"/>
      <c r="AX250" s="5"/>
      <c r="AY250" s="5"/>
      <c r="AZ250" s="5"/>
      <c r="BA250" s="5"/>
      <c r="BB250" s="5"/>
      <c r="BC250" s="5"/>
      <c r="BD250" s="20">
        <v>1</v>
      </c>
      <c r="BE250" s="5"/>
      <c r="BF250" s="5"/>
      <c r="BG250" s="5"/>
      <c r="BH250" s="5"/>
      <c r="BI250" s="19" t="s">
        <v>1719</v>
      </c>
      <c r="BJ250" s="5"/>
      <c r="BK250" s="19" t="s">
        <v>1720</v>
      </c>
      <c r="BL250" s="5"/>
      <c r="BM250" s="5"/>
      <c r="BN250" s="5"/>
      <c r="BO250" s="5"/>
      <c r="BP250" s="5"/>
      <c r="BQ250" s="5"/>
      <c r="BR250" s="5"/>
      <c r="BS250" s="5"/>
      <c r="BT250" s="5"/>
      <c r="BU250" s="5"/>
      <c r="BV250" s="5"/>
      <c r="BW250" s="5"/>
      <c r="BX250" s="5"/>
      <c r="BY250" s="5"/>
      <c r="BZ250" s="5"/>
      <c r="CA250" s="19" t="s">
        <v>1708</v>
      </c>
      <c r="CB250" s="5"/>
      <c r="CC250" s="5"/>
      <c r="CD250" s="5"/>
      <c r="CE250" s="5"/>
      <c r="CF250" s="6">
        <v>44639</v>
      </c>
      <c r="CG250" s="5"/>
      <c r="CH250" s="5"/>
      <c r="CI250" s="5"/>
      <c r="CJ250" s="5"/>
      <c r="CK250" s="5"/>
      <c r="CL250" s="5"/>
      <c r="CM250" s="19" t="s">
        <v>1721</v>
      </c>
      <c r="CN250" s="19" t="s">
        <v>1722</v>
      </c>
      <c r="CO250" s="19" t="s">
        <v>1723</v>
      </c>
      <c r="CP250" s="5"/>
      <c r="CQ250" t="str">
        <f t="shared" si="3"/>
        <v/>
      </c>
    </row>
    <row r="251" spans="1:95" ht="13.5" x14ac:dyDescent="0.25">
      <c r="A251" s="19" t="s">
        <v>1724</v>
      </c>
      <c r="B251" s="10" t="s">
        <v>127</v>
      </c>
      <c r="C251" s="6">
        <v>44651</v>
      </c>
      <c r="D251" s="5"/>
      <c r="E251" s="5"/>
      <c r="F251" s="5"/>
      <c r="G251" s="5"/>
      <c r="H251" s="5"/>
      <c r="I251" s="5"/>
      <c r="J251" s="19"/>
      <c r="K251" s="19"/>
      <c r="L251" s="19"/>
      <c r="M251" s="19" t="s">
        <v>127</v>
      </c>
      <c r="N251" s="19"/>
      <c r="O251" s="5"/>
      <c r="P251" s="19" t="s">
        <v>5556</v>
      </c>
      <c r="Q251" s="5"/>
      <c r="R251" s="20">
        <v>1</v>
      </c>
      <c r="S251" s="21">
        <v>42826</v>
      </c>
      <c r="T251" s="19" t="s">
        <v>1725</v>
      </c>
      <c r="U251" s="5"/>
      <c r="V251" s="5"/>
      <c r="W251" s="5"/>
      <c r="X251" s="5"/>
      <c r="Y251" s="5"/>
      <c r="Z251" s="5"/>
      <c r="AA251" s="5"/>
      <c r="AB251" s="20">
        <v>1</v>
      </c>
      <c r="AC251" s="5"/>
      <c r="AD251" s="5"/>
      <c r="AE251" s="5"/>
      <c r="AF251" s="5"/>
      <c r="AG251" s="5"/>
      <c r="AH251" s="5"/>
      <c r="AI251" s="5"/>
      <c r="AJ251" s="20">
        <v>1</v>
      </c>
      <c r="AK251" s="5"/>
      <c r="AL251" s="5"/>
      <c r="AM251" s="6">
        <v>44636</v>
      </c>
      <c r="AN251" s="22">
        <v>0.75694444444444631</v>
      </c>
      <c r="AO251" s="5"/>
      <c r="AP251" s="5"/>
      <c r="AQ251" s="5"/>
      <c r="AR251" s="5"/>
      <c r="AS251" s="20">
        <v>1</v>
      </c>
      <c r="AT251" s="5"/>
      <c r="AU251" s="5"/>
      <c r="AV251" s="5"/>
      <c r="AW251" s="5"/>
      <c r="AX251" s="5"/>
      <c r="AY251" s="5"/>
      <c r="AZ251" s="5"/>
      <c r="BA251" s="5"/>
      <c r="BB251" s="5"/>
      <c r="BC251" s="5"/>
      <c r="BD251" s="5"/>
      <c r="BE251" s="20"/>
      <c r="BF251" s="5"/>
      <c r="BG251" s="5">
        <v>1</v>
      </c>
      <c r="BH251" s="19" t="s">
        <v>577</v>
      </c>
      <c r="BI251" s="19" t="s">
        <v>1726</v>
      </c>
      <c r="BJ251" s="5"/>
      <c r="BK251" s="19" t="s">
        <v>1727</v>
      </c>
      <c r="BL251" s="5"/>
      <c r="BM251" s="5"/>
      <c r="BN251" s="5"/>
      <c r="BO251" s="5"/>
      <c r="BP251" s="5"/>
      <c r="BQ251" s="5"/>
      <c r="BR251" s="5"/>
      <c r="BS251" s="5"/>
      <c r="BT251" s="5"/>
      <c r="BU251" s="5"/>
      <c r="BV251" s="5"/>
      <c r="BW251" s="5"/>
      <c r="BX251" s="5"/>
      <c r="BY251" s="5"/>
      <c r="BZ251" s="5"/>
      <c r="CA251" s="19" t="s">
        <v>1728</v>
      </c>
      <c r="CB251" s="5"/>
      <c r="CC251" s="5"/>
      <c r="CD251" s="5"/>
      <c r="CE251" s="5"/>
      <c r="CF251" s="6">
        <v>44637</v>
      </c>
      <c r="CG251" s="5"/>
      <c r="CH251" s="5"/>
      <c r="CI251" s="5"/>
      <c r="CJ251" s="5"/>
      <c r="CK251" s="5"/>
      <c r="CL251" s="5"/>
      <c r="CM251" s="19" t="s">
        <v>1729</v>
      </c>
      <c r="CN251" s="19" t="s">
        <v>1730</v>
      </c>
      <c r="CO251" s="19" t="s">
        <v>1731</v>
      </c>
      <c r="CP251" s="5"/>
      <c r="CQ251" t="str">
        <f t="shared" si="3"/>
        <v/>
      </c>
    </row>
    <row r="252" spans="1:95" ht="13.5" x14ac:dyDescent="0.25">
      <c r="A252" s="19" t="s">
        <v>1732</v>
      </c>
      <c r="B252" s="10" t="s">
        <v>127</v>
      </c>
      <c r="C252" s="6">
        <v>44651</v>
      </c>
      <c r="D252" s="5"/>
      <c r="E252" s="20">
        <v>1</v>
      </c>
      <c r="F252" s="5"/>
      <c r="G252" s="5"/>
      <c r="H252" s="5"/>
      <c r="I252" s="5"/>
      <c r="J252" s="19"/>
      <c r="K252" s="19"/>
      <c r="L252" s="19"/>
      <c r="M252" s="19" t="s">
        <v>127</v>
      </c>
      <c r="N252" s="19"/>
      <c r="O252" s="5"/>
      <c r="P252" s="19" t="s">
        <v>5554</v>
      </c>
      <c r="Q252" s="5"/>
      <c r="R252" s="20">
        <v>1</v>
      </c>
      <c r="S252" s="21">
        <v>44562</v>
      </c>
      <c r="T252" s="19" t="s">
        <v>69</v>
      </c>
      <c r="U252" s="5"/>
      <c r="V252" s="5"/>
      <c r="W252" s="5"/>
      <c r="X252" s="5"/>
      <c r="Y252" s="5"/>
      <c r="Z252" s="5"/>
      <c r="AA252" s="5"/>
      <c r="AB252" s="5"/>
      <c r="AC252" s="20">
        <v>1</v>
      </c>
      <c r="AD252" s="5"/>
      <c r="AE252" s="5"/>
      <c r="AF252" s="5"/>
      <c r="AG252" s="5"/>
      <c r="AH252" s="5"/>
      <c r="AI252" s="5"/>
      <c r="AJ252" s="5"/>
      <c r="AK252" s="5"/>
      <c r="AL252" s="20">
        <v>1</v>
      </c>
      <c r="AM252" s="6">
        <v>44633</v>
      </c>
      <c r="AN252" s="22">
        <v>0.28472222222222288</v>
      </c>
      <c r="AO252" s="20">
        <v>1</v>
      </c>
      <c r="AP252" s="5"/>
      <c r="AQ252" s="5"/>
      <c r="AR252" s="5"/>
      <c r="AS252" s="5"/>
      <c r="AT252" s="5"/>
      <c r="AU252" s="5"/>
      <c r="AV252" s="5"/>
      <c r="AW252" s="5"/>
      <c r="AX252" s="5"/>
      <c r="AY252" s="5"/>
      <c r="AZ252" s="20">
        <v>1</v>
      </c>
      <c r="BA252" s="5"/>
      <c r="BB252" s="5"/>
      <c r="BC252" s="5"/>
      <c r="BD252" s="5"/>
      <c r="BE252" s="5"/>
      <c r="BF252" s="5"/>
      <c r="BG252" s="5"/>
      <c r="BH252" s="5"/>
      <c r="BI252" s="19" t="s">
        <v>1733</v>
      </c>
      <c r="BJ252" s="5"/>
      <c r="BK252" s="19" t="s">
        <v>1734</v>
      </c>
      <c r="BL252" s="5"/>
      <c r="BM252" s="20">
        <v>1</v>
      </c>
      <c r="BN252" s="5"/>
      <c r="BO252" s="5"/>
      <c r="BP252" s="5"/>
      <c r="BQ252" s="19"/>
      <c r="BR252" s="19"/>
      <c r="BS252" s="19" t="s">
        <v>1735</v>
      </c>
      <c r="BT252" s="5"/>
      <c r="BU252" s="5"/>
      <c r="BV252" s="20">
        <v>1</v>
      </c>
      <c r="BW252" s="5"/>
      <c r="BX252" s="19" t="s">
        <v>1736</v>
      </c>
      <c r="BY252" s="5"/>
      <c r="BZ252" s="19" t="s">
        <v>1737</v>
      </c>
      <c r="CA252" s="19" t="s">
        <v>1738</v>
      </c>
      <c r="CB252" s="5"/>
      <c r="CC252" s="5"/>
      <c r="CD252" s="5"/>
      <c r="CE252" s="5"/>
      <c r="CF252" s="6">
        <v>44635</v>
      </c>
      <c r="CG252" s="5"/>
      <c r="CH252" s="5"/>
      <c r="CI252" s="5"/>
      <c r="CJ252" s="5"/>
      <c r="CK252" s="5"/>
      <c r="CL252" s="5"/>
      <c r="CM252" s="19" t="s">
        <v>1739</v>
      </c>
      <c r="CN252" s="19" t="s">
        <v>1740</v>
      </c>
      <c r="CO252" s="19" t="s">
        <v>1741</v>
      </c>
      <c r="CP252" s="5"/>
      <c r="CQ252" t="str">
        <f t="shared" si="3"/>
        <v/>
      </c>
    </row>
    <row r="253" spans="1:95" ht="13.5" x14ac:dyDescent="0.25">
      <c r="A253" s="19" t="s">
        <v>1742</v>
      </c>
      <c r="B253" s="10" t="s">
        <v>127</v>
      </c>
      <c r="C253" s="6">
        <v>44700</v>
      </c>
      <c r="D253" s="5"/>
      <c r="E253" s="5"/>
      <c r="F253" s="5"/>
      <c r="G253" s="5"/>
      <c r="H253" s="5"/>
      <c r="I253" s="5"/>
      <c r="J253" s="19"/>
      <c r="K253" s="19"/>
      <c r="L253" s="19"/>
      <c r="M253" s="19" t="s">
        <v>127</v>
      </c>
      <c r="N253" s="19"/>
      <c r="O253" s="5"/>
      <c r="P253" s="19" t="s">
        <v>5557</v>
      </c>
      <c r="Q253" s="20">
        <v>1</v>
      </c>
      <c r="R253" s="5"/>
      <c r="S253" s="21">
        <v>19391</v>
      </c>
      <c r="T253" s="19" t="s">
        <v>89</v>
      </c>
      <c r="U253" s="5"/>
      <c r="V253" s="5"/>
      <c r="W253" s="5"/>
      <c r="X253" s="5"/>
      <c r="Y253" s="5"/>
      <c r="Z253" s="5"/>
      <c r="AA253" s="5"/>
      <c r="AB253" s="5"/>
      <c r="AC253" s="5"/>
      <c r="AD253" s="20">
        <v>1</v>
      </c>
      <c r="AE253" s="5"/>
      <c r="AF253" s="5"/>
      <c r="AG253" s="5"/>
      <c r="AH253" s="20">
        <v>1</v>
      </c>
      <c r="AI253" s="5"/>
      <c r="AJ253" s="5"/>
      <c r="AK253" s="5"/>
      <c r="AL253" s="5"/>
      <c r="AM253" s="6">
        <v>44697</v>
      </c>
      <c r="AN253" s="22">
        <v>0.37500000000000094</v>
      </c>
      <c r="AO253" s="20">
        <v>1</v>
      </c>
      <c r="AP253" s="5"/>
      <c r="AQ253" s="5"/>
      <c r="AR253" s="5"/>
      <c r="AS253" s="5"/>
      <c r="AT253" s="5"/>
      <c r="AU253" s="5"/>
      <c r="AV253" s="5"/>
      <c r="AW253" s="5"/>
      <c r="AX253" s="5"/>
      <c r="AY253" s="5"/>
      <c r="AZ253" s="5"/>
      <c r="BA253" s="5"/>
      <c r="BB253" s="5"/>
      <c r="BC253" s="5"/>
      <c r="BD253" s="5"/>
      <c r="BE253" s="20"/>
      <c r="BF253" s="5"/>
      <c r="BG253" s="5">
        <v>1</v>
      </c>
      <c r="BH253" s="19" t="s">
        <v>1743</v>
      </c>
      <c r="BI253" s="19" t="s">
        <v>1744</v>
      </c>
      <c r="BJ253" s="5"/>
      <c r="BK253" s="19" t="s">
        <v>1745</v>
      </c>
      <c r="BL253" s="5"/>
      <c r="BM253" s="5"/>
      <c r="BN253" s="5"/>
      <c r="BO253" s="5"/>
      <c r="BP253" s="5"/>
      <c r="BQ253" s="5"/>
      <c r="BR253" s="5"/>
      <c r="BS253" s="5"/>
      <c r="BT253" s="5"/>
      <c r="BU253" s="5"/>
      <c r="BV253" s="5"/>
      <c r="BW253" s="5"/>
      <c r="BX253" s="5"/>
      <c r="BY253" s="5"/>
      <c r="BZ253" s="5"/>
      <c r="CA253" s="19" t="s">
        <v>1746</v>
      </c>
      <c r="CB253" s="5"/>
      <c r="CC253" s="5"/>
      <c r="CD253" s="5"/>
      <c r="CE253" s="5"/>
      <c r="CF253" s="6">
        <v>44697</v>
      </c>
      <c r="CG253" s="5"/>
      <c r="CH253" s="5"/>
      <c r="CI253" s="5"/>
      <c r="CJ253" s="5"/>
      <c r="CK253" s="5"/>
      <c r="CL253" s="5"/>
      <c r="CM253" s="5"/>
      <c r="CN253" s="19" t="s">
        <v>1747</v>
      </c>
      <c r="CO253" s="19" t="s">
        <v>1748</v>
      </c>
      <c r="CP253" s="5"/>
      <c r="CQ253" t="str">
        <f t="shared" si="3"/>
        <v/>
      </c>
    </row>
    <row r="254" spans="1:95" ht="13.5" x14ac:dyDescent="0.25">
      <c r="A254" s="19" t="s">
        <v>1749</v>
      </c>
      <c r="B254" s="10" t="s">
        <v>127</v>
      </c>
      <c r="C254" s="6">
        <v>44687</v>
      </c>
      <c r="D254" s="5"/>
      <c r="E254" s="5"/>
      <c r="F254" s="5"/>
      <c r="G254" s="20">
        <v>1</v>
      </c>
      <c r="H254" s="19" t="s">
        <v>81</v>
      </c>
      <c r="I254" s="5"/>
      <c r="J254" s="19"/>
      <c r="K254" s="19"/>
      <c r="L254" s="19"/>
      <c r="M254" s="19" t="s">
        <v>127</v>
      </c>
      <c r="N254" s="19"/>
      <c r="O254" s="5"/>
      <c r="P254" s="19" t="s">
        <v>5556</v>
      </c>
      <c r="Q254" s="5"/>
      <c r="R254" s="20">
        <v>1</v>
      </c>
      <c r="S254" s="21">
        <v>44136</v>
      </c>
      <c r="T254" s="19" t="s">
        <v>69</v>
      </c>
      <c r="U254" s="5"/>
      <c r="V254" s="5"/>
      <c r="W254" s="5"/>
      <c r="X254" s="5"/>
      <c r="Y254" s="5"/>
      <c r="Z254" s="5"/>
      <c r="AA254" s="5"/>
      <c r="AB254" s="5"/>
      <c r="AC254" s="5"/>
      <c r="AD254" s="20">
        <v>1</v>
      </c>
      <c r="AE254" s="5"/>
      <c r="AF254" s="5"/>
      <c r="AG254" s="5"/>
      <c r="AH254" s="5"/>
      <c r="AI254" s="5"/>
      <c r="AJ254" s="20">
        <v>1</v>
      </c>
      <c r="AK254" s="5"/>
      <c r="AL254" s="5"/>
      <c r="AM254" s="6">
        <v>44686</v>
      </c>
      <c r="AN254" s="22">
        <v>0.41666666666666768</v>
      </c>
      <c r="AO254" s="20"/>
      <c r="AP254" s="5"/>
      <c r="AQ254" s="5"/>
      <c r="AR254" s="5"/>
      <c r="AS254" s="5"/>
      <c r="AT254" s="5"/>
      <c r="AU254" s="5"/>
      <c r="AV254" s="5"/>
      <c r="AW254" s="5"/>
      <c r="AX254" s="20">
        <v>1</v>
      </c>
      <c r="AY254" s="19" t="s">
        <v>1750</v>
      </c>
      <c r="AZ254" s="5"/>
      <c r="BA254" s="5"/>
      <c r="BB254" s="5"/>
      <c r="BC254" s="5"/>
      <c r="BD254" s="20">
        <v>1</v>
      </c>
      <c r="BE254" s="5"/>
      <c r="BF254" s="5"/>
      <c r="BG254" s="5"/>
      <c r="BH254" s="5"/>
      <c r="BI254" s="19" t="s">
        <v>1751</v>
      </c>
      <c r="BJ254" s="19" t="s">
        <v>1752</v>
      </c>
      <c r="BK254" s="19" t="s">
        <v>1753</v>
      </c>
      <c r="BL254" s="5"/>
      <c r="BM254" s="5"/>
      <c r="BN254" s="5"/>
      <c r="BO254" s="5"/>
      <c r="BP254" s="5"/>
      <c r="BQ254" s="5"/>
      <c r="BR254" s="5"/>
      <c r="BS254" s="5"/>
      <c r="BT254" s="5"/>
      <c r="BU254" s="5"/>
      <c r="BV254" s="5"/>
      <c r="BW254" s="5"/>
      <c r="BX254" s="5"/>
      <c r="BY254" s="5"/>
      <c r="BZ254" s="5"/>
      <c r="CA254" s="19" t="s">
        <v>1754</v>
      </c>
      <c r="CB254" s="5"/>
      <c r="CC254" s="5"/>
      <c r="CD254" s="5"/>
      <c r="CE254" s="5"/>
      <c r="CF254" s="6">
        <v>44686</v>
      </c>
      <c r="CG254" s="5"/>
      <c r="CH254" s="5"/>
      <c r="CI254" s="5"/>
      <c r="CJ254" s="5"/>
      <c r="CK254" s="5"/>
      <c r="CL254" s="5"/>
      <c r="CM254" s="5"/>
      <c r="CN254" s="19" t="s">
        <v>1755</v>
      </c>
      <c r="CO254" s="19" t="s">
        <v>1756</v>
      </c>
      <c r="CP254" s="5"/>
      <c r="CQ254" t="str">
        <f t="shared" si="3"/>
        <v/>
      </c>
    </row>
    <row r="255" spans="1:95" ht="13.5" x14ac:dyDescent="0.25">
      <c r="A255" s="19" t="s">
        <v>1757</v>
      </c>
      <c r="B255" s="10" t="s">
        <v>127</v>
      </c>
      <c r="C255" s="6">
        <v>44659</v>
      </c>
      <c r="D255" s="20">
        <v>1</v>
      </c>
      <c r="E255" s="5"/>
      <c r="F255" s="5"/>
      <c r="G255" s="5"/>
      <c r="H255" s="5"/>
      <c r="I255" s="5"/>
      <c r="J255" s="19"/>
      <c r="K255" s="19"/>
      <c r="L255" s="19"/>
      <c r="M255" s="19" t="s">
        <v>127</v>
      </c>
      <c r="N255" s="19"/>
      <c r="O255" s="5"/>
      <c r="P255" s="19" t="s">
        <v>5554</v>
      </c>
      <c r="Q255" s="5"/>
      <c r="R255" s="20">
        <v>1</v>
      </c>
      <c r="S255" s="21">
        <v>44075</v>
      </c>
      <c r="T255" s="19" t="s">
        <v>89</v>
      </c>
      <c r="U255" s="5"/>
      <c r="V255" s="5"/>
      <c r="W255" s="5"/>
      <c r="X255" s="5"/>
      <c r="Y255" s="5"/>
      <c r="Z255" s="5"/>
      <c r="AA255" s="5"/>
      <c r="AB255" s="5"/>
      <c r="AC255" s="20">
        <v>1</v>
      </c>
      <c r="AD255" s="5"/>
      <c r="AE255" s="5"/>
      <c r="AF255" s="5"/>
      <c r="AG255" s="5"/>
      <c r="AH255" s="5"/>
      <c r="AI255" s="20">
        <v>1</v>
      </c>
      <c r="AJ255" s="5"/>
      <c r="AK255" s="5"/>
      <c r="AL255" s="5"/>
      <c r="AM255" s="6">
        <v>44656</v>
      </c>
      <c r="AN255" s="22">
        <v>0.23263888888888945</v>
      </c>
      <c r="AO255" s="20">
        <v>1</v>
      </c>
      <c r="AP255" s="5"/>
      <c r="AQ255" s="5"/>
      <c r="AR255" s="5"/>
      <c r="AS255" s="5"/>
      <c r="AT255" s="5"/>
      <c r="AU255" s="5"/>
      <c r="AV255" s="5"/>
      <c r="AW255" s="5"/>
      <c r="AX255" s="5"/>
      <c r="AY255" s="5"/>
      <c r="AZ255" s="20">
        <v>1</v>
      </c>
      <c r="BA255" s="5"/>
      <c r="BB255" s="5"/>
      <c r="BC255" s="5"/>
      <c r="BD255" s="5"/>
      <c r="BE255" s="5"/>
      <c r="BF255" s="5"/>
      <c r="BG255" s="5"/>
      <c r="BH255" s="5"/>
      <c r="BI255" s="19" t="s">
        <v>1758</v>
      </c>
      <c r="BJ255" s="5"/>
      <c r="BK255" s="19" t="s">
        <v>1759</v>
      </c>
      <c r="BL255" s="5"/>
      <c r="BM255" s="20">
        <v>1</v>
      </c>
      <c r="BN255" s="5"/>
      <c r="BO255" s="5"/>
      <c r="BP255" s="5"/>
      <c r="BQ255" s="19"/>
      <c r="BR255" s="19"/>
      <c r="BS255" s="19" t="s">
        <v>1760</v>
      </c>
      <c r="BT255" s="5"/>
      <c r="BU255" s="20">
        <v>1</v>
      </c>
      <c r="BV255" s="20">
        <v>1</v>
      </c>
      <c r="BW255" s="5"/>
      <c r="BX255" s="19" t="s">
        <v>1761</v>
      </c>
      <c r="BY255" s="5"/>
      <c r="BZ255" s="19" t="s">
        <v>1762</v>
      </c>
      <c r="CA255" s="19" t="s">
        <v>1763</v>
      </c>
      <c r="CB255" s="5"/>
      <c r="CC255" s="5"/>
      <c r="CD255" s="5"/>
      <c r="CE255" s="5"/>
      <c r="CF255" s="6">
        <v>44656</v>
      </c>
      <c r="CG255" s="5"/>
      <c r="CH255" s="5"/>
      <c r="CI255" s="5"/>
      <c r="CJ255" s="5"/>
      <c r="CK255" s="5"/>
      <c r="CL255" s="5"/>
      <c r="CM255" s="19" t="s">
        <v>1764</v>
      </c>
      <c r="CN255" s="19" t="s">
        <v>1765</v>
      </c>
      <c r="CO255" s="19" t="s">
        <v>1766</v>
      </c>
      <c r="CP255" s="5"/>
      <c r="CQ255" t="str">
        <f t="shared" si="3"/>
        <v/>
      </c>
    </row>
    <row r="256" spans="1:95" ht="13.5" x14ac:dyDescent="0.25">
      <c r="A256" s="19" t="s">
        <v>1767</v>
      </c>
      <c r="B256" s="10" t="s">
        <v>127</v>
      </c>
      <c r="C256" s="6">
        <v>44656</v>
      </c>
      <c r="D256" s="5"/>
      <c r="E256" s="5"/>
      <c r="F256" s="5"/>
      <c r="G256" s="5"/>
      <c r="H256" s="5"/>
      <c r="I256" s="5"/>
      <c r="J256" s="19"/>
      <c r="K256" s="19"/>
      <c r="L256" s="19"/>
      <c r="M256" s="19" t="s">
        <v>127</v>
      </c>
      <c r="N256" s="19"/>
      <c r="O256" s="5"/>
      <c r="P256" s="19" t="s">
        <v>5556</v>
      </c>
      <c r="Q256" s="5"/>
      <c r="R256" s="20">
        <v>1</v>
      </c>
      <c r="S256" s="21">
        <v>44136</v>
      </c>
      <c r="T256" s="19" t="s">
        <v>69</v>
      </c>
      <c r="U256" s="5"/>
      <c r="V256" s="5"/>
      <c r="W256" s="5"/>
      <c r="X256" s="5"/>
      <c r="Y256" s="5"/>
      <c r="Z256" s="5"/>
      <c r="AA256" s="5"/>
      <c r="AB256" s="5"/>
      <c r="AC256" s="5"/>
      <c r="AD256" s="20">
        <v>1</v>
      </c>
      <c r="AE256" s="5"/>
      <c r="AF256" s="5"/>
      <c r="AG256" s="5"/>
      <c r="AH256" s="5"/>
      <c r="AI256" s="5"/>
      <c r="AJ256" s="20">
        <v>1</v>
      </c>
      <c r="AK256" s="5"/>
      <c r="AL256" s="5"/>
      <c r="AM256" s="6">
        <v>44654</v>
      </c>
      <c r="AN256" s="22">
        <v>0.77430555555555747</v>
      </c>
      <c r="AO256" s="5"/>
      <c r="AP256" s="5"/>
      <c r="AQ256" s="5"/>
      <c r="AR256" s="5"/>
      <c r="AS256" s="20">
        <v>1</v>
      </c>
      <c r="AT256" s="5"/>
      <c r="AU256" s="5"/>
      <c r="AV256" s="5"/>
      <c r="AW256" s="5"/>
      <c r="AX256" s="5"/>
      <c r="AY256" s="5"/>
      <c r="AZ256" s="5"/>
      <c r="BA256" s="5"/>
      <c r="BB256" s="5"/>
      <c r="BC256" s="5"/>
      <c r="BD256" s="20">
        <v>1</v>
      </c>
      <c r="BE256" s="5"/>
      <c r="BF256" s="5"/>
      <c r="BG256" s="5"/>
      <c r="BH256" s="5"/>
      <c r="BI256" s="19" t="s">
        <v>1768</v>
      </c>
      <c r="BJ256" s="5"/>
      <c r="BK256" s="19" t="s">
        <v>1769</v>
      </c>
      <c r="BL256" s="5"/>
      <c r="BM256" s="5"/>
      <c r="BN256" s="5"/>
      <c r="BO256" s="5"/>
      <c r="BP256" s="5"/>
      <c r="BQ256" s="5"/>
      <c r="BR256" s="5"/>
      <c r="BS256" s="5"/>
      <c r="BT256" s="5"/>
      <c r="BU256" s="5"/>
      <c r="BV256" s="5"/>
      <c r="BW256" s="5"/>
      <c r="BX256" s="5"/>
      <c r="BY256" s="5"/>
      <c r="BZ256" s="5"/>
      <c r="CA256" s="19" t="s">
        <v>1770</v>
      </c>
      <c r="CB256" s="5"/>
      <c r="CC256" s="5"/>
      <c r="CD256" s="5"/>
      <c r="CE256" s="5"/>
      <c r="CF256" s="6">
        <v>44654</v>
      </c>
      <c r="CG256" s="5"/>
      <c r="CH256" s="5"/>
      <c r="CI256" s="5"/>
      <c r="CJ256" s="5"/>
      <c r="CK256" s="5"/>
      <c r="CL256" s="5"/>
      <c r="CM256" s="5"/>
      <c r="CN256" s="19" t="s">
        <v>1771</v>
      </c>
      <c r="CO256" s="19" t="s">
        <v>1772</v>
      </c>
      <c r="CP256" s="5"/>
      <c r="CQ256" t="str">
        <f t="shared" si="3"/>
        <v/>
      </c>
    </row>
    <row r="257" spans="1:95" ht="13.5" x14ac:dyDescent="0.25">
      <c r="A257" s="19" t="s">
        <v>1773</v>
      </c>
      <c r="B257" s="10" t="s">
        <v>127</v>
      </c>
      <c r="C257" s="6">
        <v>44653</v>
      </c>
      <c r="D257" s="5"/>
      <c r="E257" s="5"/>
      <c r="F257" s="5"/>
      <c r="G257" s="20">
        <v>1</v>
      </c>
      <c r="H257" s="19" t="s">
        <v>1774</v>
      </c>
      <c r="I257" s="5"/>
      <c r="J257" s="19"/>
      <c r="K257" s="19"/>
      <c r="L257" s="19"/>
      <c r="M257" s="19" t="s">
        <v>127</v>
      </c>
      <c r="N257" s="19"/>
      <c r="O257" s="5"/>
      <c r="P257" s="19" t="s">
        <v>5554</v>
      </c>
      <c r="Q257" s="5"/>
      <c r="R257" s="20">
        <v>1</v>
      </c>
      <c r="S257" s="21">
        <v>43344</v>
      </c>
      <c r="T257" s="19" t="s">
        <v>834</v>
      </c>
      <c r="U257" s="5"/>
      <c r="V257" s="5"/>
      <c r="W257" s="5"/>
      <c r="X257" s="5"/>
      <c r="Y257" s="5"/>
      <c r="Z257" s="5"/>
      <c r="AA257" s="5"/>
      <c r="AB257" s="20">
        <v>1</v>
      </c>
      <c r="AC257" s="5"/>
      <c r="AD257" s="5"/>
      <c r="AE257" s="5"/>
      <c r="AF257" s="5"/>
      <c r="AG257" s="20">
        <v>1</v>
      </c>
      <c r="AH257" s="5"/>
      <c r="AI257" s="5"/>
      <c r="AJ257" s="5"/>
      <c r="AK257" s="5"/>
      <c r="AL257" s="5"/>
      <c r="AM257" s="6">
        <v>44653</v>
      </c>
      <c r="AN257" s="22">
        <v>0.55208333333333459</v>
      </c>
      <c r="AO257" s="5"/>
      <c r="AP257" s="5"/>
      <c r="AQ257" s="5"/>
      <c r="AR257" s="5"/>
      <c r="AS257" s="20">
        <v>1</v>
      </c>
      <c r="AT257" s="5"/>
      <c r="AU257" s="5"/>
      <c r="AV257" s="5"/>
      <c r="AW257" s="5"/>
      <c r="AX257" s="5"/>
      <c r="AY257" s="5"/>
      <c r="AZ257" s="5"/>
      <c r="BA257" s="5"/>
      <c r="BB257" s="5"/>
      <c r="BC257" s="5"/>
      <c r="BD257" s="20">
        <v>1</v>
      </c>
      <c r="BE257" s="5"/>
      <c r="BF257" s="5"/>
      <c r="BG257" s="5"/>
      <c r="BH257" s="5"/>
      <c r="BI257" s="19" t="s">
        <v>1775</v>
      </c>
      <c r="BJ257" s="5"/>
      <c r="BK257" s="19" t="s">
        <v>1776</v>
      </c>
      <c r="BL257" s="5"/>
      <c r="BM257" s="5"/>
      <c r="BN257" s="5"/>
      <c r="BO257" s="5"/>
      <c r="BP257" s="5"/>
      <c r="BQ257" s="5"/>
      <c r="BR257" s="5"/>
      <c r="BS257" s="5"/>
      <c r="BT257" s="5"/>
      <c r="BU257" s="5"/>
      <c r="BV257" s="5"/>
      <c r="BW257" s="5"/>
      <c r="BX257" s="5"/>
      <c r="BY257" s="5"/>
      <c r="BZ257" s="5"/>
      <c r="CA257" s="19" t="s">
        <v>1777</v>
      </c>
      <c r="CB257" s="5"/>
      <c r="CC257" s="5"/>
      <c r="CD257" s="5"/>
      <c r="CE257" s="5"/>
      <c r="CF257" s="6">
        <v>44653</v>
      </c>
      <c r="CG257" s="5"/>
      <c r="CH257" s="5"/>
      <c r="CI257" s="5"/>
      <c r="CJ257" s="5"/>
      <c r="CK257" s="5"/>
      <c r="CL257" s="5"/>
      <c r="CM257" s="5"/>
      <c r="CN257" s="19" t="s">
        <v>1778</v>
      </c>
      <c r="CO257" s="19" t="s">
        <v>1779</v>
      </c>
      <c r="CP257" s="5"/>
      <c r="CQ257" t="str">
        <f t="shared" si="3"/>
        <v/>
      </c>
    </row>
    <row r="258" spans="1:95" ht="13.5" x14ac:dyDescent="0.25">
      <c r="A258" s="19" t="s">
        <v>1780</v>
      </c>
      <c r="B258" s="10" t="s">
        <v>127</v>
      </c>
      <c r="C258" s="6">
        <v>44652</v>
      </c>
      <c r="D258" s="20">
        <v>1</v>
      </c>
      <c r="E258" s="5"/>
      <c r="F258" s="5"/>
      <c r="G258" s="5"/>
      <c r="H258" s="5"/>
      <c r="I258" s="5"/>
      <c r="J258" s="19"/>
      <c r="K258" s="19"/>
      <c r="L258" s="19"/>
      <c r="M258" s="19" t="s">
        <v>127</v>
      </c>
      <c r="N258" s="19"/>
      <c r="O258" s="5"/>
      <c r="P258" s="19" t="s">
        <v>5556</v>
      </c>
      <c r="Q258" s="20">
        <v>1</v>
      </c>
      <c r="R258" s="5"/>
      <c r="S258" s="21">
        <v>41395</v>
      </c>
      <c r="T258" s="19" t="s">
        <v>69</v>
      </c>
      <c r="U258" s="5"/>
      <c r="V258" s="5"/>
      <c r="W258" s="5"/>
      <c r="X258" s="5"/>
      <c r="Y258" s="5"/>
      <c r="Z258" s="5"/>
      <c r="AA258" s="5"/>
      <c r="AB258" s="20">
        <v>1</v>
      </c>
      <c r="AC258" s="5"/>
      <c r="AD258" s="5"/>
      <c r="AE258" s="5"/>
      <c r="AF258" s="5"/>
      <c r="AG258" s="5"/>
      <c r="AH258" s="20">
        <v>1</v>
      </c>
      <c r="AI258" s="5"/>
      <c r="AJ258" s="5"/>
      <c r="AK258" s="5"/>
      <c r="AL258" s="5"/>
      <c r="AM258" s="6">
        <v>44645</v>
      </c>
      <c r="AN258" s="22">
        <v>0.31250000000000072</v>
      </c>
      <c r="AO258" s="5"/>
      <c r="AP258" s="5"/>
      <c r="AQ258" s="5"/>
      <c r="AR258" s="5"/>
      <c r="AS258" s="20">
        <v>1</v>
      </c>
      <c r="AT258" s="5"/>
      <c r="AU258" s="5"/>
      <c r="AV258" s="5"/>
      <c r="AW258" s="5"/>
      <c r="AX258" s="5"/>
      <c r="AY258" s="5"/>
      <c r="AZ258" s="20">
        <v>1</v>
      </c>
      <c r="BA258" s="5"/>
      <c r="BB258" s="5"/>
      <c r="BC258" s="5"/>
      <c r="BD258" s="5"/>
      <c r="BE258" s="5"/>
      <c r="BF258" s="5"/>
      <c r="BG258" s="5"/>
      <c r="BH258" s="5"/>
      <c r="BI258" s="19" t="s">
        <v>1781</v>
      </c>
      <c r="BJ258" s="5"/>
      <c r="BK258" s="19" t="s">
        <v>1782</v>
      </c>
      <c r="BL258" s="20">
        <v>1</v>
      </c>
      <c r="BM258" s="20">
        <v>1</v>
      </c>
      <c r="BN258" s="5"/>
      <c r="BO258" s="5"/>
      <c r="BP258" s="5"/>
      <c r="BQ258" s="19"/>
      <c r="BR258" s="19"/>
      <c r="BS258" s="19" t="s">
        <v>1783</v>
      </c>
      <c r="BT258" s="5"/>
      <c r="BU258" s="5"/>
      <c r="BV258" s="20">
        <v>1</v>
      </c>
      <c r="BW258" s="5"/>
      <c r="BX258" s="19" t="s">
        <v>1783</v>
      </c>
      <c r="BY258" s="5"/>
      <c r="BZ258" s="19" t="s">
        <v>1784</v>
      </c>
      <c r="CA258" s="19" t="s">
        <v>1785</v>
      </c>
      <c r="CB258" s="5"/>
      <c r="CC258" s="5"/>
      <c r="CD258" s="5"/>
      <c r="CE258" s="5"/>
      <c r="CF258" s="6">
        <v>44646</v>
      </c>
      <c r="CG258" s="5"/>
      <c r="CH258" s="5"/>
      <c r="CI258" s="5"/>
      <c r="CJ258" s="5"/>
      <c r="CK258" s="5"/>
      <c r="CL258" s="5"/>
      <c r="CM258" s="5"/>
      <c r="CN258" s="19" t="s">
        <v>1786</v>
      </c>
      <c r="CO258" s="19" t="s">
        <v>1787</v>
      </c>
      <c r="CP258" s="5"/>
      <c r="CQ258" t="str">
        <f t="shared" si="3"/>
        <v/>
      </c>
    </row>
    <row r="259" spans="1:95" ht="13.5" x14ac:dyDescent="0.25">
      <c r="A259" s="19" t="s">
        <v>1788</v>
      </c>
      <c r="B259" s="10" t="s">
        <v>127</v>
      </c>
      <c r="C259" s="6">
        <v>44652</v>
      </c>
      <c r="D259" s="20">
        <v>1</v>
      </c>
      <c r="E259" s="5"/>
      <c r="F259" s="5"/>
      <c r="G259" s="5"/>
      <c r="H259" s="5"/>
      <c r="I259" s="5"/>
      <c r="J259" s="19"/>
      <c r="K259" s="19"/>
      <c r="L259" s="19"/>
      <c r="M259" s="19" t="s">
        <v>127</v>
      </c>
      <c r="N259" s="19"/>
      <c r="O259" s="5"/>
      <c r="P259" s="19" t="s">
        <v>5554</v>
      </c>
      <c r="Q259" s="5"/>
      <c r="R259" s="20">
        <v>1</v>
      </c>
      <c r="S259" s="21">
        <v>44531</v>
      </c>
      <c r="T259" s="19" t="s">
        <v>498</v>
      </c>
      <c r="U259" s="5"/>
      <c r="V259" s="5"/>
      <c r="W259" s="5"/>
      <c r="X259" s="5"/>
      <c r="Y259" s="5"/>
      <c r="Z259" s="5"/>
      <c r="AA259" s="5"/>
      <c r="AB259" s="5"/>
      <c r="AC259" s="20">
        <v>1</v>
      </c>
      <c r="AD259" s="5"/>
      <c r="AE259" s="5"/>
      <c r="AF259" s="5"/>
      <c r="AG259" s="5"/>
      <c r="AH259" s="5"/>
      <c r="AI259" s="5"/>
      <c r="AJ259" s="20">
        <v>1</v>
      </c>
      <c r="AK259" s="5"/>
      <c r="AL259" s="5"/>
      <c r="AM259" s="6">
        <v>44646</v>
      </c>
      <c r="AN259" s="22">
        <v>0.56944444444444575</v>
      </c>
      <c r="AO259" s="20">
        <v>1</v>
      </c>
      <c r="AP259" s="5"/>
      <c r="AQ259" s="5"/>
      <c r="AR259" s="5"/>
      <c r="AS259" s="5"/>
      <c r="AT259" s="5"/>
      <c r="AU259" s="5"/>
      <c r="AV259" s="5"/>
      <c r="AW259" s="5"/>
      <c r="AX259" s="5"/>
      <c r="AY259" s="5"/>
      <c r="AZ259" s="5"/>
      <c r="BA259" s="5"/>
      <c r="BB259" s="5"/>
      <c r="BC259" s="5"/>
      <c r="BD259" s="5"/>
      <c r="BE259" s="5"/>
      <c r="BF259" s="5"/>
      <c r="BG259" s="5"/>
      <c r="BH259" s="19" t="s">
        <v>3</v>
      </c>
      <c r="BI259" s="19" t="s">
        <v>1789</v>
      </c>
      <c r="BJ259" s="19" t="s">
        <v>1790</v>
      </c>
      <c r="BK259" s="19" t="s">
        <v>1791</v>
      </c>
      <c r="BL259" s="5"/>
      <c r="BM259" s="5"/>
      <c r="BN259" s="5"/>
      <c r="BO259" s="5"/>
      <c r="BP259" s="5"/>
      <c r="BQ259" s="5"/>
      <c r="BR259" s="5"/>
      <c r="BS259" s="5"/>
      <c r="BT259" s="5"/>
      <c r="BU259" s="5"/>
      <c r="BV259" s="5"/>
      <c r="BW259" s="5"/>
      <c r="BX259" s="5"/>
      <c r="BY259" s="5"/>
      <c r="BZ259" s="19" t="s">
        <v>1792</v>
      </c>
      <c r="CA259" s="19" t="s">
        <v>1793</v>
      </c>
      <c r="CB259" s="5"/>
      <c r="CC259" s="5"/>
      <c r="CD259" s="5"/>
      <c r="CE259" s="5"/>
      <c r="CF259" s="6">
        <v>44645</v>
      </c>
      <c r="CG259" s="5"/>
      <c r="CH259" s="5"/>
      <c r="CI259" s="5"/>
      <c r="CJ259" s="5"/>
      <c r="CK259" s="5"/>
      <c r="CL259" s="5"/>
      <c r="CM259" s="5"/>
      <c r="CN259" s="19" t="s">
        <v>1794</v>
      </c>
      <c r="CO259" s="19" t="s">
        <v>1795</v>
      </c>
      <c r="CP259" s="5"/>
      <c r="CQ259" t="str">
        <f t="shared" si="3"/>
        <v/>
      </c>
    </row>
    <row r="260" spans="1:95" ht="13.5" x14ac:dyDescent="0.25">
      <c r="A260" s="19" t="s">
        <v>1796</v>
      </c>
      <c r="B260" s="10" t="s">
        <v>127</v>
      </c>
      <c r="C260" s="6">
        <v>44687</v>
      </c>
      <c r="D260" s="20">
        <v>1</v>
      </c>
      <c r="E260" s="5"/>
      <c r="F260" s="5"/>
      <c r="G260" s="5"/>
      <c r="H260" s="5"/>
      <c r="I260" s="5"/>
      <c r="J260" s="19"/>
      <c r="K260" s="19"/>
      <c r="L260" s="19"/>
      <c r="M260" s="19" t="s">
        <v>127</v>
      </c>
      <c r="N260" s="19"/>
      <c r="O260" s="5"/>
      <c r="P260" s="19" t="s">
        <v>5555</v>
      </c>
      <c r="Q260" s="5"/>
      <c r="R260" s="20">
        <v>1</v>
      </c>
      <c r="S260" s="21">
        <v>44531</v>
      </c>
      <c r="T260" s="5"/>
      <c r="U260" s="5"/>
      <c r="V260" s="5"/>
      <c r="W260" s="5"/>
      <c r="X260" s="5"/>
      <c r="Y260" s="5"/>
      <c r="Z260" s="5"/>
      <c r="AA260" s="5"/>
      <c r="AB260" s="5"/>
      <c r="AC260" s="20">
        <v>1</v>
      </c>
      <c r="AD260" s="5"/>
      <c r="AE260" s="5"/>
      <c r="AF260" s="5"/>
      <c r="AG260" s="5"/>
      <c r="AH260" s="5"/>
      <c r="AI260" s="5"/>
      <c r="AJ260" s="5"/>
      <c r="AK260" s="5"/>
      <c r="AL260" s="5"/>
      <c r="AM260" s="6">
        <v>44680</v>
      </c>
      <c r="AN260" s="22">
        <v>0.39583333333333431</v>
      </c>
      <c r="AO260" s="5"/>
      <c r="AP260" s="20">
        <v>1</v>
      </c>
      <c r="AQ260" s="5"/>
      <c r="AR260" s="5"/>
      <c r="AS260" s="5"/>
      <c r="AT260" s="5"/>
      <c r="AU260" s="5"/>
      <c r="AV260" s="5"/>
      <c r="AW260" s="5"/>
      <c r="AX260" s="5"/>
      <c r="AY260" s="5"/>
      <c r="AZ260" s="5"/>
      <c r="BA260" s="5"/>
      <c r="BB260" s="5"/>
      <c r="BC260" s="5"/>
      <c r="BD260" s="20">
        <v>1</v>
      </c>
      <c r="BE260" s="5"/>
      <c r="BF260" s="5"/>
      <c r="BG260" s="5"/>
      <c r="BH260" s="5"/>
      <c r="BI260" s="19" t="s">
        <v>1797</v>
      </c>
      <c r="BJ260" s="5"/>
      <c r="BK260" s="19" t="s">
        <v>1798</v>
      </c>
      <c r="BL260" s="5"/>
      <c r="BM260" s="5"/>
      <c r="BN260" s="5"/>
      <c r="BO260" s="5"/>
      <c r="BP260" s="5"/>
      <c r="BQ260" s="5"/>
      <c r="BR260" s="5"/>
      <c r="BS260" s="5"/>
      <c r="BT260" s="5"/>
      <c r="BU260" s="5"/>
      <c r="BV260" s="5"/>
      <c r="BW260" s="5"/>
      <c r="BX260" s="5"/>
      <c r="BY260" s="5"/>
      <c r="BZ260" s="5"/>
      <c r="CA260" s="19" t="s">
        <v>1799</v>
      </c>
      <c r="CB260" s="5"/>
      <c r="CC260" s="5"/>
      <c r="CD260" s="5"/>
      <c r="CE260" s="5"/>
      <c r="CF260" s="6">
        <v>44680</v>
      </c>
      <c r="CG260" s="5"/>
      <c r="CH260" s="5"/>
      <c r="CI260" s="5"/>
      <c r="CJ260" s="5"/>
      <c r="CK260" s="5"/>
      <c r="CL260" s="5"/>
      <c r="CM260" s="5"/>
      <c r="CN260" s="19" t="s">
        <v>1800</v>
      </c>
      <c r="CO260" s="19" t="s">
        <v>1801</v>
      </c>
      <c r="CP260" s="5"/>
      <c r="CQ260" t="str">
        <f t="shared" si="3"/>
        <v/>
      </c>
    </row>
    <row r="261" spans="1:95" ht="13.5" x14ac:dyDescent="0.25">
      <c r="A261" s="19" t="s">
        <v>1802</v>
      </c>
      <c r="B261" s="10" t="s">
        <v>127</v>
      </c>
      <c r="C261" s="6">
        <v>44656</v>
      </c>
      <c r="D261" s="20">
        <v>1</v>
      </c>
      <c r="E261" s="5"/>
      <c r="F261" s="5"/>
      <c r="G261" s="5"/>
      <c r="H261" s="5"/>
      <c r="I261" s="5"/>
      <c r="J261" s="19"/>
      <c r="K261" s="19"/>
      <c r="L261" s="19"/>
      <c r="M261" s="19" t="s">
        <v>127</v>
      </c>
      <c r="N261" s="19"/>
      <c r="O261" s="5"/>
      <c r="P261" s="19" t="s">
        <v>5556</v>
      </c>
      <c r="Q261" s="5"/>
      <c r="R261" s="20">
        <v>1</v>
      </c>
      <c r="S261" s="21">
        <v>44562</v>
      </c>
      <c r="T261" s="19" t="s">
        <v>1803</v>
      </c>
      <c r="U261" s="5"/>
      <c r="V261" s="5"/>
      <c r="W261" s="5"/>
      <c r="X261" s="5"/>
      <c r="Y261" s="5"/>
      <c r="Z261" s="5"/>
      <c r="AA261" s="5"/>
      <c r="AB261" s="5"/>
      <c r="AC261" s="20">
        <v>1</v>
      </c>
      <c r="AD261" s="5"/>
      <c r="AE261" s="5"/>
      <c r="AF261" s="5"/>
      <c r="AG261" s="5"/>
      <c r="AH261" s="5"/>
      <c r="AI261" s="5"/>
      <c r="AJ261" s="5"/>
      <c r="AK261" s="20">
        <v>1</v>
      </c>
      <c r="AL261" s="5"/>
      <c r="AM261" s="6">
        <v>44595</v>
      </c>
      <c r="AN261" s="22">
        <v>0.38888888888888984</v>
      </c>
      <c r="AO261" s="5"/>
      <c r="AP261" s="20">
        <v>1</v>
      </c>
      <c r="AQ261" s="5"/>
      <c r="AR261" s="5"/>
      <c r="AS261" s="5"/>
      <c r="AT261" s="5"/>
      <c r="AU261" s="5"/>
      <c r="AV261" s="5"/>
      <c r="AW261" s="5"/>
      <c r="AX261" s="5"/>
      <c r="AY261" s="5"/>
      <c r="AZ261" s="5"/>
      <c r="BA261" s="5"/>
      <c r="BB261" s="5"/>
      <c r="BC261" s="5"/>
      <c r="BD261" s="20">
        <v>1</v>
      </c>
      <c r="BE261" s="5"/>
      <c r="BF261" s="5"/>
      <c r="BG261" s="5"/>
      <c r="BH261" s="5"/>
      <c r="BI261" s="19" t="s">
        <v>1804</v>
      </c>
      <c r="BJ261" s="5"/>
      <c r="BK261" s="19" t="s">
        <v>1805</v>
      </c>
      <c r="BL261" s="5"/>
      <c r="BM261" s="5"/>
      <c r="BN261" s="5"/>
      <c r="BO261" s="5"/>
      <c r="BP261" s="5"/>
      <c r="BQ261" s="5"/>
      <c r="BR261" s="5"/>
      <c r="BS261" s="5"/>
      <c r="BT261" s="5"/>
      <c r="BU261" s="5"/>
      <c r="BV261" s="5"/>
      <c r="BW261" s="5"/>
      <c r="BX261" s="5"/>
      <c r="BY261" s="5"/>
      <c r="BZ261" s="5"/>
      <c r="CA261" s="19" t="s">
        <v>1806</v>
      </c>
      <c r="CB261" s="5"/>
      <c r="CC261" s="5"/>
      <c r="CD261" s="5"/>
      <c r="CE261" s="5"/>
      <c r="CF261" s="6">
        <v>44595</v>
      </c>
      <c r="CG261" s="5"/>
      <c r="CH261" s="5"/>
      <c r="CI261" s="5"/>
      <c r="CJ261" s="5"/>
      <c r="CK261" s="5"/>
      <c r="CL261" s="5"/>
      <c r="CM261" s="5"/>
      <c r="CN261" s="19" t="s">
        <v>1807</v>
      </c>
      <c r="CO261" s="19" t="s">
        <v>1808</v>
      </c>
      <c r="CP261" s="5"/>
      <c r="CQ261" t="str">
        <f t="shared" ref="CQ261:CQ324" si="4">IF(SUM(AO261:AX261)&gt;1,"1","")</f>
        <v/>
      </c>
    </row>
    <row r="262" spans="1:95" ht="13.5" x14ac:dyDescent="0.25">
      <c r="A262" s="19" t="s">
        <v>1809</v>
      </c>
      <c r="B262" s="10" t="s">
        <v>127</v>
      </c>
      <c r="C262" s="6">
        <v>44656</v>
      </c>
      <c r="D262" s="20">
        <v>1</v>
      </c>
      <c r="E262" s="5"/>
      <c r="F262" s="5"/>
      <c r="G262" s="5"/>
      <c r="H262" s="5"/>
      <c r="I262" s="5"/>
      <c r="J262" s="19"/>
      <c r="K262" s="19"/>
      <c r="L262" s="19"/>
      <c r="M262" s="19" t="s">
        <v>127</v>
      </c>
      <c r="N262" s="19"/>
      <c r="O262" s="5"/>
      <c r="P262" s="19" t="s">
        <v>5556</v>
      </c>
      <c r="Q262" s="5"/>
      <c r="R262" s="20">
        <v>1</v>
      </c>
      <c r="S262" s="21">
        <v>44044</v>
      </c>
      <c r="T262" s="19" t="s">
        <v>1810</v>
      </c>
      <c r="U262" s="5"/>
      <c r="V262" s="5"/>
      <c r="W262" s="5"/>
      <c r="X262" s="5"/>
      <c r="Y262" s="5"/>
      <c r="Z262" s="5"/>
      <c r="AA262" s="5"/>
      <c r="AB262" s="5"/>
      <c r="AC262" s="20">
        <v>1</v>
      </c>
      <c r="AD262" s="5"/>
      <c r="AE262" s="5"/>
      <c r="AF262" s="5"/>
      <c r="AG262" s="5"/>
      <c r="AH262" s="5"/>
      <c r="AI262" s="5"/>
      <c r="AJ262" s="20">
        <v>1</v>
      </c>
      <c r="AK262" s="5"/>
      <c r="AL262" s="5"/>
      <c r="AM262" s="6">
        <v>44649</v>
      </c>
      <c r="AN262" s="22">
        <v>0.43055555555555658</v>
      </c>
      <c r="AO262" s="5"/>
      <c r="AP262" s="20">
        <v>1</v>
      </c>
      <c r="AQ262" s="5"/>
      <c r="AR262" s="5"/>
      <c r="AS262" s="5"/>
      <c r="AT262" s="5"/>
      <c r="AU262" s="5"/>
      <c r="AV262" s="5"/>
      <c r="AW262" s="5"/>
      <c r="AX262" s="5"/>
      <c r="AY262" s="5"/>
      <c r="AZ262" s="5"/>
      <c r="BA262" s="5"/>
      <c r="BB262" s="5"/>
      <c r="BC262" s="5"/>
      <c r="BD262" s="20">
        <v>1</v>
      </c>
      <c r="BE262" s="5"/>
      <c r="BF262" s="5"/>
      <c r="BG262" s="5"/>
      <c r="BH262" s="5"/>
      <c r="BI262" s="19" t="s">
        <v>1811</v>
      </c>
      <c r="BJ262" s="5"/>
      <c r="BK262" s="19" t="s">
        <v>1812</v>
      </c>
      <c r="BL262" s="5"/>
      <c r="BM262" s="5"/>
      <c r="BN262" s="5"/>
      <c r="BO262" s="5"/>
      <c r="BP262" s="5"/>
      <c r="BQ262" s="5"/>
      <c r="BR262" s="5"/>
      <c r="BS262" s="5"/>
      <c r="BT262" s="5"/>
      <c r="BU262" s="5"/>
      <c r="BV262" s="5"/>
      <c r="BW262" s="5"/>
      <c r="BX262" s="5"/>
      <c r="BY262" s="5"/>
      <c r="BZ262" s="5"/>
      <c r="CA262" s="19" t="s">
        <v>1813</v>
      </c>
      <c r="CB262" s="5"/>
      <c r="CC262" s="5"/>
      <c r="CD262" s="5"/>
      <c r="CE262" s="5"/>
      <c r="CF262" s="6">
        <v>44649</v>
      </c>
      <c r="CG262" s="5"/>
      <c r="CH262" s="5"/>
      <c r="CI262" s="5"/>
      <c r="CJ262" s="5"/>
      <c r="CK262" s="5"/>
      <c r="CL262" s="5"/>
      <c r="CM262" s="5"/>
      <c r="CN262" s="19" t="s">
        <v>1814</v>
      </c>
      <c r="CO262" s="19" t="s">
        <v>1815</v>
      </c>
      <c r="CP262" s="5"/>
      <c r="CQ262" t="str">
        <f t="shared" si="4"/>
        <v/>
      </c>
    </row>
    <row r="263" spans="1:95" ht="13.5" x14ac:dyDescent="0.25">
      <c r="A263" s="19" t="s">
        <v>1816</v>
      </c>
      <c r="B263" s="10" t="s">
        <v>127</v>
      </c>
      <c r="C263" s="6">
        <v>44651</v>
      </c>
      <c r="D263" s="20">
        <v>1</v>
      </c>
      <c r="E263" s="5"/>
      <c r="F263" s="5"/>
      <c r="G263" s="5"/>
      <c r="H263" s="5"/>
      <c r="I263" s="5"/>
      <c r="J263" s="19"/>
      <c r="K263" s="19"/>
      <c r="L263" s="19"/>
      <c r="M263" s="19" t="s">
        <v>127</v>
      </c>
      <c r="N263" s="19"/>
      <c r="O263" s="5"/>
      <c r="P263" s="19" t="s">
        <v>5555</v>
      </c>
      <c r="Q263" s="5"/>
      <c r="R263" s="20">
        <v>1</v>
      </c>
      <c r="S263" s="21">
        <v>43132</v>
      </c>
      <c r="T263" s="19" t="s">
        <v>1817</v>
      </c>
      <c r="U263" s="5"/>
      <c r="V263" s="5"/>
      <c r="W263" s="5"/>
      <c r="X263" s="5"/>
      <c r="Y263" s="5"/>
      <c r="Z263" s="5"/>
      <c r="AA263" s="5"/>
      <c r="AB263" s="5"/>
      <c r="AC263" s="20">
        <v>1</v>
      </c>
      <c r="AD263" s="5"/>
      <c r="AE263" s="5"/>
      <c r="AF263" s="5"/>
      <c r="AG263" s="5"/>
      <c r="AH263" s="5"/>
      <c r="AI263" s="5"/>
      <c r="AJ263" s="5"/>
      <c r="AK263" s="20">
        <v>1</v>
      </c>
      <c r="AL263" s="5"/>
      <c r="AM263" s="6">
        <v>44643</v>
      </c>
      <c r="AN263" s="22">
        <v>0.5833333333333347</v>
      </c>
      <c r="AO263" s="5"/>
      <c r="AP263" s="20">
        <v>1</v>
      </c>
      <c r="AQ263" s="5"/>
      <c r="AR263" s="5"/>
      <c r="AS263" s="5"/>
      <c r="AT263" s="5"/>
      <c r="AU263" s="5"/>
      <c r="AV263" s="5"/>
      <c r="AW263" s="5"/>
      <c r="AX263" s="5"/>
      <c r="AY263" s="5"/>
      <c r="AZ263" s="5"/>
      <c r="BA263" s="20"/>
      <c r="BB263" s="5"/>
      <c r="BC263" s="5">
        <v>1</v>
      </c>
      <c r="BD263" s="5"/>
      <c r="BE263" s="5"/>
      <c r="BF263" s="5"/>
      <c r="BG263" s="5"/>
      <c r="BH263" s="5"/>
      <c r="BI263" s="19" t="s">
        <v>1818</v>
      </c>
      <c r="BJ263" s="5"/>
      <c r="BK263" s="19" t="s">
        <v>1819</v>
      </c>
      <c r="BL263" s="5"/>
      <c r="BM263" s="5"/>
      <c r="BN263" s="5"/>
      <c r="BO263" s="5"/>
      <c r="BP263" s="5"/>
      <c r="BQ263" s="5"/>
      <c r="BR263" s="5"/>
      <c r="BS263" s="5"/>
      <c r="BT263" s="5"/>
      <c r="BU263" s="5"/>
      <c r="BV263" s="5"/>
      <c r="BW263" s="5"/>
      <c r="BX263" s="5"/>
      <c r="BY263" s="5"/>
      <c r="BZ263" s="5"/>
      <c r="CA263" s="19" t="s">
        <v>1820</v>
      </c>
      <c r="CB263" s="5"/>
      <c r="CC263" s="5"/>
      <c r="CD263" s="5"/>
      <c r="CE263" s="5"/>
      <c r="CF263" s="6">
        <v>44643</v>
      </c>
      <c r="CG263" s="5"/>
      <c r="CH263" s="5"/>
      <c r="CI263" s="5"/>
      <c r="CJ263" s="5"/>
      <c r="CK263" s="5"/>
      <c r="CL263" s="5"/>
      <c r="CM263" s="5"/>
      <c r="CN263" s="19" t="s">
        <v>1821</v>
      </c>
      <c r="CO263" s="19" t="s">
        <v>1822</v>
      </c>
      <c r="CP263" s="5"/>
      <c r="CQ263" t="str">
        <f t="shared" si="4"/>
        <v/>
      </c>
    </row>
    <row r="264" spans="1:95" ht="13.5" x14ac:dyDescent="0.25">
      <c r="A264" s="19" t="s">
        <v>1823</v>
      </c>
      <c r="B264" s="10" t="s">
        <v>127</v>
      </c>
      <c r="C264" s="6">
        <v>44692</v>
      </c>
      <c r="D264" s="20">
        <v>1</v>
      </c>
      <c r="E264" s="5"/>
      <c r="F264" s="5"/>
      <c r="G264" s="5"/>
      <c r="H264" s="5"/>
      <c r="I264" s="5"/>
      <c r="J264" s="19"/>
      <c r="K264" s="19"/>
      <c r="L264" s="19"/>
      <c r="M264" s="19" t="s">
        <v>127</v>
      </c>
      <c r="N264" s="19"/>
      <c r="O264" s="5"/>
      <c r="P264" s="19" t="s">
        <v>5554</v>
      </c>
      <c r="Q264" s="5"/>
      <c r="R264" s="20">
        <v>1</v>
      </c>
      <c r="S264" s="21">
        <v>43647</v>
      </c>
      <c r="T264" s="19" t="s">
        <v>1824</v>
      </c>
      <c r="U264" s="5"/>
      <c r="V264" s="5"/>
      <c r="W264" s="5"/>
      <c r="X264" s="5"/>
      <c r="Y264" s="5"/>
      <c r="Z264" s="5"/>
      <c r="AA264" s="5"/>
      <c r="AB264" s="20">
        <v>1</v>
      </c>
      <c r="AC264" s="5"/>
      <c r="AD264" s="5"/>
      <c r="AE264" s="5"/>
      <c r="AF264" s="5"/>
      <c r="AG264" s="5"/>
      <c r="AH264" s="20">
        <v>1</v>
      </c>
      <c r="AI264" s="5"/>
      <c r="AJ264" s="5"/>
      <c r="AK264" s="5"/>
      <c r="AL264" s="5"/>
      <c r="AM264" s="6">
        <v>44651</v>
      </c>
      <c r="AN264" s="22">
        <v>0.69444444444444609</v>
      </c>
      <c r="AO264" s="20">
        <v>1</v>
      </c>
      <c r="AP264" s="5"/>
      <c r="AQ264" s="5"/>
      <c r="AR264" s="5"/>
      <c r="AS264" s="5"/>
      <c r="AT264" s="5"/>
      <c r="AU264" s="5"/>
      <c r="AV264" s="5"/>
      <c r="AW264" s="5"/>
      <c r="AX264" s="5"/>
      <c r="AY264" s="5"/>
      <c r="AZ264" s="5"/>
      <c r="BA264" s="5"/>
      <c r="BB264" s="5"/>
      <c r="BC264" s="5"/>
      <c r="BD264" s="5"/>
      <c r="BE264" s="5">
        <v>1</v>
      </c>
      <c r="BF264" s="5"/>
      <c r="BG264" s="20"/>
      <c r="BH264" s="5"/>
      <c r="BI264" s="19" t="s">
        <v>1825</v>
      </c>
      <c r="BJ264" s="5"/>
      <c r="BK264" s="19" t="s">
        <v>1826</v>
      </c>
      <c r="BL264" s="5"/>
      <c r="BM264" s="5"/>
      <c r="BN264" s="5"/>
      <c r="BO264" s="20">
        <v>1</v>
      </c>
      <c r="BP264" s="19" t="s">
        <v>1827</v>
      </c>
      <c r="BQ264" s="5"/>
      <c r="BR264" s="5"/>
      <c r="BS264" s="5"/>
      <c r="BT264" s="5"/>
      <c r="BU264" s="5"/>
      <c r="BV264" s="5"/>
      <c r="BW264" s="5"/>
      <c r="BX264" s="5"/>
      <c r="BY264" s="5"/>
      <c r="BZ264" s="19" t="s">
        <v>1828</v>
      </c>
      <c r="CA264" s="19" t="s">
        <v>1829</v>
      </c>
      <c r="CB264" s="5"/>
      <c r="CC264" s="5"/>
      <c r="CD264" s="5"/>
      <c r="CE264" s="5"/>
      <c r="CF264" s="6">
        <v>44652</v>
      </c>
      <c r="CG264" s="5"/>
      <c r="CH264" s="5"/>
      <c r="CI264" s="5"/>
      <c r="CJ264" s="5"/>
      <c r="CK264" s="5"/>
      <c r="CL264" s="5"/>
      <c r="CM264" s="5"/>
      <c r="CN264" s="19" t="s">
        <v>1830</v>
      </c>
      <c r="CO264" s="19" t="s">
        <v>1831</v>
      </c>
      <c r="CP264" s="5"/>
      <c r="CQ264" t="str">
        <f t="shared" si="4"/>
        <v/>
      </c>
    </row>
    <row r="265" spans="1:95" ht="13.5" x14ac:dyDescent="0.25">
      <c r="A265" s="19" t="s">
        <v>1832</v>
      </c>
      <c r="B265" s="10" t="s">
        <v>127</v>
      </c>
      <c r="C265" s="6">
        <v>44692</v>
      </c>
      <c r="D265" s="20">
        <v>1</v>
      </c>
      <c r="E265" s="5"/>
      <c r="F265" s="5"/>
      <c r="G265" s="5"/>
      <c r="H265" s="5"/>
      <c r="I265" s="5"/>
      <c r="J265" s="19"/>
      <c r="K265" s="19"/>
      <c r="L265" s="19"/>
      <c r="M265" s="19" t="s">
        <v>127</v>
      </c>
      <c r="N265" s="19"/>
      <c r="O265" s="5"/>
      <c r="P265" s="19" t="s">
        <v>5554</v>
      </c>
      <c r="Q265" s="5"/>
      <c r="R265" s="20">
        <v>1</v>
      </c>
      <c r="S265" s="21">
        <v>44470</v>
      </c>
      <c r="T265" s="19" t="s">
        <v>302</v>
      </c>
      <c r="U265" s="5"/>
      <c r="V265" s="5"/>
      <c r="W265" s="5"/>
      <c r="X265" s="5"/>
      <c r="Y265" s="5"/>
      <c r="Z265" s="5"/>
      <c r="AA265" s="5"/>
      <c r="AB265" s="5"/>
      <c r="AC265" s="20">
        <v>1</v>
      </c>
      <c r="AD265" s="5"/>
      <c r="AE265" s="5"/>
      <c r="AF265" s="5"/>
      <c r="AG265" s="5"/>
      <c r="AH265" s="5"/>
      <c r="AI265" s="20">
        <v>1</v>
      </c>
      <c r="AJ265" s="5"/>
      <c r="AK265" s="5"/>
      <c r="AL265" s="5"/>
      <c r="AM265" s="6">
        <v>44657</v>
      </c>
      <c r="AN265" s="22">
        <v>0.32638888888888967</v>
      </c>
      <c r="AO265" s="20">
        <v>1</v>
      </c>
      <c r="AP265" s="5"/>
      <c r="AQ265" s="5"/>
      <c r="AR265" s="5"/>
      <c r="AS265" s="5"/>
      <c r="AT265" s="5"/>
      <c r="AU265" s="5"/>
      <c r="AV265" s="5"/>
      <c r="AW265" s="5"/>
      <c r="AX265" s="5"/>
      <c r="AY265" s="5"/>
      <c r="AZ265" s="5"/>
      <c r="BA265" s="5"/>
      <c r="BB265" s="5"/>
      <c r="BC265" s="5"/>
      <c r="BD265" s="20">
        <v>1</v>
      </c>
      <c r="BE265" s="5"/>
      <c r="BF265" s="5"/>
      <c r="BG265" s="5"/>
      <c r="BH265" s="5"/>
      <c r="BI265" s="19" t="s">
        <v>1833</v>
      </c>
      <c r="BJ265" s="5"/>
      <c r="BK265" s="19" t="s">
        <v>1834</v>
      </c>
      <c r="BL265" s="20">
        <v>1</v>
      </c>
      <c r="BM265" s="5"/>
      <c r="BN265" s="5"/>
      <c r="BO265" s="5"/>
      <c r="BP265" s="5"/>
      <c r="BQ265" s="19"/>
      <c r="BR265" s="5"/>
      <c r="BS265" s="5"/>
      <c r="BT265" s="5"/>
      <c r="BU265" s="5"/>
      <c r="BV265" s="5"/>
      <c r="BW265" s="20">
        <v>1</v>
      </c>
      <c r="BX265" s="5"/>
      <c r="BY265" s="19" t="s">
        <v>1835</v>
      </c>
      <c r="BZ265" s="5"/>
      <c r="CA265" s="19" t="s">
        <v>1836</v>
      </c>
      <c r="CB265" s="5"/>
      <c r="CC265" s="5"/>
      <c r="CD265" s="5"/>
      <c r="CE265" s="5"/>
      <c r="CF265" s="6">
        <v>44657</v>
      </c>
      <c r="CG265" s="5"/>
      <c r="CH265" s="5"/>
      <c r="CI265" s="5"/>
      <c r="CJ265" s="5"/>
      <c r="CK265" s="5"/>
      <c r="CL265" s="5"/>
      <c r="CM265" s="5"/>
      <c r="CN265" s="19" t="s">
        <v>1837</v>
      </c>
      <c r="CO265" s="19" t="s">
        <v>1838</v>
      </c>
      <c r="CP265" s="5"/>
      <c r="CQ265" t="str">
        <f t="shared" si="4"/>
        <v/>
      </c>
    </row>
    <row r="266" spans="1:95" ht="13.5" x14ac:dyDescent="0.25">
      <c r="A266" s="19" t="s">
        <v>1839</v>
      </c>
      <c r="B266" s="10" t="s">
        <v>127</v>
      </c>
      <c r="C266" s="6">
        <v>44704</v>
      </c>
      <c r="D266" s="5"/>
      <c r="E266" s="5"/>
      <c r="F266" s="20">
        <v>1</v>
      </c>
      <c r="G266" s="5"/>
      <c r="H266" s="5"/>
      <c r="I266" s="5"/>
      <c r="J266" s="19"/>
      <c r="K266" s="19"/>
      <c r="L266" s="19"/>
      <c r="M266" s="19" t="s">
        <v>474</v>
      </c>
      <c r="N266" s="19"/>
      <c r="O266" s="5"/>
      <c r="P266" s="19" t="s">
        <v>5556</v>
      </c>
      <c r="Q266" s="5"/>
      <c r="R266" s="20">
        <v>1</v>
      </c>
      <c r="S266" s="21">
        <v>44287</v>
      </c>
      <c r="T266" s="19" t="s">
        <v>89</v>
      </c>
      <c r="U266" s="5"/>
      <c r="V266" s="5"/>
      <c r="W266" s="5"/>
      <c r="X266" s="5"/>
      <c r="Y266" s="5"/>
      <c r="Z266" s="5"/>
      <c r="AA266" s="5"/>
      <c r="AB266" s="5"/>
      <c r="AC266" s="20">
        <v>1</v>
      </c>
      <c r="AD266" s="5"/>
      <c r="AE266" s="5"/>
      <c r="AF266" s="5"/>
      <c r="AG266" s="5"/>
      <c r="AH266" s="20">
        <v>1</v>
      </c>
      <c r="AI266" s="5"/>
      <c r="AJ266" s="5"/>
      <c r="AK266" s="5"/>
      <c r="AL266" s="5"/>
      <c r="AM266" s="6">
        <v>44697</v>
      </c>
      <c r="AN266" s="22">
        <v>0.79166666666666863</v>
      </c>
      <c r="AO266" s="20">
        <v>1</v>
      </c>
      <c r="AP266" s="5"/>
      <c r="AQ266" s="5"/>
      <c r="AR266" s="5"/>
      <c r="AS266" s="5"/>
      <c r="AT266" s="5"/>
      <c r="AU266" s="5"/>
      <c r="AV266" s="5"/>
      <c r="AW266" s="5"/>
      <c r="AX266" s="5"/>
      <c r="AY266" s="5"/>
      <c r="AZ266" s="5"/>
      <c r="BA266" s="5"/>
      <c r="BB266" s="5"/>
      <c r="BC266" s="5"/>
      <c r="BD266" s="5"/>
      <c r="BE266" s="5"/>
      <c r="BF266" s="5"/>
      <c r="BG266" s="5"/>
      <c r="BH266" s="5"/>
      <c r="BI266" s="19" t="s">
        <v>1840</v>
      </c>
      <c r="BJ266" s="5"/>
      <c r="BK266" s="19" t="s">
        <v>1841</v>
      </c>
      <c r="BL266" s="5"/>
      <c r="BM266" s="5"/>
      <c r="BN266" s="20">
        <v>1</v>
      </c>
      <c r="BO266" s="5"/>
      <c r="BP266" s="5"/>
      <c r="BQ266" s="19"/>
      <c r="BR266" s="19"/>
      <c r="BS266" s="5"/>
      <c r="BT266" s="5"/>
      <c r="BU266" s="5"/>
      <c r="BV266" s="5"/>
      <c r="BW266" s="20">
        <v>1</v>
      </c>
      <c r="BX266" s="5"/>
      <c r="BY266" s="19" t="s">
        <v>1842</v>
      </c>
      <c r="BZ266" s="5"/>
      <c r="CA266" s="19" t="s">
        <v>1843</v>
      </c>
      <c r="CB266" s="5"/>
      <c r="CC266" s="5"/>
      <c r="CD266" s="5"/>
      <c r="CE266" s="5"/>
      <c r="CF266" s="6">
        <v>44697</v>
      </c>
      <c r="CG266" s="5"/>
      <c r="CH266" s="5"/>
      <c r="CI266" s="5"/>
      <c r="CJ266" s="5"/>
      <c r="CK266" s="5"/>
      <c r="CL266" s="5"/>
      <c r="CM266" s="19" t="s">
        <v>1844</v>
      </c>
      <c r="CN266" s="19" t="s">
        <v>1845</v>
      </c>
      <c r="CO266" s="5"/>
      <c r="CP266" s="5"/>
      <c r="CQ266" t="str">
        <f t="shared" si="4"/>
        <v/>
      </c>
    </row>
    <row r="267" spans="1:95" ht="13.5" x14ac:dyDescent="0.25">
      <c r="A267" s="19" t="s">
        <v>1846</v>
      </c>
      <c r="B267" s="10" t="s">
        <v>127</v>
      </c>
      <c r="C267" s="6">
        <v>44683</v>
      </c>
      <c r="D267" s="20">
        <v>1</v>
      </c>
      <c r="E267" s="5"/>
      <c r="F267" s="5"/>
      <c r="G267" s="5"/>
      <c r="H267" s="5"/>
      <c r="I267" s="5"/>
      <c r="J267" s="19"/>
      <c r="K267" s="19"/>
      <c r="L267" s="19"/>
      <c r="M267" s="19" t="s">
        <v>474</v>
      </c>
      <c r="N267" s="19"/>
      <c r="O267" s="5"/>
      <c r="P267" s="19" t="s">
        <v>5554</v>
      </c>
      <c r="Q267" s="5"/>
      <c r="R267" s="20">
        <v>1</v>
      </c>
      <c r="S267" s="21">
        <v>44501</v>
      </c>
      <c r="T267" s="19" t="s">
        <v>89</v>
      </c>
      <c r="U267" s="5"/>
      <c r="V267" s="5"/>
      <c r="W267" s="5"/>
      <c r="X267" s="5"/>
      <c r="Y267" s="5"/>
      <c r="Z267" s="5"/>
      <c r="AA267" s="5"/>
      <c r="AB267" s="20">
        <v>1</v>
      </c>
      <c r="AC267" s="5"/>
      <c r="AD267" s="5"/>
      <c r="AE267" s="5"/>
      <c r="AF267" s="5"/>
      <c r="AG267" s="5"/>
      <c r="AH267" s="5"/>
      <c r="AI267" s="20">
        <v>1</v>
      </c>
      <c r="AJ267" s="5"/>
      <c r="AK267" s="5"/>
      <c r="AL267" s="5"/>
      <c r="AM267" s="6">
        <v>44674</v>
      </c>
      <c r="AN267" s="22">
        <v>0.20138888888888937</v>
      </c>
      <c r="AO267" s="5"/>
      <c r="AP267" s="20">
        <v>1</v>
      </c>
      <c r="AQ267" s="5"/>
      <c r="AR267" s="5"/>
      <c r="AS267" s="5"/>
      <c r="AT267" s="5"/>
      <c r="AU267" s="5"/>
      <c r="AV267" s="5"/>
      <c r="AW267" s="5"/>
      <c r="AX267" s="5"/>
      <c r="AY267" s="5"/>
      <c r="AZ267" s="20">
        <v>1</v>
      </c>
      <c r="BA267" s="5"/>
      <c r="BB267" s="5"/>
      <c r="BC267" s="5"/>
      <c r="BD267" s="5"/>
      <c r="BE267" s="5"/>
      <c r="BF267" s="5"/>
      <c r="BG267" s="5"/>
      <c r="BH267" s="5"/>
      <c r="BI267" s="19" t="s">
        <v>1847</v>
      </c>
      <c r="BJ267" s="5"/>
      <c r="BK267" s="19" t="s">
        <v>1848</v>
      </c>
      <c r="BL267" s="5"/>
      <c r="BM267" s="20">
        <v>1</v>
      </c>
      <c r="BN267" s="5"/>
      <c r="BO267" s="20">
        <v>1</v>
      </c>
      <c r="BP267" s="5"/>
      <c r="BQ267" s="19"/>
      <c r="BR267" s="19"/>
      <c r="BS267" s="5"/>
      <c r="BT267" s="5"/>
      <c r="BU267" s="5"/>
      <c r="BV267" s="5"/>
      <c r="BW267" s="20">
        <v>1</v>
      </c>
      <c r="BX267" s="5"/>
      <c r="BY267" s="19" t="s">
        <v>1849</v>
      </c>
      <c r="BZ267" s="5"/>
      <c r="CA267" s="19" t="s">
        <v>1850</v>
      </c>
      <c r="CB267" s="5"/>
      <c r="CC267" s="5"/>
      <c r="CD267" s="5"/>
      <c r="CE267" s="5"/>
      <c r="CF267" s="6">
        <v>44674</v>
      </c>
      <c r="CG267" s="5"/>
      <c r="CH267" s="5"/>
      <c r="CI267" s="5"/>
      <c r="CJ267" s="5"/>
      <c r="CK267" s="5"/>
      <c r="CL267" s="5"/>
      <c r="CM267" s="19" t="s">
        <v>1851</v>
      </c>
      <c r="CN267" s="19" t="s">
        <v>1852</v>
      </c>
      <c r="CO267" s="19" t="s">
        <v>1853</v>
      </c>
      <c r="CP267" s="5"/>
      <c r="CQ267" t="str">
        <f t="shared" si="4"/>
        <v/>
      </c>
    </row>
    <row r="268" spans="1:95" ht="13.5" x14ac:dyDescent="0.25">
      <c r="A268" s="19" t="s">
        <v>1854</v>
      </c>
      <c r="B268" s="10" t="s">
        <v>127</v>
      </c>
      <c r="C268" s="6">
        <v>44655</v>
      </c>
      <c r="D268" s="20">
        <v>1</v>
      </c>
      <c r="E268" s="5"/>
      <c r="F268" s="5"/>
      <c r="G268" s="5"/>
      <c r="H268" s="5"/>
      <c r="I268" s="5"/>
      <c r="J268" s="19"/>
      <c r="K268" s="19"/>
      <c r="L268" s="19"/>
      <c r="M268" s="19" t="s">
        <v>474</v>
      </c>
      <c r="N268" s="19"/>
      <c r="O268" s="5"/>
      <c r="P268" s="19" t="s">
        <v>5554</v>
      </c>
      <c r="Q268" s="5"/>
      <c r="R268" s="20">
        <v>1</v>
      </c>
      <c r="S268" s="21">
        <v>42795</v>
      </c>
      <c r="T268" s="19" t="s">
        <v>89</v>
      </c>
      <c r="U268" s="5"/>
      <c r="V268" s="5"/>
      <c r="W268" s="5"/>
      <c r="X268" s="5"/>
      <c r="Y268" s="5"/>
      <c r="Z268" s="5"/>
      <c r="AA268" s="5"/>
      <c r="AB268" s="5"/>
      <c r="AC268" s="5"/>
      <c r="AD268" s="20">
        <v>1</v>
      </c>
      <c r="AE268" s="5"/>
      <c r="AF268" s="5"/>
      <c r="AG268" s="5"/>
      <c r="AH268" s="5"/>
      <c r="AI268" s="5"/>
      <c r="AJ268" s="5"/>
      <c r="AK268" s="20">
        <v>1</v>
      </c>
      <c r="AL268" s="5"/>
      <c r="AM268" s="6">
        <v>44654</v>
      </c>
      <c r="AN268" s="22">
        <v>0.38888888888888984</v>
      </c>
      <c r="AO268" s="5"/>
      <c r="AP268" s="20">
        <v>1</v>
      </c>
      <c r="AQ268" s="5"/>
      <c r="AR268" s="5"/>
      <c r="AS268" s="5"/>
      <c r="AT268" s="5"/>
      <c r="AU268" s="5"/>
      <c r="AV268" s="5"/>
      <c r="AW268" s="5"/>
      <c r="AX268" s="5"/>
      <c r="AY268" s="19" t="s">
        <v>475</v>
      </c>
      <c r="AZ268" s="5"/>
      <c r="BA268" s="5"/>
      <c r="BB268" s="5"/>
      <c r="BC268" s="5"/>
      <c r="BD268" s="5"/>
      <c r="BE268" s="20"/>
      <c r="BF268" s="5"/>
      <c r="BG268" s="5">
        <v>1</v>
      </c>
      <c r="BH268" s="5"/>
      <c r="BI268" s="19" t="s">
        <v>1855</v>
      </c>
      <c r="BJ268" s="5"/>
      <c r="BK268" s="19" t="s">
        <v>1856</v>
      </c>
      <c r="BL268" s="5"/>
      <c r="BM268" s="20">
        <v>1</v>
      </c>
      <c r="BN268" s="5"/>
      <c r="BO268" s="5"/>
      <c r="BP268" s="5"/>
      <c r="BQ268" s="19"/>
      <c r="BR268" s="19"/>
      <c r="BS268" s="5"/>
      <c r="BT268" s="5"/>
      <c r="BU268" s="20">
        <v>1</v>
      </c>
      <c r="BV268" s="5"/>
      <c r="BW268" s="5"/>
      <c r="BX268" s="5"/>
      <c r="BY268" s="5"/>
      <c r="BZ268" s="5"/>
      <c r="CA268" s="19" t="s">
        <v>1857</v>
      </c>
      <c r="CB268" s="5"/>
      <c r="CC268" s="5"/>
      <c r="CD268" s="5"/>
      <c r="CE268" s="5"/>
      <c r="CF268" s="6">
        <v>44615</v>
      </c>
      <c r="CG268" s="5"/>
      <c r="CH268" s="5"/>
      <c r="CI268" s="5"/>
      <c r="CJ268" s="5"/>
      <c r="CK268" s="5"/>
      <c r="CL268" s="5"/>
      <c r="CM268" s="19" t="s">
        <v>1858</v>
      </c>
      <c r="CN268" s="19" t="s">
        <v>1859</v>
      </c>
      <c r="CO268" s="19" t="s">
        <v>1860</v>
      </c>
      <c r="CP268" s="5"/>
      <c r="CQ268" t="str">
        <f t="shared" si="4"/>
        <v/>
      </c>
    </row>
    <row r="269" spans="1:95" ht="13.5" x14ac:dyDescent="0.25">
      <c r="A269" s="19" t="s">
        <v>1861</v>
      </c>
      <c r="B269" s="10" t="s">
        <v>127</v>
      </c>
      <c r="C269" s="6">
        <v>44703</v>
      </c>
      <c r="D269" s="20">
        <v>1</v>
      </c>
      <c r="E269" s="5"/>
      <c r="F269" s="5"/>
      <c r="G269" s="5"/>
      <c r="H269" s="5"/>
      <c r="I269" s="5"/>
      <c r="J269" s="19"/>
      <c r="K269" s="19"/>
      <c r="L269" s="19"/>
      <c r="M269" s="19" t="s">
        <v>127</v>
      </c>
      <c r="N269" s="19"/>
      <c r="O269" s="5"/>
      <c r="P269" s="19" t="s">
        <v>5554</v>
      </c>
      <c r="Q269" s="5"/>
      <c r="R269" s="20">
        <v>1</v>
      </c>
      <c r="S269" s="21">
        <v>41760</v>
      </c>
      <c r="T269" s="19" t="s">
        <v>82</v>
      </c>
      <c r="U269" s="5"/>
      <c r="V269" s="5"/>
      <c r="W269" s="5"/>
      <c r="X269" s="5"/>
      <c r="Y269" s="5"/>
      <c r="Z269" s="5"/>
      <c r="AA269" s="5"/>
      <c r="AB269" s="5"/>
      <c r="AC269" s="5"/>
      <c r="AD269" s="20">
        <v>1</v>
      </c>
      <c r="AE269" s="5"/>
      <c r="AF269" s="5"/>
      <c r="AG269" s="5"/>
      <c r="AH269" s="5"/>
      <c r="AI269" s="5"/>
      <c r="AJ269" s="5"/>
      <c r="AK269" s="20">
        <v>1</v>
      </c>
      <c r="AL269" s="5"/>
      <c r="AM269" s="6">
        <v>44692</v>
      </c>
      <c r="AN269" s="22">
        <v>0.60416666666666807</v>
      </c>
      <c r="AO269" s="20"/>
      <c r="AP269" s="5"/>
      <c r="AQ269" s="5"/>
      <c r="AR269" s="5"/>
      <c r="AS269" s="5"/>
      <c r="AT269" s="5"/>
      <c r="AU269" s="5"/>
      <c r="AV269" s="5"/>
      <c r="AW269" s="5"/>
      <c r="AX269" s="20">
        <v>1</v>
      </c>
      <c r="AY269" s="19" t="s">
        <v>767</v>
      </c>
      <c r="AZ269" s="5"/>
      <c r="BA269" s="5"/>
      <c r="BB269" s="5"/>
      <c r="BC269" s="5"/>
      <c r="BD269" s="5"/>
      <c r="BE269" s="20"/>
      <c r="BF269" s="5"/>
      <c r="BG269" s="5">
        <v>1</v>
      </c>
      <c r="BH269" s="5"/>
      <c r="BI269" s="19" t="s">
        <v>1862</v>
      </c>
      <c r="BJ269" s="5"/>
      <c r="BK269" s="19" t="s">
        <v>1863</v>
      </c>
      <c r="BL269" s="5"/>
      <c r="BM269" s="20">
        <v>1</v>
      </c>
      <c r="BN269" s="5"/>
      <c r="BO269" s="5"/>
      <c r="BP269" s="5"/>
      <c r="BQ269" s="19"/>
      <c r="BR269" s="19"/>
      <c r="BS269" s="19" t="s">
        <v>1864</v>
      </c>
      <c r="BT269" s="5"/>
      <c r="BU269" s="5"/>
      <c r="BV269" s="20">
        <v>1</v>
      </c>
      <c r="BW269" s="5"/>
      <c r="BX269" s="19" t="s">
        <v>1865</v>
      </c>
      <c r="BY269" s="5"/>
      <c r="BZ269" s="19" t="s">
        <v>1866</v>
      </c>
      <c r="CA269" s="19" t="s">
        <v>1867</v>
      </c>
      <c r="CB269" s="5"/>
      <c r="CC269" s="5"/>
      <c r="CD269" s="5"/>
      <c r="CE269" s="5"/>
      <c r="CF269" s="6">
        <v>44692</v>
      </c>
      <c r="CG269" s="5"/>
      <c r="CH269" s="5"/>
      <c r="CI269" s="5"/>
      <c r="CJ269" s="5"/>
      <c r="CK269" s="5"/>
      <c r="CL269" s="5"/>
      <c r="CM269" s="5"/>
      <c r="CN269" s="19" t="s">
        <v>1868</v>
      </c>
      <c r="CO269" s="19" t="s">
        <v>1869</v>
      </c>
      <c r="CP269" s="5"/>
      <c r="CQ269" t="str">
        <f t="shared" si="4"/>
        <v/>
      </c>
    </row>
    <row r="270" spans="1:95" ht="13.5" x14ac:dyDescent="0.25">
      <c r="A270" s="19" t="s">
        <v>1870</v>
      </c>
      <c r="B270" s="10" t="s">
        <v>127</v>
      </c>
      <c r="C270" s="6">
        <v>44670</v>
      </c>
      <c r="D270" s="20">
        <v>1</v>
      </c>
      <c r="E270" s="5"/>
      <c r="F270" s="5"/>
      <c r="G270" s="5"/>
      <c r="H270" s="5"/>
      <c r="I270" s="5"/>
      <c r="J270" s="19"/>
      <c r="K270" s="19"/>
      <c r="L270" s="19"/>
      <c r="M270" s="19" t="s">
        <v>127</v>
      </c>
      <c r="N270" s="19"/>
      <c r="O270" s="5"/>
      <c r="P270" s="19" t="s">
        <v>5554</v>
      </c>
      <c r="Q270" s="5"/>
      <c r="R270" s="20">
        <v>1</v>
      </c>
      <c r="S270" s="21">
        <v>44287</v>
      </c>
      <c r="T270" s="19" t="s">
        <v>89</v>
      </c>
      <c r="U270" s="5"/>
      <c r="V270" s="5"/>
      <c r="W270" s="5"/>
      <c r="X270" s="5"/>
      <c r="Y270" s="5"/>
      <c r="Z270" s="5"/>
      <c r="AA270" s="5"/>
      <c r="AB270" s="5"/>
      <c r="AC270" s="20">
        <v>1</v>
      </c>
      <c r="AD270" s="5"/>
      <c r="AE270" s="5"/>
      <c r="AF270" s="5"/>
      <c r="AG270" s="5"/>
      <c r="AH270" s="5"/>
      <c r="AI270" s="5"/>
      <c r="AJ270" s="5"/>
      <c r="AK270" s="20">
        <v>1</v>
      </c>
      <c r="AL270" s="5"/>
      <c r="AM270" s="6">
        <v>44655</v>
      </c>
      <c r="AN270" s="22">
        <v>0.7027777777777795</v>
      </c>
      <c r="AO270" s="5"/>
      <c r="AP270" s="5"/>
      <c r="AQ270" s="5"/>
      <c r="AR270" s="5"/>
      <c r="AS270" s="20">
        <v>1</v>
      </c>
      <c r="AT270" s="5"/>
      <c r="AU270" s="5"/>
      <c r="AV270" s="5"/>
      <c r="AW270" s="5"/>
      <c r="AX270" s="5"/>
      <c r="AY270" s="5"/>
      <c r="AZ270" s="5"/>
      <c r="BA270" s="5"/>
      <c r="BB270" s="5"/>
      <c r="BC270" s="5"/>
      <c r="BD270" s="5"/>
      <c r="BE270" s="5">
        <v>1</v>
      </c>
      <c r="BF270" s="5"/>
      <c r="BG270" s="20"/>
      <c r="BH270" s="5"/>
      <c r="BI270" s="19" t="s">
        <v>1871</v>
      </c>
      <c r="BJ270" s="5"/>
      <c r="BK270" s="19" t="s">
        <v>1872</v>
      </c>
      <c r="BL270" s="5"/>
      <c r="BM270" s="20">
        <v>1</v>
      </c>
      <c r="BN270" s="5"/>
      <c r="BO270" s="5"/>
      <c r="BP270" s="5"/>
      <c r="BQ270" s="19"/>
      <c r="BR270" s="19"/>
      <c r="BS270" s="19" t="s">
        <v>1873</v>
      </c>
      <c r="BT270" s="5"/>
      <c r="BU270" s="5"/>
      <c r="BV270" s="5"/>
      <c r="BW270" s="20">
        <v>1</v>
      </c>
      <c r="BX270" s="5"/>
      <c r="BY270" s="5"/>
      <c r="BZ270" s="19" t="s">
        <v>403</v>
      </c>
      <c r="CA270" s="19" t="s">
        <v>1874</v>
      </c>
      <c r="CB270" s="5"/>
      <c r="CC270" s="5"/>
      <c r="CD270" s="5"/>
      <c r="CE270" s="5"/>
      <c r="CF270" s="6">
        <v>44660</v>
      </c>
      <c r="CG270" s="5"/>
      <c r="CH270" s="5"/>
      <c r="CI270" s="5"/>
      <c r="CJ270" s="5"/>
      <c r="CK270" s="5"/>
      <c r="CL270" s="5"/>
      <c r="CM270" s="5"/>
      <c r="CN270" s="19" t="s">
        <v>1875</v>
      </c>
      <c r="CO270" s="19" t="s">
        <v>1876</v>
      </c>
      <c r="CP270" s="5"/>
      <c r="CQ270" t="str">
        <f t="shared" si="4"/>
        <v/>
      </c>
    </row>
    <row r="271" spans="1:95" ht="13.5" x14ac:dyDescent="0.25">
      <c r="A271" s="19" t="s">
        <v>1877</v>
      </c>
      <c r="B271" s="10" t="s">
        <v>127</v>
      </c>
      <c r="C271" s="6">
        <v>44667</v>
      </c>
      <c r="D271" s="20">
        <v>1</v>
      </c>
      <c r="E271" s="5"/>
      <c r="F271" s="5"/>
      <c r="G271" s="5"/>
      <c r="H271" s="5"/>
      <c r="I271" s="5"/>
      <c r="J271" s="19"/>
      <c r="K271" s="19"/>
      <c r="L271" s="19"/>
      <c r="M271" s="19" t="s">
        <v>127</v>
      </c>
      <c r="N271" s="19"/>
      <c r="O271" s="5"/>
      <c r="P271" s="19" t="s">
        <v>5554</v>
      </c>
      <c r="Q271" s="5"/>
      <c r="R271" s="20">
        <v>1</v>
      </c>
      <c r="S271" s="21">
        <v>44317</v>
      </c>
      <c r="T271" s="19" t="s">
        <v>89</v>
      </c>
      <c r="U271" s="5"/>
      <c r="V271" s="5"/>
      <c r="W271" s="5"/>
      <c r="X271" s="5"/>
      <c r="Y271" s="5"/>
      <c r="Z271" s="5"/>
      <c r="AA271" s="5"/>
      <c r="AB271" s="20">
        <v>1</v>
      </c>
      <c r="AC271" s="5"/>
      <c r="AD271" s="5"/>
      <c r="AE271" s="5"/>
      <c r="AF271" s="5"/>
      <c r="AG271" s="5"/>
      <c r="AH271" s="5"/>
      <c r="AI271" s="20">
        <v>1</v>
      </c>
      <c r="AJ271" s="5"/>
      <c r="AK271" s="5"/>
      <c r="AL271" s="5"/>
      <c r="AM271" s="6">
        <v>44660</v>
      </c>
      <c r="AN271" s="22">
        <v>0.29930555555555627</v>
      </c>
      <c r="AO271" s="5"/>
      <c r="AP271" s="5"/>
      <c r="AQ271" s="5"/>
      <c r="AR271" s="5"/>
      <c r="AS271" s="20">
        <v>1</v>
      </c>
      <c r="AT271" s="5"/>
      <c r="AU271" s="5"/>
      <c r="AV271" s="5"/>
      <c r="AW271" s="5"/>
      <c r="AX271" s="5"/>
      <c r="AY271" s="5"/>
      <c r="AZ271" s="5"/>
      <c r="BA271" s="5"/>
      <c r="BB271" s="5"/>
      <c r="BC271" s="5"/>
      <c r="BD271" s="5"/>
      <c r="BE271" s="20"/>
      <c r="BF271" s="5"/>
      <c r="BG271" s="5">
        <v>1</v>
      </c>
      <c r="BH271" s="5"/>
      <c r="BI271" s="19" t="s">
        <v>1878</v>
      </c>
      <c r="BJ271" s="5"/>
      <c r="BK271" s="19" t="s">
        <v>1879</v>
      </c>
      <c r="BL271" s="5"/>
      <c r="BM271" s="20">
        <v>1</v>
      </c>
      <c r="BN271" s="5"/>
      <c r="BO271" s="5"/>
      <c r="BP271" s="5"/>
      <c r="BQ271" s="19"/>
      <c r="BR271" s="19"/>
      <c r="BS271" s="5"/>
      <c r="BT271" s="5"/>
      <c r="BU271" s="20">
        <v>1</v>
      </c>
      <c r="BV271" s="5"/>
      <c r="BW271" s="5"/>
      <c r="BX271" s="5"/>
      <c r="BY271" s="5"/>
      <c r="BZ271" s="19" t="s">
        <v>1880</v>
      </c>
      <c r="CA271" s="19" t="s">
        <v>1881</v>
      </c>
      <c r="CB271" s="5"/>
      <c r="CC271" s="5"/>
      <c r="CD271" s="5"/>
      <c r="CE271" s="5"/>
      <c r="CF271" s="6">
        <v>44660</v>
      </c>
      <c r="CG271" s="5"/>
      <c r="CH271" s="5"/>
      <c r="CI271" s="5"/>
      <c r="CJ271" s="5"/>
      <c r="CK271" s="5"/>
      <c r="CL271" s="5"/>
      <c r="CM271" s="5"/>
      <c r="CN271" s="19" t="s">
        <v>1882</v>
      </c>
      <c r="CO271" s="19" t="s">
        <v>1883</v>
      </c>
      <c r="CP271" s="5"/>
      <c r="CQ271" t="str">
        <f t="shared" si="4"/>
        <v/>
      </c>
    </row>
    <row r="272" spans="1:95" ht="13.5" x14ac:dyDescent="0.25">
      <c r="A272" s="19" t="s">
        <v>1884</v>
      </c>
      <c r="B272" s="10" t="s">
        <v>127</v>
      </c>
      <c r="C272" s="6">
        <v>44696</v>
      </c>
      <c r="D272" s="5"/>
      <c r="E272" s="5"/>
      <c r="F272" s="5"/>
      <c r="G272" s="5"/>
      <c r="H272" s="5"/>
      <c r="I272" s="5"/>
      <c r="J272" s="19"/>
      <c r="K272" s="19"/>
      <c r="L272" s="19"/>
      <c r="M272" s="19" t="s">
        <v>619</v>
      </c>
      <c r="N272" s="19"/>
      <c r="O272" s="5"/>
      <c r="P272" s="19" t="s">
        <v>5556</v>
      </c>
      <c r="Q272" s="5"/>
      <c r="R272" s="20">
        <v>1</v>
      </c>
      <c r="S272" s="21">
        <v>42186</v>
      </c>
      <c r="T272" s="19" t="s">
        <v>69</v>
      </c>
      <c r="U272" s="5"/>
      <c r="V272" s="5"/>
      <c r="W272" s="5"/>
      <c r="X272" s="5"/>
      <c r="Y272" s="5"/>
      <c r="Z272" s="5"/>
      <c r="AA272" s="5"/>
      <c r="AB272" s="5"/>
      <c r="AC272" s="5"/>
      <c r="AD272" s="20">
        <v>1</v>
      </c>
      <c r="AE272" s="5"/>
      <c r="AF272" s="5"/>
      <c r="AG272" s="5"/>
      <c r="AH272" s="5"/>
      <c r="AI272" s="20">
        <v>1</v>
      </c>
      <c r="AJ272" s="5"/>
      <c r="AK272" s="5"/>
      <c r="AL272" s="5"/>
      <c r="AM272" s="6">
        <v>44677</v>
      </c>
      <c r="AN272" s="22">
        <v>0.75000000000000189</v>
      </c>
      <c r="AO272" s="5"/>
      <c r="AP272" s="5"/>
      <c r="AQ272" s="5"/>
      <c r="AR272" s="5"/>
      <c r="AS272" s="20">
        <v>1</v>
      </c>
      <c r="AT272" s="5"/>
      <c r="AU272" s="5"/>
      <c r="AV272" s="5"/>
      <c r="AW272" s="5"/>
      <c r="AX272" s="5"/>
      <c r="AY272" s="5"/>
      <c r="AZ272" s="5"/>
      <c r="BA272" s="5"/>
      <c r="BB272" s="5"/>
      <c r="BC272" s="5"/>
      <c r="BD272" s="20">
        <v>1</v>
      </c>
      <c r="BE272" s="5"/>
      <c r="BF272" s="5"/>
      <c r="BG272" s="5"/>
      <c r="BH272" s="5"/>
      <c r="BI272" s="19" t="s">
        <v>1885</v>
      </c>
      <c r="BJ272" s="5"/>
      <c r="BK272" s="19" t="s">
        <v>1886</v>
      </c>
      <c r="BL272" s="5"/>
      <c r="BM272" s="5"/>
      <c r="BN272" s="5"/>
      <c r="BO272" s="5"/>
      <c r="BP272" s="5"/>
      <c r="BQ272" s="5"/>
      <c r="BR272" s="5"/>
      <c r="BS272" s="5"/>
      <c r="BT272" s="5"/>
      <c r="BU272" s="5"/>
      <c r="BV272" s="5"/>
      <c r="BW272" s="5"/>
      <c r="BX272" s="5"/>
      <c r="BY272" s="5"/>
      <c r="BZ272" s="5"/>
      <c r="CA272" s="19" t="s">
        <v>1887</v>
      </c>
      <c r="CB272" s="5"/>
      <c r="CC272" s="5"/>
      <c r="CD272" s="5"/>
      <c r="CE272" s="5"/>
      <c r="CF272" s="6">
        <v>44677</v>
      </c>
      <c r="CG272" s="5"/>
      <c r="CH272" s="5"/>
      <c r="CI272" s="5"/>
      <c r="CJ272" s="5"/>
      <c r="CK272" s="5"/>
      <c r="CL272" s="5"/>
      <c r="CM272" s="5"/>
      <c r="CN272" s="19" t="s">
        <v>1888</v>
      </c>
      <c r="CO272" s="19" t="s">
        <v>1889</v>
      </c>
      <c r="CP272" s="5"/>
      <c r="CQ272" t="str">
        <f t="shared" si="4"/>
        <v/>
      </c>
    </row>
    <row r="273" spans="1:95" ht="13.5" x14ac:dyDescent="0.25">
      <c r="A273" s="19" t="s">
        <v>1890</v>
      </c>
      <c r="B273" s="10" t="s">
        <v>127</v>
      </c>
      <c r="C273" s="6">
        <v>44675</v>
      </c>
      <c r="D273" s="20">
        <v>1</v>
      </c>
      <c r="E273" s="5"/>
      <c r="F273" s="5"/>
      <c r="G273" s="5"/>
      <c r="H273" s="5"/>
      <c r="I273" s="5"/>
      <c r="J273" s="19"/>
      <c r="K273" s="19"/>
      <c r="L273" s="19"/>
      <c r="M273" s="19" t="s">
        <v>619</v>
      </c>
      <c r="N273" s="19"/>
      <c r="O273" s="5"/>
      <c r="P273" s="19" t="s">
        <v>5554</v>
      </c>
      <c r="Q273" s="5"/>
      <c r="R273" s="20">
        <v>1</v>
      </c>
      <c r="S273" s="21">
        <v>43617</v>
      </c>
      <c r="T273" s="19" t="s">
        <v>89</v>
      </c>
      <c r="U273" s="5"/>
      <c r="V273" s="5"/>
      <c r="W273" s="5"/>
      <c r="X273" s="5"/>
      <c r="Y273" s="5"/>
      <c r="Z273" s="5"/>
      <c r="AA273" s="5"/>
      <c r="AB273" s="20">
        <v>1</v>
      </c>
      <c r="AC273" s="5"/>
      <c r="AD273" s="5"/>
      <c r="AE273" s="5"/>
      <c r="AF273" s="5"/>
      <c r="AG273" s="20">
        <v>1</v>
      </c>
      <c r="AH273" s="5"/>
      <c r="AI273" s="5"/>
      <c r="AJ273" s="5"/>
      <c r="AK273" s="5"/>
      <c r="AL273" s="5"/>
      <c r="AM273" s="6">
        <v>44662</v>
      </c>
      <c r="AN273" s="22">
        <v>0.20138888888888937</v>
      </c>
      <c r="AO273" s="20">
        <v>1</v>
      </c>
      <c r="AP273" s="5"/>
      <c r="AQ273" s="5"/>
      <c r="AR273" s="5"/>
      <c r="AS273" s="5"/>
      <c r="AT273" s="5"/>
      <c r="AU273" s="5"/>
      <c r="AV273" s="5"/>
      <c r="AW273" s="5"/>
      <c r="AX273" s="5"/>
      <c r="AY273" s="5"/>
      <c r="AZ273" s="20">
        <v>1</v>
      </c>
      <c r="BA273" s="5"/>
      <c r="BB273" s="5"/>
      <c r="BC273" s="5"/>
      <c r="BD273" s="5"/>
      <c r="BE273" s="5"/>
      <c r="BF273" s="5"/>
      <c r="BG273" s="5"/>
      <c r="BH273" s="5"/>
      <c r="BI273" s="19" t="s">
        <v>1891</v>
      </c>
      <c r="BJ273" s="5"/>
      <c r="BK273" s="19" t="s">
        <v>1892</v>
      </c>
      <c r="BL273" s="5"/>
      <c r="BM273" s="20">
        <v>1</v>
      </c>
      <c r="BN273" s="5"/>
      <c r="BO273" s="5"/>
      <c r="BP273" s="5"/>
      <c r="BQ273" s="19"/>
      <c r="BR273" s="19"/>
      <c r="BS273" s="19" t="s">
        <v>1893</v>
      </c>
      <c r="BT273" s="5"/>
      <c r="BU273" s="5"/>
      <c r="BV273" s="5"/>
      <c r="BW273" s="20">
        <v>1</v>
      </c>
      <c r="BX273" s="5"/>
      <c r="BY273" s="5"/>
      <c r="BZ273" s="5"/>
      <c r="CA273" s="19" t="s">
        <v>1894</v>
      </c>
      <c r="CB273" s="5"/>
      <c r="CC273" s="5"/>
      <c r="CD273" s="5"/>
      <c r="CE273" s="5"/>
      <c r="CF273" s="6">
        <v>44662</v>
      </c>
      <c r="CG273" s="5"/>
      <c r="CH273" s="5"/>
      <c r="CI273" s="5"/>
      <c r="CJ273" s="5"/>
      <c r="CK273" s="5"/>
      <c r="CL273" s="5"/>
      <c r="CM273" s="5"/>
      <c r="CN273" s="19" t="s">
        <v>1895</v>
      </c>
      <c r="CO273" s="19" t="s">
        <v>1896</v>
      </c>
      <c r="CP273" s="5"/>
      <c r="CQ273" t="str">
        <f t="shared" si="4"/>
        <v/>
      </c>
    </row>
    <row r="274" spans="1:95" ht="13.5" x14ac:dyDescent="0.25">
      <c r="A274" s="19" t="s">
        <v>1897</v>
      </c>
      <c r="B274" s="10" t="s">
        <v>127</v>
      </c>
      <c r="C274" s="6">
        <v>44693</v>
      </c>
      <c r="D274" s="20">
        <v>1</v>
      </c>
      <c r="E274" s="5"/>
      <c r="F274" s="5"/>
      <c r="G274" s="5"/>
      <c r="H274" s="5"/>
      <c r="I274" s="5"/>
      <c r="J274" s="19"/>
      <c r="K274" s="19"/>
      <c r="L274" s="19"/>
      <c r="M274" s="19" t="s">
        <v>127</v>
      </c>
      <c r="N274" s="19"/>
      <c r="O274" s="5"/>
      <c r="P274" s="19" t="s">
        <v>5556</v>
      </c>
      <c r="Q274" s="5"/>
      <c r="R274" s="20">
        <v>1</v>
      </c>
      <c r="S274" s="21">
        <v>42370</v>
      </c>
      <c r="T274" s="19" t="s">
        <v>251</v>
      </c>
      <c r="U274" s="5"/>
      <c r="V274" s="5"/>
      <c r="W274" s="5"/>
      <c r="X274" s="5"/>
      <c r="Y274" s="5"/>
      <c r="Z274" s="5"/>
      <c r="AA274" s="5"/>
      <c r="AB274" s="5"/>
      <c r="AC274" s="20">
        <v>1</v>
      </c>
      <c r="AD274" s="5"/>
      <c r="AE274" s="5"/>
      <c r="AF274" s="5"/>
      <c r="AG274" s="5"/>
      <c r="AH274" s="5"/>
      <c r="AI274" s="20">
        <v>1</v>
      </c>
      <c r="AJ274" s="5"/>
      <c r="AK274" s="5"/>
      <c r="AL274" s="5"/>
      <c r="AM274" s="6">
        <v>44620</v>
      </c>
      <c r="AN274" s="22">
        <v>0.49652777777777896</v>
      </c>
      <c r="AO274" s="5"/>
      <c r="AP274" s="20">
        <v>1</v>
      </c>
      <c r="AQ274" s="5"/>
      <c r="AR274" s="5"/>
      <c r="AS274" s="5"/>
      <c r="AT274" s="5"/>
      <c r="AU274" s="5"/>
      <c r="AV274" s="5"/>
      <c r="AW274" s="5"/>
      <c r="AX274" s="5"/>
      <c r="AY274" s="5"/>
      <c r="AZ274" s="20">
        <v>1</v>
      </c>
      <c r="BA274" s="5"/>
      <c r="BB274" s="5"/>
      <c r="BC274" s="5"/>
      <c r="BD274" s="5"/>
      <c r="BE274" s="5"/>
      <c r="BF274" s="5"/>
      <c r="BG274" s="5"/>
      <c r="BH274" s="5"/>
      <c r="BI274" s="19" t="s">
        <v>1898</v>
      </c>
      <c r="BJ274" s="5"/>
      <c r="BK274" s="19" t="s">
        <v>1899</v>
      </c>
      <c r="BL274" s="5"/>
      <c r="BM274" s="20">
        <v>1</v>
      </c>
      <c r="BN274" s="5"/>
      <c r="BO274" s="5"/>
      <c r="BP274" s="5"/>
      <c r="BQ274" s="19"/>
      <c r="BR274" s="19"/>
      <c r="BS274" s="19" t="s">
        <v>1900</v>
      </c>
      <c r="BT274" s="5"/>
      <c r="BU274" s="5"/>
      <c r="BV274" s="20">
        <v>1</v>
      </c>
      <c r="BW274" s="5"/>
      <c r="BX274" s="19" t="s">
        <v>1901</v>
      </c>
      <c r="BY274" s="5"/>
      <c r="BZ274" s="19" t="s">
        <v>1902</v>
      </c>
      <c r="CA274" s="19" t="s">
        <v>1903</v>
      </c>
      <c r="CB274" s="5"/>
      <c r="CC274" s="5"/>
      <c r="CD274" s="5"/>
      <c r="CE274" s="5"/>
      <c r="CF274" s="6">
        <v>44620</v>
      </c>
      <c r="CG274" s="5"/>
      <c r="CH274" s="5"/>
      <c r="CI274" s="5"/>
      <c r="CJ274" s="5"/>
      <c r="CK274" s="5"/>
      <c r="CL274" s="5"/>
      <c r="CM274" s="19" t="s">
        <v>1904</v>
      </c>
      <c r="CN274" s="19" t="s">
        <v>1905</v>
      </c>
      <c r="CO274" s="19" t="s">
        <v>1906</v>
      </c>
      <c r="CP274" s="5"/>
      <c r="CQ274" t="str">
        <f t="shared" si="4"/>
        <v/>
      </c>
    </row>
    <row r="275" spans="1:95" ht="13.5" x14ac:dyDescent="0.25">
      <c r="A275" s="19" t="s">
        <v>1907</v>
      </c>
      <c r="B275" s="10" t="s">
        <v>127</v>
      </c>
      <c r="C275" s="5"/>
      <c r="D275" s="5"/>
      <c r="E275" s="5"/>
      <c r="F275" s="5"/>
      <c r="G275" s="20">
        <v>1</v>
      </c>
      <c r="H275" s="19" t="s">
        <v>802</v>
      </c>
      <c r="I275" s="5"/>
      <c r="J275" s="19"/>
      <c r="K275" s="19"/>
      <c r="L275" s="19"/>
      <c r="M275" s="19" t="s">
        <v>127</v>
      </c>
      <c r="N275" s="19"/>
      <c r="O275" s="5"/>
      <c r="P275" s="19" t="s">
        <v>5555</v>
      </c>
      <c r="Q275" s="20">
        <v>1</v>
      </c>
      <c r="R275" s="5"/>
      <c r="S275" s="21">
        <v>44593</v>
      </c>
      <c r="T275" s="19" t="s">
        <v>251</v>
      </c>
      <c r="U275" s="5"/>
      <c r="V275" s="5"/>
      <c r="W275" s="5"/>
      <c r="X275" s="5"/>
      <c r="Y275" s="5"/>
      <c r="Z275" s="20">
        <v>1</v>
      </c>
      <c r="AA275" s="5"/>
      <c r="AB275" s="5"/>
      <c r="AC275" s="5"/>
      <c r="AD275" s="5"/>
      <c r="AE275" s="5"/>
      <c r="AF275" s="5"/>
      <c r="AG275" s="5"/>
      <c r="AH275" s="20">
        <v>1</v>
      </c>
      <c r="AI275" s="5"/>
      <c r="AJ275" s="5"/>
      <c r="AK275" s="5"/>
      <c r="AL275" s="5"/>
      <c r="AM275" s="6">
        <v>44657</v>
      </c>
      <c r="AN275" s="22">
        <v>0.54166666666666796</v>
      </c>
      <c r="AO275" s="5"/>
      <c r="AP275" s="20">
        <v>1</v>
      </c>
      <c r="AQ275" s="5"/>
      <c r="AR275" s="5"/>
      <c r="AS275" s="20">
        <v>1</v>
      </c>
      <c r="AT275" s="5"/>
      <c r="AU275" s="5"/>
      <c r="AV275" s="5"/>
      <c r="AW275" s="5"/>
      <c r="AX275" s="5"/>
      <c r="AY275" s="5"/>
      <c r="AZ275" s="5"/>
      <c r="BA275" s="5"/>
      <c r="BB275" s="5"/>
      <c r="BC275" s="5"/>
      <c r="BD275" s="20">
        <v>1</v>
      </c>
      <c r="BE275" s="5"/>
      <c r="BF275" s="5"/>
      <c r="BG275" s="5"/>
      <c r="BH275" s="5"/>
      <c r="BI275" s="19" t="s">
        <v>1908</v>
      </c>
      <c r="BJ275" s="5"/>
      <c r="BK275" s="19" t="s">
        <v>1909</v>
      </c>
      <c r="BL275" s="5"/>
      <c r="BM275" s="5"/>
      <c r="BN275" s="5"/>
      <c r="BO275" s="5"/>
      <c r="BP275" s="5"/>
      <c r="BQ275" s="5"/>
      <c r="BR275" s="5"/>
      <c r="BS275" s="5"/>
      <c r="BT275" s="5"/>
      <c r="BU275" s="5"/>
      <c r="BV275" s="5"/>
      <c r="BW275" s="5"/>
      <c r="BX275" s="5"/>
      <c r="BY275" s="5"/>
      <c r="BZ275" s="5"/>
      <c r="CA275" s="19" t="s">
        <v>805</v>
      </c>
      <c r="CB275" s="5"/>
      <c r="CC275" s="5"/>
      <c r="CD275" s="5"/>
      <c r="CE275" s="5"/>
      <c r="CF275" s="6">
        <v>44659</v>
      </c>
      <c r="CG275" s="5"/>
      <c r="CH275" s="5"/>
      <c r="CI275" s="5"/>
      <c r="CJ275" s="5"/>
      <c r="CK275" s="5"/>
      <c r="CL275" s="5"/>
      <c r="CM275" s="19" t="s">
        <v>813</v>
      </c>
      <c r="CN275" s="19" t="s">
        <v>1910</v>
      </c>
      <c r="CO275" s="19" t="s">
        <v>1911</v>
      </c>
      <c r="CP275" s="19" t="s">
        <v>1912</v>
      </c>
      <c r="CQ275" t="str">
        <f t="shared" si="4"/>
        <v>1</v>
      </c>
    </row>
    <row r="276" spans="1:95" ht="13.5" x14ac:dyDescent="0.25">
      <c r="A276" s="19" t="s">
        <v>1913</v>
      </c>
      <c r="B276" s="10" t="s">
        <v>127</v>
      </c>
      <c r="C276" s="6">
        <v>44693</v>
      </c>
      <c r="D276" s="20">
        <v>1</v>
      </c>
      <c r="E276" s="5"/>
      <c r="F276" s="5"/>
      <c r="G276" s="5"/>
      <c r="H276" s="5"/>
      <c r="I276" s="5"/>
      <c r="J276" s="19"/>
      <c r="K276" s="19"/>
      <c r="L276" s="19"/>
      <c r="M276" s="19" t="s">
        <v>127</v>
      </c>
      <c r="N276" s="19"/>
      <c r="O276" s="5"/>
      <c r="P276" s="19" t="s">
        <v>5556</v>
      </c>
      <c r="Q276" s="5"/>
      <c r="R276" s="20">
        <v>1</v>
      </c>
      <c r="S276" s="21">
        <v>44621</v>
      </c>
      <c r="T276" s="19" t="s">
        <v>1914</v>
      </c>
      <c r="U276" s="5"/>
      <c r="V276" s="5"/>
      <c r="W276" s="5"/>
      <c r="X276" s="5"/>
      <c r="Y276" s="5"/>
      <c r="Z276" s="5"/>
      <c r="AA276" s="5"/>
      <c r="AB276" s="5"/>
      <c r="AC276" s="20">
        <v>1</v>
      </c>
      <c r="AD276" s="5"/>
      <c r="AE276" s="5"/>
      <c r="AF276" s="5"/>
      <c r="AG276" s="5"/>
      <c r="AH276" s="20">
        <v>1</v>
      </c>
      <c r="AI276" s="5"/>
      <c r="AJ276" s="5"/>
      <c r="AK276" s="5"/>
      <c r="AL276" s="5"/>
      <c r="AM276" s="6">
        <v>44635</v>
      </c>
      <c r="AN276" s="22">
        <v>0.86111111111111316</v>
      </c>
      <c r="AO276" s="5"/>
      <c r="AP276" s="20">
        <v>1</v>
      </c>
      <c r="AQ276" s="5"/>
      <c r="AR276" s="5"/>
      <c r="AS276" s="5"/>
      <c r="AT276" s="5"/>
      <c r="AU276" s="5"/>
      <c r="AV276" s="5"/>
      <c r="AW276" s="5"/>
      <c r="AX276" s="5"/>
      <c r="AY276" s="5"/>
      <c r="AZ276" s="20">
        <v>1</v>
      </c>
      <c r="BA276" s="5"/>
      <c r="BB276" s="5"/>
      <c r="BC276" s="5"/>
      <c r="BD276" s="5"/>
      <c r="BE276" s="5"/>
      <c r="BF276" s="5"/>
      <c r="BG276" s="5"/>
      <c r="BH276" s="5"/>
      <c r="BI276" s="19" t="s">
        <v>1915</v>
      </c>
      <c r="BJ276" s="5"/>
      <c r="BK276" s="19" t="s">
        <v>1916</v>
      </c>
      <c r="BL276" s="5"/>
      <c r="BM276" s="20">
        <v>1</v>
      </c>
      <c r="BN276" s="5"/>
      <c r="BO276" s="5"/>
      <c r="BP276" s="5"/>
      <c r="BQ276" s="19"/>
      <c r="BR276" s="19"/>
      <c r="BS276" s="19" t="s">
        <v>1917</v>
      </c>
      <c r="BT276" s="5"/>
      <c r="BU276" s="5"/>
      <c r="BV276" s="5"/>
      <c r="BW276" s="5"/>
      <c r="BX276" s="5"/>
      <c r="BY276" s="5"/>
      <c r="BZ276" s="19" t="s">
        <v>1918</v>
      </c>
      <c r="CA276" s="19" t="s">
        <v>1919</v>
      </c>
      <c r="CB276" s="5"/>
      <c r="CC276" s="5"/>
      <c r="CD276" s="5"/>
      <c r="CE276" s="5"/>
      <c r="CF276" s="6">
        <v>44637</v>
      </c>
      <c r="CG276" s="5"/>
      <c r="CH276" s="5"/>
      <c r="CI276" s="5"/>
      <c r="CJ276" s="5"/>
      <c r="CK276" s="5"/>
      <c r="CL276" s="5"/>
      <c r="CM276" s="19" t="s">
        <v>1920</v>
      </c>
      <c r="CN276" s="19" t="s">
        <v>1921</v>
      </c>
      <c r="CO276" s="19" t="s">
        <v>1922</v>
      </c>
      <c r="CP276" s="19" t="s">
        <v>1923</v>
      </c>
      <c r="CQ276" t="str">
        <f t="shared" si="4"/>
        <v/>
      </c>
    </row>
    <row r="277" spans="1:95" ht="13.5" x14ac:dyDescent="0.25">
      <c r="A277" s="19" t="s">
        <v>1924</v>
      </c>
      <c r="B277" s="10" t="s">
        <v>127</v>
      </c>
      <c r="C277" s="6">
        <v>44693</v>
      </c>
      <c r="D277" s="5"/>
      <c r="E277" s="5"/>
      <c r="F277" s="5"/>
      <c r="G277" s="20">
        <v>1</v>
      </c>
      <c r="H277" s="19" t="s">
        <v>2</v>
      </c>
      <c r="I277" s="5"/>
      <c r="J277" s="19"/>
      <c r="K277" s="19"/>
      <c r="L277" s="19"/>
      <c r="M277" s="19" t="s">
        <v>127</v>
      </c>
      <c r="N277" s="19"/>
      <c r="O277" s="5"/>
      <c r="P277" s="19" t="s">
        <v>5554</v>
      </c>
      <c r="Q277" s="5"/>
      <c r="R277" s="20">
        <v>1</v>
      </c>
      <c r="S277" s="21">
        <v>40756</v>
      </c>
      <c r="T277" s="19" t="s">
        <v>1914</v>
      </c>
      <c r="U277" s="5"/>
      <c r="V277" s="5"/>
      <c r="W277" s="5"/>
      <c r="X277" s="5"/>
      <c r="Y277" s="5"/>
      <c r="Z277" s="20">
        <v>1</v>
      </c>
      <c r="AA277" s="5"/>
      <c r="AB277" s="5"/>
      <c r="AC277" s="5"/>
      <c r="AD277" s="5"/>
      <c r="AE277" s="5"/>
      <c r="AF277" s="5"/>
      <c r="AG277" s="5"/>
      <c r="AH277" s="20">
        <v>1</v>
      </c>
      <c r="AI277" s="5"/>
      <c r="AJ277" s="5"/>
      <c r="AK277" s="5"/>
      <c r="AL277" s="5"/>
      <c r="AM277" s="6">
        <v>44621</v>
      </c>
      <c r="AN277" s="22">
        <v>0.93750000000000222</v>
      </c>
      <c r="AO277" s="5"/>
      <c r="AP277" s="20">
        <v>1</v>
      </c>
      <c r="AQ277" s="5"/>
      <c r="AR277" s="5"/>
      <c r="AS277" s="5"/>
      <c r="AT277" s="5"/>
      <c r="AU277" s="5"/>
      <c r="AV277" s="5"/>
      <c r="AW277" s="5"/>
      <c r="AX277" s="5"/>
      <c r="AY277" s="5"/>
      <c r="AZ277" s="20">
        <v>1</v>
      </c>
      <c r="BA277" s="5"/>
      <c r="BB277" s="5"/>
      <c r="BC277" s="5"/>
      <c r="BD277" s="5"/>
      <c r="BE277" s="5"/>
      <c r="BF277" s="5"/>
      <c r="BG277" s="5"/>
      <c r="BH277" s="5"/>
      <c r="BI277" s="19" t="s">
        <v>1925</v>
      </c>
      <c r="BJ277" s="5"/>
      <c r="BK277" s="19" t="s">
        <v>1926</v>
      </c>
      <c r="BL277" s="5"/>
      <c r="BM277" s="20">
        <v>1</v>
      </c>
      <c r="BN277" s="5"/>
      <c r="BO277" s="5"/>
      <c r="BP277" s="5"/>
      <c r="BQ277" s="19"/>
      <c r="BR277" s="19"/>
      <c r="BS277" s="19" t="s">
        <v>1927</v>
      </c>
      <c r="BT277" s="5"/>
      <c r="BU277" s="20">
        <v>1</v>
      </c>
      <c r="BV277" s="5"/>
      <c r="BW277" s="5"/>
      <c r="BX277" s="5"/>
      <c r="BY277" s="5"/>
      <c r="BZ277" s="19" t="s">
        <v>1928</v>
      </c>
      <c r="CA277" s="19" t="s">
        <v>1929</v>
      </c>
      <c r="CB277" s="5"/>
      <c r="CC277" s="5"/>
      <c r="CD277" s="5"/>
      <c r="CE277" s="5"/>
      <c r="CF277" s="6">
        <v>44621</v>
      </c>
      <c r="CG277" s="5"/>
      <c r="CH277" s="5"/>
      <c r="CI277" s="5"/>
      <c r="CJ277" s="5"/>
      <c r="CK277" s="5"/>
      <c r="CL277" s="5"/>
      <c r="CM277" s="19" t="s">
        <v>1930</v>
      </c>
      <c r="CN277" s="19" t="s">
        <v>1931</v>
      </c>
      <c r="CO277" s="19" t="s">
        <v>1932</v>
      </c>
      <c r="CP277" s="19" t="s">
        <v>1933</v>
      </c>
      <c r="CQ277" t="str">
        <f t="shared" si="4"/>
        <v/>
      </c>
    </row>
    <row r="278" spans="1:95" ht="13.5" x14ac:dyDescent="0.25">
      <c r="A278" s="19" t="s">
        <v>1934</v>
      </c>
      <c r="B278" s="10" t="s">
        <v>127</v>
      </c>
      <c r="C278" s="6">
        <v>44707</v>
      </c>
      <c r="D278" s="5"/>
      <c r="E278" s="5"/>
      <c r="F278" s="5"/>
      <c r="G278" s="20">
        <v>1</v>
      </c>
      <c r="H278" s="19" t="s">
        <v>1935</v>
      </c>
      <c r="I278" s="5"/>
      <c r="J278" s="19"/>
      <c r="K278" s="19"/>
      <c r="L278" s="19"/>
      <c r="M278" s="19" t="s">
        <v>127</v>
      </c>
      <c r="N278" s="19"/>
      <c r="O278" s="5"/>
      <c r="P278" s="19" t="s">
        <v>5554</v>
      </c>
      <c r="Q278" s="5"/>
      <c r="R278" s="20">
        <v>1</v>
      </c>
      <c r="S278" s="21">
        <v>44440</v>
      </c>
      <c r="T278" s="19" t="s">
        <v>1936</v>
      </c>
      <c r="U278" s="5"/>
      <c r="V278" s="5"/>
      <c r="W278" s="5"/>
      <c r="X278" s="5"/>
      <c r="Y278" s="5"/>
      <c r="Z278" s="5"/>
      <c r="AA278" s="5"/>
      <c r="AB278" s="5"/>
      <c r="AC278" s="20">
        <v>1</v>
      </c>
      <c r="AD278" s="5"/>
      <c r="AE278" s="5"/>
      <c r="AF278" s="5"/>
      <c r="AG278" s="5"/>
      <c r="AH278" s="20">
        <v>1</v>
      </c>
      <c r="AI278" s="5"/>
      <c r="AJ278" s="5"/>
      <c r="AK278" s="5"/>
      <c r="AL278" s="5"/>
      <c r="AM278" s="6">
        <v>44665</v>
      </c>
      <c r="AN278" s="22">
        <v>0.80555555555555747</v>
      </c>
      <c r="AO278" s="20">
        <v>1</v>
      </c>
      <c r="AP278" s="5"/>
      <c r="AQ278" s="5"/>
      <c r="AR278" s="5"/>
      <c r="AS278" s="5"/>
      <c r="AT278" s="5"/>
      <c r="AU278" s="5"/>
      <c r="AV278" s="5"/>
      <c r="AW278" s="5"/>
      <c r="AX278" s="5"/>
      <c r="AY278" s="5"/>
      <c r="AZ278" s="5"/>
      <c r="BA278" s="20"/>
      <c r="BB278" s="5"/>
      <c r="BC278" s="5">
        <v>1</v>
      </c>
      <c r="BD278" s="5"/>
      <c r="BE278" s="5"/>
      <c r="BF278" s="5"/>
      <c r="BG278" s="5"/>
      <c r="BH278" s="5"/>
      <c r="BI278" s="19" t="s">
        <v>1937</v>
      </c>
      <c r="BJ278" s="5"/>
      <c r="BK278" s="19" t="s">
        <v>1938</v>
      </c>
      <c r="BL278" s="5"/>
      <c r="BM278" s="5"/>
      <c r="BN278" s="5"/>
      <c r="BO278" s="5"/>
      <c r="BP278" s="5"/>
      <c r="BQ278" s="5"/>
      <c r="BR278" s="5"/>
      <c r="BS278" s="5"/>
      <c r="BT278" s="5"/>
      <c r="BU278" s="5"/>
      <c r="BV278" s="5"/>
      <c r="BW278" s="5"/>
      <c r="BX278" s="5"/>
      <c r="BY278" s="5"/>
      <c r="BZ278" s="5"/>
      <c r="CA278" s="19" t="s">
        <v>805</v>
      </c>
      <c r="CB278" s="5"/>
      <c r="CC278" s="5"/>
      <c r="CD278" s="5"/>
      <c r="CE278" s="5"/>
      <c r="CF278" s="6">
        <v>44665</v>
      </c>
      <c r="CG278" s="5"/>
      <c r="CH278" s="5"/>
      <c r="CI278" s="5"/>
      <c r="CJ278" s="5"/>
      <c r="CK278" s="5"/>
      <c r="CL278" s="5"/>
      <c r="CM278" s="19" t="s">
        <v>830</v>
      </c>
      <c r="CN278" s="19" t="s">
        <v>1939</v>
      </c>
      <c r="CO278" s="19" t="s">
        <v>1940</v>
      </c>
      <c r="CP278" s="5"/>
      <c r="CQ278" t="str">
        <f t="shared" si="4"/>
        <v/>
      </c>
    </row>
    <row r="279" spans="1:95" ht="13.5" x14ac:dyDescent="0.25">
      <c r="A279" s="19" t="s">
        <v>1941</v>
      </c>
      <c r="B279" s="10" t="s">
        <v>127</v>
      </c>
      <c r="C279" s="6">
        <v>44707</v>
      </c>
      <c r="D279" s="5"/>
      <c r="E279" s="5"/>
      <c r="F279" s="5"/>
      <c r="G279" s="20">
        <v>1</v>
      </c>
      <c r="H279" s="19" t="s">
        <v>1935</v>
      </c>
      <c r="I279" s="5"/>
      <c r="J279" s="19"/>
      <c r="K279" s="19"/>
      <c r="L279" s="19"/>
      <c r="M279" s="19" t="s">
        <v>127</v>
      </c>
      <c r="N279" s="19"/>
      <c r="O279" s="5"/>
      <c r="P279" s="19" t="s">
        <v>5558</v>
      </c>
      <c r="Q279" s="5"/>
      <c r="R279" s="20">
        <v>1</v>
      </c>
      <c r="S279" s="21">
        <v>44621</v>
      </c>
      <c r="T279" s="19" t="s">
        <v>251</v>
      </c>
      <c r="U279" s="5"/>
      <c r="V279" s="5"/>
      <c r="W279" s="5"/>
      <c r="X279" s="5"/>
      <c r="Y279" s="5"/>
      <c r="Z279" s="5"/>
      <c r="AA279" s="5"/>
      <c r="AB279" s="20">
        <v>1</v>
      </c>
      <c r="AC279" s="5"/>
      <c r="AD279" s="5"/>
      <c r="AE279" s="5"/>
      <c r="AF279" s="5"/>
      <c r="AG279" s="5"/>
      <c r="AH279" s="5"/>
      <c r="AI279" s="20">
        <v>1</v>
      </c>
      <c r="AJ279" s="5"/>
      <c r="AK279" s="5"/>
      <c r="AL279" s="5"/>
      <c r="AM279" s="6">
        <v>44664</v>
      </c>
      <c r="AN279" s="22">
        <v>0.65972222222222376</v>
      </c>
      <c r="AO279" s="20">
        <v>1</v>
      </c>
      <c r="AP279" s="20"/>
      <c r="AQ279" s="5"/>
      <c r="AR279" s="5"/>
      <c r="AS279" s="5">
        <v>1</v>
      </c>
      <c r="AT279" s="5"/>
      <c r="AU279" s="5"/>
      <c r="AV279" s="5"/>
      <c r="AW279" s="5"/>
      <c r="AX279" s="5"/>
      <c r="AY279" s="5"/>
      <c r="AZ279" s="5"/>
      <c r="BA279" s="20"/>
      <c r="BB279" s="5"/>
      <c r="BC279" s="5">
        <v>1</v>
      </c>
      <c r="BD279" s="5"/>
      <c r="BE279" s="5"/>
      <c r="BF279" s="5"/>
      <c r="BG279" s="5"/>
      <c r="BH279" s="5"/>
      <c r="BI279" s="19" t="s">
        <v>1942</v>
      </c>
      <c r="BJ279" s="5"/>
      <c r="BK279" s="19" t="s">
        <v>1943</v>
      </c>
      <c r="BL279" s="5"/>
      <c r="BM279" s="5"/>
      <c r="BN279" s="5"/>
      <c r="BO279" s="5"/>
      <c r="BP279" s="5"/>
      <c r="BQ279" s="5"/>
      <c r="BR279" s="5"/>
      <c r="BS279" s="5"/>
      <c r="BT279" s="5"/>
      <c r="BU279" s="5"/>
      <c r="BV279" s="5"/>
      <c r="BW279" s="5"/>
      <c r="BX279" s="5"/>
      <c r="BY279" s="5"/>
      <c r="BZ279" s="5"/>
      <c r="CA279" s="19" t="s">
        <v>805</v>
      </c>
      <c r="CB279" s="5"/>
      <c r="CC279" s="5"/>
      <c r="CD279" s="5"/>
      <c r="CE279" s="5"/>
      <c r="CF279" s="6">
        <v>44664</v>
      </c>
      <c r="CG279" s="5"/>
      <c r="CH279" s="5"/>
      <c r="CI279" s="5"/>
      <c r="CJ279" s="5"/>
      <c r="CK279" s="5"/>
      <c r="CL279" s="5"/>
      <c r="CM279" s="5"/>
      <c r="CN279" s="19" t="s">
        <v>1944</v>
      </c>
      <c r="CO279" s="19" t="s">
        <v>1945</v>
      </c>
      <c r="CP279" s="5"/>
      <c r="CQ279" t="str">
        <f t="shared" si="4"/>
        <v>1</v>
      </c>
    </row>
    <row r="280" spans="1:95" ht="13.5" x14ac:dyDescent="0.25">
      <c r="A280" s="19" t="s">
        <v>1946</v>
      </c>
      <c r="B280" s="10" t="s">
        <v>127</v>
      </c>
      <c r="C280" s="6">
        <v>44707</v>
      </c>
      <c r="D280" s="20">
        <v>1</v>
      </c>
      <c r="E280" s="5"/>
      <c r="F280" s="5"/>
      <c r="G280" s="5"/>
      <c r="H280" s="5"/>
      <c r="I280" s="5"/>
      <c r="J280" s="19"/>
      <c r="K280" s="19"/>
      <c r="L280" s="19"/>
      <c r="M280" s="19" t="s">
        <v>127</v>
      </c>
      <c r="N280" s="19"/>
      <c r="O280" s="5"/>
      <c r="P280" s="19" t="s">
        <v>5556</v>
      </c>
      <c r="Q280" s="5"/>
      <c r="R280" s="20">
        <v>1</v>
      </c>
      <c r="S280" s="21">
        <v>44621</v>
      </c>
      <c r="T280" s="19" t="s">
        <v>251</v>
      </c>
      <c r="U280" s="5"/>
      <c r="V280" s="5"/>
      <c r="W280" s="5"/>
      <c r="X280" s="5"/>
      <c r="Y280" s="5"/>
      <c r="Z280" s="5"/>
      <c r="AA280" s="5"/>
      <c r="AB280" s="5"/>
      <c r="AC280" s="20">
        <v>1</v>
      </c>
      <c r="AD280" s="5"/>
      <c r="AE280" s="5"/>
      <c r="AF280" s="5"/>
      <c r="AG280" s="5"/>
      <c r="AH280" s="5"/>
      <c r="AI280" s="20">
        <v>1</v>
      </c>
      <c r="AJ280" s="5"/>
      <c r="AK280" s="5"/>
      <c r="AL280" s="5"/>
      <c r="AM280" s="6">
        <v>44661</v>
      </c>
      <c r="AN280" s="22">
        <v>0.64930555555555702</v>
      </c>
      <c r="AO280" s="20">
        <v>1</v>
      </c>
      <c r="AP280" s="5"/>
      <c r="AQ280" s="5"/>
      <c r="AR280" s="5"/>
      <c r="AS280" s="5"/>
      <c r="AT280" s="5"/>
      <c r="AU280" s="5"/>
      <c r="AV280" s="5"/>
      <c r="AW280" s="5"/>
      <c r="AX280" s="5"/>
      <c r="AY280" s="5"/>
      <c r="AZ280" s="20">
        <v>1</v>
      </c>
      <c r="BA280" s="5"/>
      <c r="BB280" s="5"/>
      <c r="BC280" s="5"/>
      <c r="BD280" s="5"/>
      <c r="BE280" s="5"/>
      <c r="BF280" s="5"/>
      <c r="BG280" s="5"/>
      <c r="BH280" s="5"/>
      <c r="BI280" s="19" t="s">
        <v>1947</v>
      </c>
      <c r="BJ280" s="5"/>
      <c r="BK280" s="19" t="s">
        <v>1948</v>
      </c>
      <c r="BL280" s="5"/>
      <c r="BM280" s="20">
        <v>1</v>
      </c>
      <c r="BN280" s="5"/>
      <c r="BO280" s="5"/>
      <c r="BP280" s="5"/>
      <c r="BQ280" s="19"/>
      <c r="BR280" s="19"/>
      <c r="BS280" s="19" t="s">
        <v>1949</v>
      </c>
      <c r="BT280" s="20">
        <v>1</v>
      </c>
      <c r="BU280" s="5"/>
      <c r="BV280" s="5"/>
      <c r="BW280" s="5"/>
      <c r="BX280" s="5"/>
      <c r="BY280" s="5"/>
      <c r="BZ280" s="19" t="s">
        <v>1950</v>
      </c>
      <c r="CA280" s="19" t="s">
        <v>1951</v>
      </c>
      <c r="CB280" s="5"/>
      <c r="CC280" s="5"/>
      <c r="CD280" s="5"/>
      <c r="CE280" s="5"/>
      <c r="CF280" s="6">
        <v>44661</v>
      </c>
      <c r="CG280" s="5"/>
      <c r="CH280" s="5"/>
      <c r="CI280" s="5"/>
      <c r="CJ280" s="5"/>
      <c r="CK280" s="5"/>
      <c r="CL280" s="5"/>
      <c r="CM280" s="19" t="s">
        <v>1952</v>
      </c>
      <c r="CN280" s="19" t="s">
        <v>1953</v>
      </c>
      <c r="CO280" s="19" t="s">
        <v>1954</v>
      </c>
      <c r="CP280" s="5"/>
      <c r="CQ280" t="str">
        <f t="shared" si="4"/>
        <v/>
      </c>
    </row>
    <row r="281" spans="1:95" ht="13.5" x14ac:dyDescent="0.25">
      <c r="A281" s="19" t="s">
        <v>1955</v>
      </c>
      <c r="B281" s="10" t="s">
        <v>127</v>
      </c>
      <c r="C281" s="5"/>
      <c r="D281" s="5"/>
      <c r="E281" s="5"/>
      <c r="F281" s="5"/>
      <c r="G281" s="20">
        <v>1</v>
      </c>
      <c r="H281" s="19" t="s">
        <v>1956</v>
      </c>
      <c r="I281" s="5"/>
      <c r="J281" s="19"/>
      <c r="K281" s="19"/>
      <c r="L281" s="19"/>
      <c r="M281" s="19" t="s">
        <v>127</v>
      </c>
      <c r="N281" s="19"/>
      <c r="O281" s="5"/>
      <c r="P281" s="19" t="s">
        <v>5554</v>
      </c>
      <c r="Q281" s="5"/>
      <c r="R281" s="20">
        <v>1</v>
      </c>
      <c r="S281" s="21">
        <v>41334</v>
      </c>
      <c r="T281" s="19" t="s">
        <v>251</v>
      </c>
      <c r="U281" s="5"/>
      <c r="V281" s="5"/>
      <c r="W281" s="5"/>
      <c r="X281" s="5"/>
      <c r="Y281" s="5"/>
      <c r="Z281" s="5"/>
      <c r="AA281" s="20">
        <v>1</v>
      </c>
      <c r="AB281" s="5"/>
      <c r="AC281" s="5"/>
      <c r="AD281" s="5"/>
      <c r="AE281" s="5"/>
      <c r="AF281" s="5"/>
      <c r="AG281" s="5"/>
      <c r="AH281" s="5"/>
      <c r="AI281" s="5"/>
      <c r="AJ281" s="20">
        <v>1</v>
      </c>
      <c r="AK281" s="5"/>
      <c r="AL281" s="5"/>
      <c r="AM281" s="6">
        <v>44639</v>
      </c>
      <c r="AN281" s="22">
        <v>0.62500000000000144</v>
      </c>
      <c r="AO281" s="20">
        <v>1</v>
      </c>
      <c r="AP281" s="5"/>
      <c r="AQ281" s="5"/>
      <c r="AR281" s="5"/>
      <c r="AS281" s="5"/>
      <c r="AT281" s="5"/>
      <c r="AU281" s="5"/>
      <c r="AV281" s="5"/>
      <c r="AW281" s="5"/>
      <c r="AX281" s="5"/>
      <c r="AY281" s="5"/>
      <c r="AZ281" s="5"/>
      <c r="BA281" s="5"/>
      <c r="BB281" s="5"/>
      <c r="BC281" s="5"/>
      <c r="BD281" s="20">
        <v>1</v>
      </c>
      <c r="BE281" s="5"/>
      <c r="BF281" s="5"/>
      <c r="BG281" s="5"/>
      <c r="BH281" s="5"/>
      <c r="BI281" s="19" t="s">
        <v>1957</v>
      </c>
      <c r="BJ281" s="5"/>
      <c r="BK281" s="19" t="s">
        <v>1958</v>
      </c>
      <c r="BL281" s="5"/>
      <c r="BM281" s="5"/>
      <c r="BN281" s="5"/>
      <c r="BO281" s="5"/>
      <c r="BP281" s="5"/>
      <c r="BQ281" s="5"/>
      <c r="BR281" s="5"/>
      <c r="BS281" s="5"/>
      <c r="BT281" s="5"/>
      <c r="BU281" s="5"/>
      <c r="BV281" s="5"/>
      <c r="BW281" s="5"/>
      <c r="BX281" s="5"/>
      <c r="BY281" s="5"/>
      <c r="BZ281" s="5"/>
      <c r="CA281" s="19" t="s">
        <v>805</v>
      </c>
      <c r="CB281" s="5"/>
      <c r="CC281" s="5"/>
      <c r="CD281" s="5"/>
      <c r="CE281" s="5"/>
      <c r="CF281" s="6">
        <v>44640</v>
      </c>
      <c r="CG281" s="5"/>
      <c r="CH281" s="5"/>
      <c r="CI281" s="5"/>
      <c r="CJ281" s="5"/>
      <c r="CK281" s="5"/>
      <c r="CL281" s="5"/>
      <c r="CM281" s="19" t="s">
        <v>1959</v>
      </c>
      <c r="CN281" s="19" t="s">
        <v>1960</v>
      </c>
      <c r="CO281" s="19" t="s">
        <v>1961</v>
      </c>
      <c r="CP281" s="19" t="s">
        <v>1962</v>
      </c>
      <c r="CQ281" t="str">
        <f t="shared" si="4"/>
        <v/>
      </c>
    </row>
    <row r="282" spans="1:95" ht="13.5" x14ac:dyDescent="0.25">
      <c r="A282" s="19" t="s">
        <v>1963</v>
      </c>
      <c r="B282" s="10" t="s">
        <v>127</v>
      </c>
      <c r="C282" s="5"/>
      <c r="D282" s="20">
        <v>1</v>
      </c>
      <c r="E282" s="5"/>
      <c r="F282" s="5"/>
      <c r="G282" s="5"/>
      <c r="H282" s="5"/>
      <c r="I282" s="5"/>
      <c r="J282" s="19"/>
      <c r="K282" s="19"/>
      <c r="L282" s="19"/>
      <c r="M282" s="19" t="s">
        <v>127</v>
      </c>
      <c r="N282" s="19"/>
      <c r="O282" s="5"/>
      <c r="P282" s="19" t="s">
        <v>5554</v>
      </c>
      <c r="Q282" s="5"/>
      <c r="R282" s="20">
        <v>1</v>
      </c>
      <c r="S282" s="21">
        <v>42125</v>
      </c>
      <c r="T282" s="19" t="s">
        <v>204</v>
      </c>
      <c r="U282" s="5"/>
      <c r="V282" s="5"/>
      <c r="W282" s="5"/>
      <c r="X282" s="5"/>
      <c r="Y282" s="5"/>
      <c r="Z282" s="5"/>
      <c r="AA282" s="5"/>
      <c r="AB282" s="20">
        <v>1</v>
      </c>
      <c r="AC282" s="5"/>
      <c r="AD282" s="5"/>
      <c r="AE282" s="5"/>
      <c r="AF282" s="5"/>
      <c r="AG282" s="5"/>
      <c r="AH282" s="5"/>
      <c r="AI282" s="20">
        <v>1</v>
      </c>
      <c r="AJ282" s="5"/>
      <c r="AK282" s="5"/>
      <c r="AL282" s="5"/>
      <c r="AM282" s="6">
        <v>44651</v>
      </c>
      <c r="AN282" s="22">
        <v>0.89930555555555769</v>
      </c>
      <c r="AO282" s="5">
        <v>1</v>
      </c>
      <c r="AP282" s="5"/>
      <c r="AQ282" s="5"/>
      <c r="AR282" s="20"/>
      <c r="AS282" s="20">
        <v>1</v>
      </c>
      <c r="AT282" s="5"/>
      <c r="AU282" s="5"/>
      <c r="AV282" s="5"/>
      <c r="AW282" s="5"/>
      <c r="AX282" s="5"/>
      <c r="AY282" s="5"/>
      <c r="AZ282" s="20">
        <v>1</v>
      </c>
      <c r="BA282" s="5"/>
      <c r="BB282" s="5"/>
      <c r="BC282" s="5"/>
      <c r="BD282" s="5"/>
      <c r="BE282" s="5"/>
      <c r="BF282" s="5"/>
      <c r="BG282" s="5"/>
      <c r="BH282" s="5"/>
      <c r="BI282" s="19" t="s">
        <v>1964</v>
      </c>
      <c r="BJ282" s="5"/>
      <c r="BK282" s="19" t="s">
        <v>1965</v>
      </c>
      <c r="BL282" s="5"/>
      <c r="BM282" s="20">
        <v>1</v>
      </c>
      <c r="BN282" s="5"/>
      <c r="BO282" s="5"/>
      <c r="BP282" s="5"/>
      <c r="BQ282" s="19"/>
      <c r="BR282" s="19"/>
      <c r="BS282" s="19" t="s">
        <v>1966</v>
      </c>
      <c r="BT282" s="5"/>
      <c r="BU282" s="20">
        <v>1</v>
      </c>
      <c r="BV282" s="5"/>
      <c r="BW282" s="5"/>
      <c r="BX282" s="5"/>
      <c r="BY282" s="5"/>
      <c r="BZ282" s="19" t="s">
        <v>1967</v>
      </c>
      <c r="CA282" s="19" t="s">
        <v>1968</v>
      </c>
      <c r="CB282" s="5"/>
      <c r="CC282" s="5"/>
      <c r="CD282" s="5"/>
      <c r="CE282" s="5"/>
      <c r="CF282" s="6">
        <v>44652</v>
      </c>
      <c r="CG282" s="5"/>
      <c r="CH282" s="5"/>
      <c r="CI282" s="5"/>
      <c r="CJ282" s="5"/>
      <c r="CK282" s="5"/>
      <c r="CL282" s="5"/>
      <c r="CM282" s="19" t="s">
        <v>1969</v>
      </c>
      <c r="CN282" s="19" t="s">
        <v>1970</v>
      </c>
      <c r="CO282" s="19" t="s">
        <v>1971</v>
      </c>
      <c r="CP282" s="19" t="s">
        <v>1972</v>
      </c>
      <c r="CQ282" t="str">
        <f t="shared" si="4"/>
        <v>1</v>
      </c>
    </row>
    <row r="283" spans="1:95" ht="13.5" x14ac:dyDescent="0.25">
      <c r="A283" s="19" t="s">
        <v>1973</v>
      </c>
      <c r="B283" s="10" t="s">
        <v>127</v>
      </c>
      <c r="C283" s="5"/>
      <c r="D283" s="5"/>
      <c r="E283" s="5"/>
      <c r="F283" s="5"/>
      <c r="G283" s="20">
        <v>1</v>
      </c>
      <c r="H283" s="19" t="s">
        <v>1974</v>
      </c>
      <c r="I283" s="5"/>
      <c r="J283" s="19"/>
      <c r="K283" s="19"/>
      <c r="L283" s="19"/>
      <c r="M283" s="19" t="s">
        <v>127</v>
      </c>
      <c r="N283" s="19"/>
      <c r="O283" s="5"/>
      <c r="P283" s="19" t="s">
        <v>5556</v>
      </c>
      <c r="Q283" s="20">
        <v>1</v>
      </c>
      <c r="R283" s="5"/>
      <c r="S283" s="21">
        <v>44044</v>
      </c>
      <c r="T283" s="19" t="s">
        <v>251</v>
      </c>
      <c r="U283" s="5"/>
      <c r="V283" s="5"/>
      <c r="W283" s="5"/>
      <c r="X283" s="5"/>
      <c r="Y283" s="5"/>
      <c r="Z283" s="5"/>
      <c r="AA283" s="5"/>
      <c r="AB283" s="20">
        <v>1</v>
      </c>
      <c r="AC283" s="5"/>
      <c r="AD283" s="5"/>
      <c r="AE283" s="5"/>
      <c r="AF283" s="5"/>
      <c r="AG283" s="5"/>
      <c r="AH283" s="5"/>
      <c r="AI283" s="5"/>
      <c r="AJ283" s="5"/>
      <c r="AK283" s="20">
        <v>1</v>
      </c>
      <c r="AL283" s="5"/>
      <c r="AM283" s="6">
        <v>44651</v>
      </c>
      <c r="AN283" s="22">
        <v>0.4652777777777789</v>
      </c>
      <c r="AO283" s="5"/>
      <c r="AP283" s="20">
        <v>1</v>
      </c>
      <c r="AQ283" s="5"/>
      <c r="AR283" s="5"/>
      <c r="AS283" s="5"/>
      <c r="AT283" s="5"/>
      <c r="AU283" s="5"/>
      <c r="AV283" s="5"/>
      <c r="AW283" s="5"/>
      <c r="AX283" s="5"/>
      <c r="AY283" s="5"/>
      <c r="AZ283" s="5"/>
      <c r="BA283" s="20"/>
      <c r="BB283" s="5"/>
      <c r="BC283" s="5">
        <v>1</v>
      </c>
      <c r="BD283" s="5"/>
      <c r="BE283" s="5"/>
      <c r="BF283" s="5"/>
      <c r="BG283" s="5"/>
      <c r="BH283" s="5"/>
      <c r="BI283" s="19" t="s">
        <v>1975</v>
      </c>
      <c r="BJ283" s="5"/>
      <c r="BK283" s="19" t="s">
        <v>1976</v>
      </c>
      <c r="BL283" s="5"/>
      <c r="BM283" s="5"/>
      <c r="BN283" s="5"/>
      <c r="BO283" s="5"/>
      <c r="BP283" s="5"/>
      <c r="BQ283" s="5"/>
      <c r="BR283" s="5"/>
      <c r="BS283" s="5"/>
      <c r="BT283" s="5"/>
      <c r="BU283" s="5"/>
      <c r="BV283" s="5"/>
      <c r="BW283" s="5"/>
      <c r="BX283" s="5"/>
      <c r="BY283" s="5"/>
      <c r="BZ283" s="5"/>
      <c r="CA283" s="19" t="s">
        <v>805</v>
      </c>
      <c r="CB283" s="5"/>
      <c r="CC283" s="5"/>
      <c r="CD283" s="5"/>
      <c r="CE283" s="5"/>
      <c r="CF283" s="6">
        <v>44651</v>
      </c>
      <c r="CG283" s="5"/>
      <c r="CH283" s="5"/>
      <c r="CI283" s="5"/>
      <c r="CJ283" s="5"/>
      <c r="CK283" s="5"/>
      <c r="CL283" s="5"/>
      <c r="CM283" s="19" t="s">
        <v>813</v>
      </c>
      <c r="CN283" s="19" t="s">
        <v>1977</v>
      </c>
      <c r="CO283" s="19" t="s">
        <v>1978</v>
      </c>
      <c r="CP283" s="5"/>
      <c r="CQ283" t="str">
        <f t="shared" si="4"/>
        <v/>
      </c>
    </row>
    <row r="284" spans="1:95" ht="13.5" x14ac:dyDescent="0.25">
      <c r="A284" s="19" t="s">
        <v>1979</v>
      </c>
      <c r="B284" s="10" t="s">
        <v>127</v>
      </c>
      <c r="C284" s="5"/>
      <c r="D284" s="5"/>
      <c r="E284" s="5"/>
      <c r="F284" s="5"/>
      <c r="G284" s="20">
        <v>1</v>
      </c>
      <c r="H284" s="19" t="s">
        <v>802</v>
      </c>
      <c r="I284" s="5"/>
      <c r="J284" s="19"/>
      <c r="K284" s="19"/>
      <c r="L284" s="19"/>
      <c r="M284" s="19" t="s">
        <v>127</v>
      </c>
      <c r="N284" s="19"/>
      <c r="O284" s="5"/>
      <c r="P284" s="19" t="s">
        <v>5556</v>
      </c>
      <c r="Q284" s="20">
        <v>1</v>
      </c>
      <c r="R284" s="5"/>
      <c r="S284" s="21">
        <v>44774</v>
      </c>
      <c r="T284" s="19" t="s">
        <v>251</v>
      </c>
      <c r="U284" s="5"/>
      <c r="V284" s="5"/>
      <c r="W284" s="5"/>
      <c r="X284" s="5"/>
      <c r="Y284" s="5"/>
      <c r="Z284" s="5"/>
      <c r="AA284" s="5"/>
      <c r="AB284" s="20">
        <v>1</v>
      </c>
      <c r="AC284" s="5"/>
      <c r="AD284" s="5"/>
      <c r="AE284" s="5"/>
      <c r="AF284" s="5"/>
      <c r="AG284" s="5"/>
      <c r="AH284" s="5"/>
      <c r="AI284" s="5"/>
      <c r="AJ284" s="5"/>
      <c r="AK284" s="20">
        <v>1</v>
      </c>
      <c r="AL284" s="5"/>
      <c r="AM284" s="6">
        <v>44660</v>
      </c>
      <c r="AN284" s="22">
        <v>0.4652777777777789</v>
      </c>
      <c r="AO284" s="5"/>
      <c r="AP284" s="20">
        <v>1</v>
      </c>
      <c r="AQ284" s="5"/>
      <c r="AR284" s="5"/>
      <c r="AS284" s="20">
        <v>1</v>
      </c>
      <c r="AT284" s="5"/>
      <c r="AU284" s="5"/>
      <c r="AV284" s="5"/>
      <c r="AW284" s="5"/>
      <c r="AX284" s="5"/>
      <c r="AY284" s="5"/>
      <c r="AZ284" s="5"/>
      <c r="BA284" s="20"/>
      <c r="BB284" s="5"/>
      <c r="BC284" s="5">
        <v>1</v>
      </c>
      <c r="BD284" s="5"/>
      <c r="BE284" s="5"/>
      <c r="BF284" s="5"/>
      <c r="BG284" s="5"/>
      <c r="BH284" s="5"/>
      <c r="BI284" s="19" t="s">
        <v>1980</v>
      </c>
      <c r="BJ284" s="5"/>
      <c r="BK284" s="19" t="s">
        <v>1981</v>
      </c>
      <c r="BL284" s="5"/>
      <c r="BM284" s="5"/>
      <c r="BN284" s="5"/>
      <c r="BO284" s="5"/>
      <c r="BP284" s="5"/>
      <c r="BQ284" s="5"/>
      <c r="BR284" s="5"/>
      <c r="BS284" s="5"/>
      <c r="BT284" s="5"/>
      <c r="BU284" s="5"/>
      <c r="BV284" s="5"/>
      <c r="BW284" s="5"/>
      <c r="BX284" s="5"/>
      <c r="BY284" s="5"/>
      <c r="BZ284" s="5"/>
      <c r="CA284" s="19" t="s">
        <v>805</v>
      </c>
      <c r="CB284" s="5"/>
      <c r="CC284" s="5"/>
      <c r="CD284" s="5"/>
      <c r="CE284" s="5"/>
      <c r="CF284" s="6">
        <v>44660</v>
      </c>
      <c r="CG284" s="5"/>
      <c r="CH284" s="5"/>
      <c r="CI284" s="5"/>
      <c r="CJ284" s="5"/>
      <c r="CK284" s="5"/>
      <c r="CL284" s="5"/>
      <c r="CM284" s="19" t="s">
        <v>813</v>
      </c>
      <c r="CN284" s="19" t="s">
        <v>1982</v>
      </c>
      <c r="CO284" s="19" t="s">
        <v>1983</v>
      </c>
      <c r="CP284" s="19" t="s">
        <v>1984</v>
      </c>
      <c r="CQ284" t="str">
        <f t="shared" si="4"/>
        <v>1</v>
      </c>
    </row>
    <row r="285" spans="1:95" ht="13.5" x14ac:dyDescent="0.25">
      <c r="A285" s="19" t="s">
        <v>1985</v>
      </c>
      <c r="B285" s="10" t="s">
        <v>127</v>
      </c>
      <c r="C285" s="6">
        <v>44699</v>
      </c>
      <c r="D285" s="20">
        <v>1</v>
      </c>
      <c r="E285" s="5"/>
      <c r="F285" s="5"/>
      <c r="G285" s="5"/>
      <c r="H285" s="5"/>
      <c r="I285" s="5"/>
      <c r="J285" s="19"/>
      <c r="K285" s="19"/>
      <c r="L285" s="19"/>
      <c r="M285" s="19" t="s">
        <v>127</v>
      </c>
      <c r="N285" s="19"/>
      <c r="O285" s="5"/>
      <c r="P285" s="19" t="s">
        <v>5554</v>
      </c>
      <c r="Q285" s="5"/>
      <c r="R285" s="20">
        <v>1</v>
      </c>
      <c r="S285" s="21">
        <v>42125</v>
      </c>
      <c r="T285" s="19" t="s">
        <v>204</v>
      </c>
      <c r="U285" s="5"/>
      <c r="V285" s="5"/>
      <c r="W285" s="5"/>
      <c r="X285" s="5"/>
      <c r="Y285" s="5"/>
      <c r="Z285" s="5"/>
      <c r="AA285" s="5"/>
      <c r="AB285" s="20">
        <v>1</v>
      </c>
      <c r="AC285" s="5"/>
      <c r="AD285" s="5"/>
      <c r="AE285" s="5"/>
      <c r="AF285" s="5"/>
      <c r="AG285" s="5"/>
      <c r="AH285" s="5"/>
      <c r="AI285" s="20">
        <v>1</v>
      </c>
      <c r="AJ285" s="5"/>
      <c r="AK285" s="5"/>
      <c r="AL285" s="5"/>
      <c r="AM285" s="6">
        <v>44687</v>
      </c>
      <c r="AN285" s="22">
        <v>0.78125000000000189</v>
      </c>
      <c r="AO285" s="20">
        <v>1</v>
      </c>
      <c r="AP285" s="5"/>
      <c r="AQ285" s="5"/>
      <c r="AR285" s="20">
        <v>1</v>
      </c>
      <c r="AS285" s="5"/>
      <c r="AT285" s="5"/>
      <c r="AU285" s="5"/>
      <c r="AV285" s="5"/>
      <c r="AW285" s="5"/>
      <c r="AX285" s="5"/>
      <c r="AY285" s="5"/>
      <c r="AZ285" s="20">
        <v>1</v>
      </c>
      <c r="BA285" s="5"/>
      <c r="BB285" s="5"/>
      <c r="BC285" s="5"/>
      <c r="BD285" s="5"/>
      <c r="BE285" s="5"/>
      <c r="BF285" s="5"/>
      <c r="BG285" s="5"/>
      <c r="BH285" s="5"/>
      <c r="BI285" s="19" t="s">
        <v>1986</v>
      </c>
      <c r="BJ285" s="5"/>
      <c r="BK285" s="19" t="s">
        <v>1987</v>
      </c>
      <c r="BL285" s="5"/>
      <c r="BM285" s="20">
        <v>1</v>
      </c>
      <c r="BN285" s="5"/>
      <c r="BO285" s="5"/>
      <c r="BP285" s="5"/>
      <c r="BQ285" s="19"/>
      <c r="BR285" s="19"/>
      <c r="BS285" s="19" t="s">
        <v>1988</v>
      </c>
      <c r="BT285" s="5"/>
      <c r="BU285" s="5"/>
      <c r="BV285" s="20">
        <v>1</v>
      </c>
      <c r="BW285" s="5"/>
      <c r="BX285" s="19" t="s">
        <v>820</v>
      </c>
      <c r="BY285" s="5"/>
      <c r="BZ285" s="19" t="s">
        <v>1989</v>
      </c>
      <c r="CA285" s="19" t="s">
        <v>1990</v>
      </c>
      <c r="CB285" s="5"/>
      <c r="CC285" s="5"/>
      <c r="CD285" s="5"/>
      <c r="CE285" s="5"/>
      <c r="CF285" s="6">
        <v>44687</v>
      </c>
      <c r="CG285" s="5"/>
      <c r="CH285" s="5"/>
      <c r="CI285" s="5"/>
      <c r="CJ285" s="5"/>
      <c r="CK285" s="5"/>
      <c r="CL285" s="5"/>
      <c r="CM285" s="19" t="s">
        <v>1991</v>
      </c>
      <c r="CN285" s="19" t="s">
        <v>1992</v>
      </c>
      <c r="CO285" s="19" t="s">
        <v>1993</v>
      </c>
      <c r="CP285" s="19" t="s">
        <v>1994</v>
      </c>
      <c r="CQ285" t="str">
        <f t="shared" si="4"/>
        <v>1</v>
      </c>
    </row>
    <row r="286" spans="1:95" ht="13.5" x14ac:dyDescent="0.25">
      <c r="A286" s="19" t="s">
        <v>1995</v>
      </c>
      <c r="B286" s="10" t="s">
        <v>127</v>
      </c>
      <c r="C286" s="6">
        <v>44699</v>
      </c>
      <c r="D286" s="5"/>
      <c r="E286" s="5"/>
      <c r="F286" s="5"/>
      <c r="G286" s="20">
        <v>1</v>
      </c>
      <c r="H286" s="19" t="s">
        <v>802</v>
      </c>
      <c r="I286" s="5"/>
      <c r="J286" s="19"/>
      <c r="K286" s="19"/>
      <c r="L286" s="19"/>
      <c r="M286" s="19" t="s">
        <v>322</v>
      </c>
      <c r="N286" s="19"/>
      <c r="O286" s="5"/>
      <c r="P286" s="19" t="s">
        <v>5556</v>
      </c>
      <c r="Q286" s="5"/>
      <c r="R286" s="20">
        <v>1</v>
      </c>
      <c r="S286" s="21">
        <v>44621</v>
      </c>
      <c r="T286" s="19" t="s">
        <v>834</v>
      </c>
      <c r="U286" s="5"/>
      <c r="V286" s="5"/>
      <c r="W286" s="5"/>
      <c r="X286" s="5"/>
      <c r="Y286" s="5"/>
      <c r="Z286" s="5"/>
      <c r="AA286" s="5"/>
      <c r="AB286" s="20">
        <v>1</v>
      </c>
      <c r="AC286" s="5"/>
      <c r="AD286" s="5"/>
      <c r="AE286" s="5"/>
      <c r="AF286" s="5"/>
      <c r="AG286" s="5"/>
      <c r="AH286" s="5"/>
      <c r="AI286" s="5"/>
      <c r="AJ286" s="20">
        <v>1</v>
      </c>
      <c r="AK286" s="5"/>
      <c r="AL286" s="5"/>
      <c r="AM286" s="6">
        <v>44647</v>
      </c>
      <c r="AN286" s="22">
        <v>0.52083333333333459</v>
      </c>
      <c r="AO286" s="5"/>
      <c r="AP286" s="20">
        <v>1</v>
      </c>
      <c r="AQ286" s="20">
        <v>1</v>
      </c>
      <c r="AR286" s="5"/>
      <c r="AS286" s="5"/>
      <c r="AT286" s="5"/>
      <c r="AU286" s="5"/>
      <c r="AV286" s="5"/>
      <c r="AW286" s="5"/>
      <c r="AX286" s="5"/>
      <c r="AY286" s="5"/>
      <c r="AZ286" s="5"/>
      <c r="BA286" s="5"/>
      <c r="BB286" s="5"/>
      <c r="BC286" s="5"/>
      <c r="BD286" s="20">
        <v>1</v>
      </c>
      <c r="BE286" s="5"/>
      <c r="BF286" s="5"/>
      <c r="BG286" s="5"/>
      <c r="BH286" s="5"/>
      <c r="BI286" s="19" t="s">
        <v>1996</v>
      </c>
      <c r="BJ286" s="5"/>
      <c r="BK286" s="19" t="s">
        <v>1997</v>
      </c>
      <c r="BL286" s="5"/>
      <c r="BM286" s="5"/>
      <c r="BN286" s="5"/>
      <c r="BO286" s="5"/>
      <c r="BP286" s="5"/>
      <c r="BQ286" s="5"/>
      <c r="BR286" s="5"/>
      <c r="BS286" s="5"/>
      <c r="BT286" s="5"/>
      <c r="BU286" s="5"/>
      <c r="BV286" s="5"/>
      <c r="BW286" s="5"/>
      <c r="BX286" s="5"/>
      <c r="BY286" s="5"/>
      <c r="BZ286" s="5"/>
      <c r="CA286" s="19" t="s">
        <v>805</v>
      </c>
      <c r="CB286" s="5"/>
      <c r="CC286" s="5"/>
      <c r="CD286" s="5"/>
      <c r="CE286" s="5"/>
      <c r="CF286" s="6">
        <v>44647</v>
      </c>
      <c r="CG286" s="5"/>
      <c r="CH286" s="5"/>
      <c r="CI286" s="5"/>
      <c r="CJ286" s="5"/>
      <c r="CK286" s="5"/>
      <c r="CL286" s="5"/>
      <c r="CM286" s="19" t="s">
        <v>813</v>
      </c>
      <c r="CN286" s="19" t="s">
        <v>1998</v>
      </c>
      <c r="CO286" s="19" t="s">
        <v>1999</v>
      </c>
      <c r="CP286" s="19" t="s">
        <v>2000</v>
      </c>
      <c r="CQ286" t="str">
        <f t="shared" si="4"/>
        <v>1</v>
      </c>
    </row>
    <row r="287" spans="1:95" ht="13.5" x14ac:dyDescent="0.25">
      <c r="A287" s="19" t="s">
        <v>2001</v>
      </c>
      <c r="B287" s="10" t="s">
        <v>127</v>
      </c>
      <c r="C287" s="6">
        <v>44699</v>
      </c>
      <c r="D287" s="5"/>
      <c r="E287" s="5"/>
      <c r="F287" s="5"/>
      <c r="G287" s="20">
        <v>1</v>
      </c>
      <c r="H287" s="19" t="s">
        <v>802</v>
      </c>
      <c r="I287" s="5"/>
      <c r="J287" s="19"/>
      <c r="K287" s="19"/>
      <c r="L287" s="19"/>
      <c r="M287" s="19" t="s">
        <v>127</v>
      </c>
      <c r="N287" s="19"/>
      <c r="O287" s="5"/>
      <c r="P287" s="19" t="s">
        <v>5554</v>
      </c>
      <c r="Q287" s="5"/>
      <c r="R287" s="20">
        <v>1</v>
      </c>
      <c r="S287" s="21">
        <v>43617</v>
      </c>
      <c r="T287" s="19" t="s">
        <v>251</v>
      </c>
      <c r="U287" s="5"/>
      <c r="V287" s="5"/>
      <c r="W287" s="5"/>
      <c r="X287" s="5"/>
      <c r="Y287" s="5"/>
      <c r="Z287" s="5"/>
      <c r="AA287" s="5"/>
      <c r="AB287" s="5"/>
      <c r="AC287" s="20">
        <v>1</v>
      </c>
      <c r="AD287" s="5"/>
      <c r="AE287" s="5"/>
      <c r="AF287" s="5"/>
      <c r="AG287" s="5"/>
      <c r="AH287" s="5"/>
      <c r="AI287" s="5"/>
      <c r="AJ287" s="20">
        <v>1</v>
      </c>
      <c r="AK287" s="5"/>
      <c r="AL287" s="5"/>
      <c r="AM287" s="6">
        <v>44638</v>
      </c>
      <c r="AN287" s="22">
        <v>0.37500000000000094</v>
      </c>
      <c r="AO287" s="5"/>
      <c r="AP287" s="20">
        <v>1</v>
      </c>
      <c r="AQ287" s="5"/>
      <c r="AR287" s="5"/>
      <c r="AS287" s="5"/>
      <c r="AT287" s="5"/>
      <c r="AU287" s="5"/>
      <c r="AV287" s="5"/>
      <c r="AW287" s="5"/>
      <c r="AX287" s="5"/>
      <c r="AY287" s="5"/>
      <c r="AZ287" s="5"/>
      <c r="BA287" s="5"/>
      <c r="BB287" s="5"/>
      <c r="BC287" s="5"/>
      <c r="BD287" s="20">
        <v>1</v>
      </c>
      <c r="BE287" s="5"/>
      <c r="BF287" s="5"/>
      <c r="BG287" s="5"/>
      <c r="BH287" s="5"/>
      <c r="BI287" s="19" t="s">
        <v>2002</v>
      </c>
      <c r="BJ287" s="5"/>
      <c r="BK287" s="19" t="s">
        <v>2003</v>
      </c>
      <c r="BL287" s="5"/>
      <c r="BM287" s="5"/>
      <c r="BN287" s="5"/>
      <c r="BO287" s="5"/>
      <c r="BP287" s="5"/>
      <c r="BQ287" s="5"/>
      <c r="BR287" s="5"/>
      <c r="BS287" s="5"/>
      <c r="BT287" s="5"/>
      <c r="BU287" s="5"/>
      <c r="BV287" s="5"/>
      <c r="BW287" s="5"/>
      <c r="BX287" s="5"/>
      <c r="BY287" s="5"/>
      <c r="BZ287" s="5"/>
      <c r="CA287" s="19" t="s">
        <v>805</v>
      </c>
      <c r="CB287" s="5"/>
      <c r="CC287" s="5"/>
      <c r="CD287" s="5"/>
      <c r="CE287" s="5"/>
      <c r="CF287" s="6">
        <v>44637</v>
      </c>
      <c r="CG287" s="5"/>
      <c r="CH287" s="5"/>
      <c r="CI287" s="5"/>
      <c r="CJ287" s="5"/>
      <c r="CK287" s="5"/>
      <c r="CL287" s="5"/>
      <c r="CM287" s="19" t="s">
        <v>2004</v>
      </c>
      <c r="CN287" s="19" t="s">
        <v>2005</v>
      </c>
      <c r="CO287" s="19" t="s">
        <v>2006</v>
      </c>
      <c r="CP287" s="19" t="s">
        <v>2007</v>
      </c>
      <c r="CQ287" t="str">
        <f t="shared" si="4"/>
        <v/>
      </c>
    </row>
    <row r="288" spans="1:95" ht="13.5" x14ac:dyDescent="0.25">
      <c r="A288" s="19" t="s">
        <v>2008</v>
      </c>
      <c r="B288" s="10" t="s">
        <v>127</v>
      </c>
      <c r="C288" s="5"/>
      <c r="D288" s="5"/>
      <c r="E288" s="5"/>
      <c r="F288" s="5"/>
      <c r="G288" s="20">
        <v>1</v>
      </c>
      <c r="H288" s="19" t="s">
        <v>802</v>
      </c>
      <c r="I288" s="5"/>
      <c r="J288" s="19"/>
      <c r="K288" s="19"/>
      <c r="L288" s="19"/>
      <c r="M288" s="19" t="s">
        <v>127</v>
      </c>
      <c r="N288" s="19"/>
      <c r="O288" s="5"/>
      <c r="P288" s="19" t="s">
        <v>5555</v>
      </c>
      <c r="Q288" s="20">
        <v>1</v>
      </c>
      <c r="R288" s="5"/>
      <c r="S288" s="21">
        <v>44593</v>
      </c>
      <c r="T288" s="19" t="s">
        <v>251</v>
      </c>
      <c r="U288" s="5"/>
      <c r="V288" s="5"/>
      <c r="W288" s="5"/>
      <c r="X288" s="5"/>
      <c r="Y288" s="5"/>
      <c r="Z288" s="20">
        <v>1</v>
      </c>
      <c r="AA288" s="5"/>
      <c r="AB288" s="5"/>
      <c r="AC288" s="5"/>
      <c r="AD288" s="5"/>
      <c r="AE288" s="5"/>
      <c r="AF288" s="5"/>
      <c r="AG288" s="5"/>
      <c r="AH288" s="20">
        <v>1</v>
      </c>
      <c r="AI288" s="5"/>
      <c r="AJ288" s="5"/>
      <c r="AK288" s="5"/>
      <c r="AL288" s="5"/>
      <c r="AM288" s="6">
        <v>44657</v>
      </c>
      <c r="AN288" s="22">
        <v>0.54166666666666796</v>
      </c>
      <c r="AO288" s="5"/>
      <c r="AP288" s="20">
        <v>1</v>
      </c>
      <c r="AQ288" s="5"/>
      <c r="AR288" s="5"/>
      <c r="AS288" s="20">
        <v>1</v>
      </c>
      <c r="AT288" s="5"/>
      <c r="AU288" s="5"/>
      <c r="AV288" s="5"/>
      <c r="AW288" s="5"/>
      <c r="AX288" s="5"/>
      <c r="AY288" s="5"/>
      <c r="AZ288" s="5"/>
      <c r="BA288" s="5"/>
      <c r="BB288" s="5"/>
      <c r="BC288" s="5"/>
      <c r="BD288" s="20">
        <v>1</v>
      </c>
      <c r="BE288" s="5"/>
      <c r="BF288" s="5"/>
      <c r="BG288" s="5"/>
      <c r="BH288" s="5"/>
      <c r="BI288" s="19" t="s">
        <v>1908</v>
      </c>
      <c r="BJ288" s="5"/>
      <c r="BK288" s="19" t="s">
        <v>2009</v>
      </c>
      <c r="BL288" s="5"/>
      <c r="BM288" s="5"/>
      <c r="BN288" s="5"/>
      <c r="BO288" s="5"/>
      <c r="BP288" s="5"/>
      <c r="BQ288" s="5"/>
      <c r="BR288" s="5"/>
      <c r="BS288" s="5"/>
      <c r="BT288" s="5"/>
      <c r="BU288" s="5"/>
      <c r="BV288" s="5"/>
      <c r="BW288" s="5"/>
      <c r="BX288" s="5"/>
      <c r="BY288" s="5"/>
      <c r="BZ288" s="5"/>
      <c r="CA288" s="19" t="s">
        <v>805</v>
      </c>
      <c r="CB288" s="5"/>
      <c r="CC288" s="5"/>
      <c r="CD288" s="5"/>
      <c r="CE288" s="5"/>
      <c r="CF288" s="6">
        <v>44659</v>
      </c>
      <c r="CG288" s="5"/>
      <c r="CH288" s="5"/>
      <c r="CI288" s="5"/>
      <c r="CJ288" s="5"/>
      <c r="CK288" s="5"/>
      <c r="CL288" s="5"/>
      <c r="CM288" s="19" t="s">
        <v>813</v>
      </c>
      <c r="CN288" s="19" t="s">
        <v>1910</v>
      </c>
      <c r="CO288" s="19" t="s">
        <v>1911</v>
      </c>
      <c r="CP288" s="19" t="s">
        <v>1912</v>
      </c>
      <c r="CQ288" t="str">
        <f t="shared" si="4"/>
        <v>1</v>
      </c>
    </row>
    <row r="289" spans="1:95" ht="13.5" x14ac:dyDescent="0.25">
      <c r="A289" s="19" t="s">
        <v>2010</v>
      </c>
      <c r="B289" s="10" t="s">
        <v>127</v>
      </c>
      <c r="C289" s="6">
        <v>44693</v>
      </c>
      <c r="D289" s="20">
        <v>1</v>
      </c>
      <c r="E289" s="20">
        <v>1</v>
      </c>
      <c r="F289" s="5"/>
      <c r="G289" s="5"/>
      <c r="H289" s="5"/>
      <c r="I289" s="5"/>
      <c r="J289" s="19"/>
      <c r="K289" s="19"/>
      <c r="L289" s="19"/>
      <c r="M289" s="19" t="s">
        <v>322</v>
      </c>
      <c r="N289" s="19"/>
      <c r="O289" s="5"/>
      <c r="P289" s="19" t="s">
        <v>5556</v>
      </c>
      <c r="Q289" s="5"/>
      <c r="R289" s="20">
        <v>1</v>
      </c>
      <c r="S289" s="21">
        <v>42005</v>
      </c>
      <c r="T289" s="19" t="s">
        <v>251</v>
      </c>
      <c r="U289" s="5"/>
      <c r="V289" s="5"/>
      <c r="W289" s="5"/>
      <c r="X289" s="5"/>
      <c r="Y289" s="5"/>
      <c r="Z289" s="5"/>
      <c r="AA289" s="5"/>
      <c r="AB289" s="5"/>
      <c r="AC289" s="20">
        <v>1</v>
      </c>
      <c r="AD289" s="5"/>
      <c r="AE289" s="5"/>
      <c r="AF289" s="5"/>
      <c r="AG289" s="5"/>
      <c r="AH289" s="5"/>
      <c r="AI289" s="20">
        <v>1</v>
      </c>
      <c r="AJ289" s="5"/>
      <c r="AK289" s="5"/>
      <c r="AL289" s="5"/>
      <c r="AM289" s="6">
        <v>44620</v>
      </c>
      <c r="AN289" s="22">
        <v>0.49652777777777896</v>
      </c>
      <c r="AO289" s="5"/>
      <c r="AP289" s="20">
        <v>1</v>
      </c>
      <c r="AQ289" s="5"/>
      <c r="AR289" s="5"/>
      <c r="AS289" s="5"/>
      <c r="AT289" s="5"/>
      <c r="AU289" s="5"/>
      <c r="AV289" s="5"/>
      <c r="AW289" s="5"/>
      <c r="AX289" s="5"/>
      <c r="AY289" s="5"/>
      <c r="AZ289" s="20">
        <v>1</v>
      </c>
      <c r="BA289" s="5"/>
      <c r="BB289" s="5"/>
      <c r="BC289" s="5"/>
      <c r="BD289" s="5"/>
      <c r="BE289" s="5"/>
      <c r="BF289" s="5"/>
      <c r="BG289" s="5"/>
      <c r="BH289" s="5"/>
      <c r="BI289" s="19" t="s">
        <v>2011</v>
      </c>
      <c r="BJ289" s="5"/>
      <c r="BK289" s="19" t="s">
        <v>2012</v>
      </c>
      <c r="BL289" s="5"/>
      <c r="BM289" s="20">
        <v>1</v>
      </c>
      <c r="BN289" s="5"/>
      <c r="BO289" s="5"/>
      <c r="BP289" s="5"/>
      <c r="BQ289" s="19"/>
      <c r="BR289" s="19"/>
      <c r="BS289" s="19" t="s">
        <v>2013</v>
      </c>
      <c r="BT289" s="5"/>
      <c r="BU289" s="5"/>
      <c r="BV289" s="20">
        <v>1</v>
      </c>
      <c r="BW289" s="5"/>
      <c r="BX289" s="19" t="s">
        <v>1901</v>
      </c>
      <c r="BY289" s="5"/>
      <c r="BZ289" s="19" t="s">
        <v>2014</v>
      </c>
      <c r="CA289" s="19" t="s">
        <v>2015</v>
      </c>
      <c r="CB289" s="5"/>
      <c r="CC289" s="5"/>
      <c r="CD289" s="5"/>
      <c r="CE289" s="5"/>
      <c r="CF289" s="6">
        <v>44620</v>
      </c>
      <c r="CG289" s="5"/>
      <c r="CH289" s="5"/>
      <c r="CI289" s="5"/>
      <c r="CJ289" s="5"/>
      <c r="CK289" s="5"/>
      <c r="CL289" s="5"/>
      <c r="CM289" s="19" t="s">
        <v>2016</v>
      </c>
      <c r="CN289" s="19" t="s">
        <v>2017</v>
      </c>
      <c r="CO289" s="19" t="s">
        <v>2018</v>
      </c>
      <c r="CP289" s="5"/>
      <c r="CQ289" t="str">
        <f t="shared" si="4"/>
        <v/>
      </c>
    </row>
    <row r="290" spans="1:95" ht="13.5" x14ac:dyDescent="0.25">
      <c r="A290" s="19" t="s">
        <v>2019</v>
      </c>
      <c r="B290" s="10" t="s">
        <v>127</v>
      </c>
      <c r="C290" s="6">
        <v>44693</v>
      </c>
      <c r="D290" s="5"/>
      <c r="E290" s="5"/>
      <c r="F290" s="5"/>
      <c r="G290" s="20">
        <v>1</v>
      </c>
      <c r="H290" s="19" t="s">
        <v>2</v>
      </c>
      <c r="I290" s="5"/>
      <c r="J290" s="19"/>
      <c r="K290" s="19"/>
      <c r="L290" s="19"/>
      <c r="M290" s="19" t="s">
        <v>127</v>
      </c>
      <c r="N290" s="19"/>
      <c r="O290" s="5"/>
      <c r="P290" s="19" t="s">
        <v>5554</v>
      </c>
      <c r="Q290" s="5"/>
      <c r="R290" s="20">
        <v>1</v>
      </c>
      <c r="S290" s="21">
        <v>40756</v>
      </c>
      <c r="T290" s="19" t="s">
        <v>251</v>
      </c>
      <c r="U290" s="5"/>
      <c r="V290" s="5"/>
      <c r="W290" s="5"/>
      <c r="X290" s="5"/>
      <c r="Y290" s="5"/>
      <c r="Z290" s="20">
        <v>1</v>
      </c>
      <c r="AA290" s="5"/>
      <c r="AB290" s="5"/>
      <c r="AC290" s="5"/>
      <c r="AD290" s="5"/>
      <c r="AE290" s="5"/>
      <c r="AF290" s="5"/>
      <c r="AG290" s="5"/>
      <c r="AH290" s="20">
        <v>1</v>
      </c>
      <c r="AI290" s="5"/>
      <c r="AJ290" s="5"/>
      <c r="AK290" s="5"/>
      <c r="AL290" s="5"/>
      <c r="AM290" s="6">
        <v>44621</v>
      </c>
      <c r="AN290" s="22">
        <v>0.93750000000000222</v>
      </c>
      <c r="AO290" s="5"/>
      <c r="AP290" s="20">
        <v>1</v>
      </c>
      <c r="AQ290" s="5"/>
      <c r="AR290" s="5"/>
      <c r="AS290" s="5"/>
      <c r="AT290" s="5"/>
      <c r="AU290" s="5"/>
      <c r="AV290" s="5"/>
      <c r="AW290" s="5"/>
      <c r="AX290" s="5"/>
      <c r="AY290" s="5"/>
      <c r="AZ290" s="20">
        <v>1</v>
      </c>
      <c r="BA290" s="5"/>
      <c r="BB290" s="5"/>
      <c r="BC290" s="5"/>
      <c r="BD290" s="5"/>
      <c r="BE290" s="5"/>
      <c r="BF290" s="5"/>
      <c r="BG290" s="5"/>
      <c r="BH290" s="5"/>
      <c r="BI290" s="19" t="s">
        <v>2020</v>
      </c>
      <c r="BJ290" s="5"/>
      <c r="BK290" s="19" t="s">
        <v>2021</v>
      </c>
      <c r="BL290" s="5"/>
      <c r="BM290" s="5"/>
      <c r="BN290" s="20">
        <v>1</v>
      </c>
      <c r="BO290" s="5"/>
      <c r="BP290" s="5"/>
      <c r="BQ290" s="19"/>
      <c r="BR290" s="19"/>
      <c r="BS290" s="19" t="s">
        <v>1927</v>
      </c>
      <c r="BT290" s="5"/>
      <c r="BU290" s="20">
        <v>1</v>
      </c>
      <c r="BV290" s="5"/>
      <c r="BW290" s="5"/>
      <c r="BX290" s="5"/>
      <c r="BY290" s="5"/>
      <c r="BZ290" s="19" t="s">
        <v>1928</v>
      </c>
      <c r="CA290" s="19" t="s">
        <v>1929</v>
      </c>
      <c r="CB290" s="5"/>
      <c r="CC290" s="5"/>
      <c r="CD290" s="5"/>
      <c r="CE290" s="5"/>
      <c r="CF290" s="6">
        <v>44621</v>
      </c>
      <c r="CG290" s="5"/>
      <c r="CH290" s="5"/>
      <c r="CI290" s="5"/>
      <c r="CJ290" s="5"/>
      <c r="CK290" s="5"/>
      <c r="CL290" s="5"/>
      <c r="CM290" s="19" t="s">
        <v>2022</v>
      </c>
      <c r="CN290" s="19" t="s">
        <v>1931</v>
      </c>
      <c r="CO290" s="19" t="s">
        <v>1932</v>
      </c>
      <c r="CP290" s="19" t="s">
        <v>2023</v>
      </c>
      <c r="CQ290" t="str">
        <f t="shared" si="4"/>
        <v/>
      </c>
    </row>
    <row r="291" spans="1:95" ht="13.5" x14ac:dyDescent="0.25">
      <c r="A291" s="19" t="s">
        <v>2024</v>
      </c>
      <c r="B291" s="10" t="s">
        <v>127</v>
      </c>
      <c r="C291" s="6">
        <v>44693</v>
      </c>
      <c r="D291" s="20">
        <v>1</v>
      </c>
      <c r="E291" s="5"/>
      <c r="F291" s="5"/>
      <c r="G291" s="5"/>
      <c r="H291" s="5"/>
      <c r="I291" s="5"/>
      <c r="J291" s="19"/>
      <c r="K291" s="19"/>
      <c r="L291" s="19"/>
      <c r="M291" s="19" t="s">
        <v>127</v>
      </c>
      <c r="N291" s="19"/>
      <c r="O291" s="5"/>
      <c r="P291" s="19" t="s">
        <v>5556</v>
      </c>
      <c r="Q291" s="5"/>
      <c r="R291" s="20">
        <v>1</v>
      </c>
      <c r="S291" s="21">
        <v>44621</v>
      </c>
      <c r="T291" s="19" t="s">
        <v>251</v>
      </c>
      <c r="U291" s="5"/>
      <c r="V291" s="5"/>
      <c r="W291" s="5"/>
      <c r="X291" s="5"/>
      <c r="Y291" s="5"/>
      <c r="Z291" s="5"/>
      <c r="AA291" s="5"/>
      <c r="AB291" s="5"/>
      <c r="AC291" s="20">
        <v>1</v>
      </c>
      <c r="AD291" s="5"/>
      <c r="AE291" s="5"/>
      <c r="AF291" s="5"/>
      <c r="AG291" s="5"/>
      <c r="AH291" s="20">
        <v>1</v>
      </c>
      <c r="AI291" s="5"/>
      <c r="AJ291" s="5"/>
      <c r="AK291" s="5"/>
      <c r="AL291" s="5"/>
      <c r="AM291" s="6">
        <v>44635</v>
      </c>
      <c r="AN291" s="22">
        <v>0.86111111111111316</v>
      </c>
      <c r="AO291" s="5"/>
      <c r="AP291" s="20">
        <v>1</v>
      </c>
      <c r="AQ291" s="5"/>
      <c r="AR291" s="5"/>
      <c r="AS291" s="5"/>
      <c r="AT291" s="5"/>
      <c r="AU291" s="5"/>
      <c r="AV291" s="5"/>
      <c r="AW291" s="5"/>
      <c r="AX291" s="5"/>
      <c r="AY291" s="5"/>
      <c r="AZ291" s="20">
        <v>1</v>
      </c>
      <c r="BA291" s="5"/>
      <c r="BB291" s="5"/>
      <c r="BC291" s="5"/>
      <c r="BD291" s="5"/>
      <c r="BE291" s="5"/>
      <c r="BF291" s="5"/>
      <c r="BG291" s="5"/>
      <c r="BH291" s="5"/>
      <c r="BI291" s="19" t="s">
        <v>2025</v>
      </c>
      <c r="BJ291" s="5"/>
      <c r="BK291" s="19" t="s">
        <v>2026</v>
      </c>
      <c r="BL291" s="5"/>
      <c r="BM291" s="20">
        <v>1</v>
      </c>
      <c r="BN291" s="5"/>
      <c r="BO291" s="5"/>
      <c r="BP291" s="5"/>
      <c r="BQ291" s="19"/>
      <c r="BR291" s="19"/>
      <c r="BS291" s="19" t="s">
        <v>2027</v>
      </c>
      <c r="BT291" s="5"/>
      <c r="BU291" s="20">
        <v>1</v>
      </c>
      <c r="BV291" s="5"/>
      <c r="BW291" s="5"/>
      <c r="BX291" s="5"/>
      <c r="BY291" s="5"/>
      <c r="BZ291" s="19" t="s">
        <v>1918</v>
      </c>
      <c r="CA291" s="19" t="s">
        <v>1919</v>
      </c>
      <c r="CB291" s="5"/>
      <c r="CC291" s="5"/>
      <c r="CD291" s="5"/>
      <c r="CE291" s="5"/>
      <c r="CF291" s="6">
        <v>44637</v>
      </c>
      <c r="CG291" s="5"/>
      <c r="CH291" s="5"/>
      <c r="CI291" s="5"/>
      <c r="CJ291" s="5"/>
      <c r="CK291" s="5"/>
      <c r="CL291" s="5"/>
      <c r="CM291" s="19" t="s">
        <v>2028</v>
      </c>
      <c r="CN291" s="19" t="s">
        <v>1921</v>
      </c>
      <c r="CO291" s="19" t="s">
        <v>1922</v>
      </c>
      <c r="CP291" s="19" t="s">
        <v>1923</v>
      </c>
      <c r="CQ291" t="str">
        <f t="shared" si="4"/>
        <v/>
      </c>
    </row>
    <row r="292" spans="1:95" ht="13.5" x14ac:dyDescent="0.25">
      <c r="A292" s="19" t="s">
        <v>2029</v>
      </c>
      <c r="B292" s="10" t="s">
        <v>127</v>
      </c>
      <c r="C292" s="5"/>
      <c r="D292" s="20">
        <v>1</v>
      </c>
      <c r="E292" s="5"/>
      <c r="F292" s="5"/>
      <c r="G292" s="5"/>
      <c r="H292" s="5"/>
      <c r="I292" s="5"/>
      <c r="J292" s="19"/>
      <c r="K292" s="19"/>
      <c r="L292" s="19"/>
      <c r="M292" s="19" t="s">
        <v>127</v>
      </c>
      <c r="N292" s="19"/>
      <c r="O292" s="5"/>
      <c r="P292" s="19" t="s">
        <v>5556</v>
      </c>
      <c r="Q292" s="5"/>
      <c r="R292" s="20">
        <v>1</v>
      </c>
      <c r="S292" s="21">
        <v>38261</v>
      </c>
      <c r="T292" s="19" t="s">
        <v>251</v>
      </c>
      <c r="U292" s="5"/>
      <c r="V292" s="5"/>
      <c r="W292" s="5"/>
      <c r="X292" s="5"/>
      <c r="Y292" s="5"/>
      <c r="Z292" s="5"/>
      <c r="AA292" s="5"/>
      <c r="AB292" s="5"/>
      <c r="AC292" s="20">
        <v>1</v>
      </c>
      <c r="AD292" s="5"/>
      <c r="AE292" s="5"/>
      <c r="AF292" s="5"/>
      <c r="AG292" s="5"/>
      <c r="AH292" s="20">
        <v>1</v>
      </c>
      <c r="AI292" s="5"/>
      <c r="AJ292" s="5"/>
      <c r="AK292" s="5"/>
      <c r="AL292" s="5"/>
      <c r="AM292" s="6">
        <v>44616</v>
      </c>
      <c r="AN292" s="22">
        <v>0.36805555555555641</v>
      </c>
      <c r="AO292" s="5"/>
      <c r="AP292" s="20">
        <v>1</v>
      </c>
      <c r="AQ292" s="5"/>
      <c r="AR292" s="5"/>
      <c r="AS292" s="5"/>
      <c r="AT292" s="5"/>
      <c r="AU292" s="5"/>
      <c r="AV292" s="5"/>
      <c r="AW292" s="5"/>
      <c r="AX292" s="5"/>
      <c r="AY292" s="5"/>
      <c r="AZ292" s="5"/>
      <c r="BA292" s="5"/>
      <c r="BB292" s="5"/>
      <c r="BC292" s="5"/>
      <c r="BD292" s="5"/>
      <c r="BE292" s="20"/>
      <c r="BF292" s="5"/>
      <c r="BG292" s="5">
        <v>1</v>
      </c>
      <c r="BH292" s="19" t="s">
        <v>429</v>
      </c>
      <c r="BI292" s="19" t="s">
        <v>2030</v>
      </c>
      <c r="BJ292" s="5"/>
      <c r="BK292" s="19" t="s">
        <v>2031</v>
      </c>
      <c r="BL292" s="5"/>
      <c r="BM292" s="20">
        <v>1</v>
      </c>
      <c r="BN292" s="5"/>
      <c r="BO292" s="5"/>
      <c r="BP292" s="5"/>
      <c r="BQ292" s="19"/>
      <c r="BR292" s="19"/>
      <c r="BS292" s="19" t="s">
        <v>429</v>
      </c>
      <c r="BT292" s="5"/>
      <c r="BU292" s="20">
        <v>1</v>
      </c>
      <c r="BV292" s="5"/>
      <c r="BW292" s="5"/>
      <c r="BX292" s="5"/>
      <c r="BY292" s="5"/>
      <c r="BZ292" s="19" t="s">
        <v>2032</v>
      </c>
      <c r="CA292" s="19" t="s">
        <v>2033</v>
      </c>
      <c r="CB292" s="5"/>
      <c r="CC292" s="5"/>
      <c r="CD292" s="5"/>
      <c r="CE292" s="5"/>
      <c r="CF292" s="6">
        <v>44616</v>
      </c>
      <c r="CG292" s="5"/>
      <c r="CH292" s="5"/>
      <c r="CI292" s="5"/>
      <c r="CJ292" s="5"/>
      <c r="CK292" s="5"/>
      <c r="CL292" s="5"/>
      <c r="CM292" s="19" t="s">
        <v>2034</v>
      </c>
      <c r="CN292" s="19" t="s">
        <v>2035</v>
      </c>
      <c r="CO292" s="19" t="s">
        <v>2036</v>
      </c>
      <c r="CP292" s="5"/>
      <c r="CQ292" t="str">
        <f t="shared" si="4"/>
        <v/>
      </c>
    </row>
    <row r="293" spans="1:95" ht="13.5" x14ac:dyDescent="0.25">
      <c r="A293" s="19" t="s">
        <v>2037</v>
      </c>
      <c r="B293" s="10" t="s">
        <v>127</v>
      </c>
      <c r="C293" s="5"/>
      <c r="D293" s="5"/>
      <c r="E293" s="5"/>
      <c r="F293" s="5"/>
      <c r="G293" s="20">
        <v>1</v>
      </c>
      <c r="H293" s="19" t="s">
        <v>2038</v>
      </c>
      <c r="I293" s="5"/>
      <c r="J293" s="19"/>
      <c r="K293" s="19"/>
      <c r="L293" s="19"/>
      <c r="M293" s="19" t="s">
        <v>127</v>
      </c>
      <c r="N293" s="19"/>
      <c r="O293" s="5"/>
      <c r="P293" s="19" t="s">
        <v>5554</v>
      </c>
      <c r="Q293" s="5"/>
      <c r="R293" s="20">
        <v>1</v>
      </c>
      <c r="S293" s="21">
        <v>43862</v>
      </c>
      <c r="T293" s="19" t="s">
        <v>251</v>
      </c>
      <c r="U293" s="5"/>
      <c r="V293" s="5"/>
      <c r="W293" s="5"/>
      <c r="X293" s="5"/>
      <c r="Y293" s="5"/>
      <c r="Z293" s="5"/>
      <c r="AA293" s="5"/>
      <c r="AB293" s="20">
        <v>1</v>
      </c>
      <c r="AC293" s="5"/>
      <c r="AD293" s="5"/>
      <c r="AE293" s="5"/>
      <c r="AF293" s="5"/>
      <c r="AG293" s="5"/>
      <c r="AH293" s="5"/>
      <c r="AI293" s="20">
        <v>1</v>
      </c>
      <c r="AJ293" s="5"/>
      <c r="AK293" s="5"/>
      <c r="AL293" s="5"/>
      <c r="AM293" s="6">
        <v>44615</v>
      </c>
      <c r="AN293" s="22">
        <v>0.48611111111111227</v>
      </c>
      <c r="AO293" s="5"/>
      <c r="AP293" s="5"/>
      <c r="AQ293" s="5"/>
      <c r="AR293" s="5"/>
      <c r="AS293" s="20">
        <v>1</v>
      </c>
      <c r="AT293" s="5"/>
      <c r="AU293" s="5"/>
      <c r="AV293" s="5"/>
      <c r="AW293" s="5"/>
      <c r="AX293" s="5"/>
      <c r="AY293" s="5"/>
      <c r="AZ293" s="5"/>
      <c r="BA293" s="20"/>
      <c r="BB293" s="5"/>
      <c r="BC293" s="5">
        <v>1</v>
      </c>
      <c r="BD293" s="5"/>
      <c r="BE293" s="5"/>
      <c r="BF293" s="5"/>
      <c r="BG293" s="5"/>
      <c r="BH293" s="5"/>
      <c r="BI293" s="19" t="s">
        <v>2039</v>
      </c>
      <c r="BJ293" s="5"/>
      <c r="BK293" s="19" t="s">
        <v>2040</v>
      </c>
      <c r="BL293" s="5"/>
      <c r="BM293" s="5"/>
      <c r="BN293" s="5"/>
      <c r="BO293" s="5"/>
      <c r="BP293" s="5"/>
      <c r="BQ293" s="5"/>
      <c r="BR293" s="5"/>
      <c r="BS293" s="5"/>
      <c r="BT293" s="5"/>
      <c r="BU293" s="5"/>
      <c r="BV293" s="5"/>
      <c r="BW293" s="5"/>
      <c r="BX293" s="5"/>
      <c r="BY293" s="5"/>
      <c r="BZ293" s="5"/>
      <c r="CA293" s="19" t="s">
        <v>805</v>
      </c>
      <c r="CB293" s="5"/>
      <c r="CC293" s="5"/>
      <c r="CD293" s="5"/>
      <c r="CE293" s="5"/>
      <c r="CF293" s="6">
        <v>44615</v>
      </c>
      <c r="CG293" s="5"/>
      <c r="CH293" s="5"/>
      <c r="CI293" s="5"/>
      <c r="CJ293" s="5"/>
      <c r="CK293" s="5"/>
      <c r="CL293" s="5"/>
      <c r="CM293" s="5"/>
      <c r="CN293" s="19" t="s">
        <v>2041</v>
      </c>
      <c r="CO293" s="19" t="s">
        <v>2042</v>
      </c>
      <c r="CP293" s="5"/>
      <c r="CQ293" t="str">
        <f t="shared" si="4"/>
        <v/>
      </c>
    </row>
    <row r="294" spans="1:95" ht="13.5" x14ac:dyDescent="0.25">
      <c r="A294" s="19" t="s">
        <v>2043</v>
      </c>
      <c r="B294" s="10" t="s">
        <v>127</v>
      </c>
      <c r="C294" s="5"/>
      <c r="D294" s="5"/>
      <c r="E294" s="5"/>
      <c r="F294" s="5"/>
      <c r="G294" s="20">
        <v>1</v>
      </c>
      <c r="H294" s="19" t="s">
        <v>802</v>
      </c>
      <c r="I294" s="5"/>
      <c r="J294" s="19"/>
      <c r="K294" s="19"/>
      <c r="L294" s="19"/>
      <c r="M294" s="19" t="s">
        <v>2044</v>
      </c>
      <c r="N294" s="19"/>
      <c r="O294" s="5"/>
      <c r="P294" s="5" t="s">
        <v>5560</v>
      </c>
      <c r="Q294" s="5"/>
      <c r="R294" s="20">
        <v>1</v>
      </c>
      <c r="S294" s="21">
        <v>43831</v>
      </c>
      <c r="T294" s="19" t="s">
        <v>251</v>
      </c>
      <c r="U294" s="5"/>
      <c r="V294" s="5"/>
      <c r="W294" s="5"/>
      <c r="X294" s="5"/>
      <c r="Y294" s="5"/>
      <c r="Z294" s="5"/>
      <c r="AA294" s="5"/>
      <c r="AB294" s="20">
        <v>1</v>
      </c>
      <c r="AC294" s="5"/>
      <c r="AD294" s="5"/>
      <c r="AE294" s="5"/>
      <c r="AF294" s="5"/>
      <c r="AG294" s="5"/>
      <c r="AH294" s="5"/>
      <c r="AI294" s="20">
        <v>1</v>
      </c>
      <c r="AJ294" s="5"/>
      <c r="AK294" s="5"/>
      <c r="AL294" s="5"/>
      <c r="AM294" s="6">
        <v>44614</v>
      </c>
      <c r="AN294" s="22">
        <v>0.43055555555555658</v>
      </c>
      <c r="AO294" s="5"/>
      <c r="AP294" s="20">
        <v>1</v>
      </c>
      <c r="AQ294" s="5"/>
      <c r="AR294" s="5"/>
      <c r="AS294" s="5"/>
      <c r="AT294" s="5"/>
      <c r="AU294" s="5"/>
      <c r="AV294" s="5"/>
      <c r="AW294" s="5"/>
      <c r="AX294" s="5"/>
      <c r="AY294" s="5"/>
      <c r="AZ294" s="5"/>
      <c r="BA294" s="5"/>
      <c r="BB294" s="5"/>
      <c r="BC294" s="5"/>
      <c r="BD294" s="20">
        <v>1</v>
      </c>
      <c r="BE294" s="5"/>
      <c r="BF294" s="5"/>
      <c r="BG294" s="5"/>
      <c r="BH294" s="5"/>
      <c r="BI294" s="19" t="s">
        <v>2045</v>
      </c>
      <c r="BJ294" s="5"/>
      <c r="BK294" s="19" t="s">
        <v>2046</v>
      </c>
      <c r="BL294" s="5"/>
      <c r="BM294" s="5"/>
      <c r="BN294" s="5"/>
      <c r="BO294" s="5"/>
      <c r="BP294" s="5"/>
      <c r="BQ294" s="5"/>
      <c r="BR294" s="5"/>
      <c r="BS294" s="5"/>
      <c r="BT294" s="5"/>
      <c r="BU294" s="5"/>
      <c r="BV294" s="5"/>
      <c r="BW294" s="5"/>
      <c r="BX294" s="5"/>
      <c r="BY294" s="5"/>
      <c r="BZ294" s="5"/>
      <c r="CA294" s="19" t="s">
        <v>812</v>
      </c>
      <c r="CB294" s="5"/>
      <c r="CC294" s="5"/>
      <c r="CD294" s="5"/>
      <c r="CE294" s="5"/>
      <c r="CF294" s="6">
        <v>44614</v>
      </c>
      <c r="CG294" s="5"/>
      <c r="CH294" s="5"/>
      <c r="CI294" s="5"/>
      <c r="CJ294" s="5"/>
      <c r="CK294" s="5"/>
      <c r="CL294" s="5"/>
      <c r="CM294" s="19" t="s">
        <v>813</v>
      </c>
      <c r="CN294" s="19" t="s">
        <v>2047</v>
      </c>
      <c r="CO294" s="19" t="s">
        <v>2048</v>
      </c>
      <c r="CP294" s="19" t="s">
        <v>2049</v>
      </c>
      <c r="CQ294" t="str">
        <f t="shared" si="4"/>
        <v/>
      </c>
    </row>
    <row r="295" spans="1:95" ht="13.5" x14ac:dyDescent="0.25">
      <c r="A295" s="19" t="s">
        <v>2050</v>
      </c>
      <c r="B295" s="10" t="s">
        <v>127</v>
      </c>
      <c r="C295" s="5"/>
      <c r="D295" s="5"/>
      <c r="E295" s="5"/>
      <c r="F295" s="5"/>
      <c r="G295" s="20">
        <v>1</v>
      </c>
      <c r="H295" s="19" t="s">
        <v>802</v>
      </c>
      <c r="I295" s="5"/>
      <c r="J295" s="19"/>
      <c r="K295" s="19"/>
      <c r="L295" s="19"/>
      <c r="M295" s="19" t="s">
        <v>127</v>
      </c>
      <c r="N295" s="19"/>
      <c r="O295" s="5"/>
      <c r="P295" s="19" t="s">
        <v>5554</v>
      </c>
      <c r="Q295" s="5"/>
      <c r="R295" s="20">
        <v>1</v>
      </c>
      <c r="S295" s="21">
        <v>41944</v>
      </c>
      <c r="T295" s="19" t="s">
        <v>251</v>
      </c>
      <c r="U295" s="5"/>
      <c r="V295" s="5"/>
      <c r="W295" s="5"/>
      <c r="X295" s="5"/>
      <c r="Y295" s="5"/>
      <c r="Z295" s="5"/>
      <c r="AA295" s="20">
        <v>1</v>
      </c>
      <c r="AB295" s="5"/>
      <c r="AC295" s="5"/>
      <c r="AD295" s="5"/>
      <c r="AE295" s="5"/>
      <c r="AF295" s="5"/>
      <c r="AG295" s="5"/>
      <c r="AH295" s="5"/>
      <c r="AI295" s="20">
        <v>1</v>
      </c>
      <c r="AJ295" s="5"/>
      <c r="AK295" s="5"/>
      <c r="AL295" s="5"/>
      <c r="AM295" s="6">
        <v>44614</v>
      </c>
      <c r="AN295" s="22">
        <v>0.44444444444444553</v>
      </c>
      <c r="AO295" s="5"/>
      <c r="AP295" s="5"/>
      <c r="AQ295" s="5"/>
      <c r="AR295" s="5"/>
      <c r="AS295" s="20">
        <v>1</v>
      </c>
      <c r="AT295" s="5"/>
      <c r="AU295" s="5"/>
      <c r="AV295" s="5"/>
      <c r="AW295" s="5"/>
      <c r="AX295" s="5"/>
      <c r="AY295" s="5"/>
      <c r="AZ295" s="5"/>
      <c r="BA295" s="5"/>
      <c r="BB295" s="5"/>
      <c r="BC295" s="5"/>
      <c r="BD295" s="20">
        <v>1</v>
      </c>
      <c r="BE295" s="5"/>
      <c r="BF295" s="5"/>
      <c r="BG295" s="5"/>
      <c r="BH295" s="5"/>
      <c r="BI295" s="19" t="s">
        <v>2051</v>
      </c>
      <c r="BJ295" s="5"/>
      <c r="BK295" s="19" t="s">
        <v>2052</v>
      </c>
      <c r="BL295" s="5"/>
      <c r="BM295" s="5"/>
      <c r="BN295" s="5"/>
      <c r="BO295" s="5"/>
      <c r="BP295" s="5"/>
      <c r="BQ295" s="5"/>
      <c r="BR295" s="5"/>
      <c r="BS295" s="5"/>
      <c r="BT295" s="5"/>
      <c r="BU295" s="5"/>
      <c r="BV295" s="5"/>
      <c r="BW295" s="5"/>
      <c r="BX295" s="5"/>
      <c r="BY295" s="5"/>
      <c r="BZ295" s="5"/>
      <c r="CA295" s="19" t="s">
        <v>812</v>
      </c>
      <c r="CB295" s="5"/>
      <c r="CC295" s="5"/>
      <c r="CD295" s="5"/>
      <c r="CE295" s="5"/>
      <c r="CF295" s="6">
        <v>44614</v>
      </c>
      <c r="CG295" s="5"/>
      <c r="CH295" s="5"/>
      <c r="CI295" s="5"/>
      <c r="CJ295" s="5"/>
      <c r="CK295" s="5"/>
      <c r="CL295" s="5"/>
      <c r="CM295" s="19" t="s">
        <v>2053</v>
      </c>
      <c r="CN295" s="19" t="s">
        <v>2054</v>
      </c>
      <c r="CO295" s="19" t="s">
        <v>2048</v>
      </c>
      <c r="CP295" s="19" t="s">
        <v>2049</v>
      </c>
      <c r="CQ295" t="str">
        <f t="shared" si="4"/>
        <v/>
      </c>
    </row>
    <row r="296" spans="1:95" ht="13.5" x14ac:dyDescent="0.25">
      <c r="A296" s="19" t="s">
        <v>2055</v>
      </c>
      <c r="B296" s="10" t="s">
        <v>127</v>
      </c>
      <c r="C296" s="5"/>
      <c r="D296" s="5"/>
      <c r="E296" s="5"/>
      <c r="F296" s="5"/>
      <c r="G296" s="20">
        <v>1</v>
      </c>
      <c r="H296" s="19" t="s">
        <v>2056</v>
      </c>
      <c r="I296" s="5"/>
      <c r="J296" s="19"/>
      <c r="K296" s="19"/>
      <c r="L296" s="19"/>
      <c r="M296" s="19" t="s">
        <v>127</v>
      </c>
      <c r="N296" s="19"/>
      <c r="O296" s="5"/>
      <c r="P296" s="19" t="s">
        <v>5555</v>
      </c>
      <c r="Q296" s="20">
        <v>1</v>
      </c>
      <c r="R296" s="5"/>
      <c r="S296" s="21">
        <v>43344</v>
      </c>
      <c r="T296" s="19" t="s">
        <v>251</v>
      </c>
      <c r="U296" s="5"/>
      <c r="V296" s="5"/>
      <c r="W296" s="5"/>
      <c r="X296" s="5"/>
      <c r="Y296" s="5"/>
      <c r="Z296" s="5"/>
      <c r="AA296" s="5"/>
      <c r="AB296" s="20">
        <v>1</v>
      </c>
      <c r="AC296" s="5"/>
      <c r="AD296" s="5"/>
      <c r="AE296" s="5"/>
      <c r="AF296" s="5"/>
      <c r="AG296" s="5"/>
      <c r="AH296" s="5"/>
      <c r="AI296" s="5"/>
      <c r="AJ296" s="20">
        <v>1</v>
      </c>
      <c r="AK296" s="5"/>
      <c r="AL296" s="5"/>
      <c r="AM296" s="6">
        <v>44604</v>
      </c>
      <c r="AN296" s="22">
        <v>0.65972222222222376</v>
      </c>
      <c r="AO296" s="5"/>
      <c r="AP296" s="5"/>
      <c r="AQ296" s="5"/>
      <c r="AR296" s="5"/>
      <c r="AS296" s="20">
        <v>1</v>
      </c>
      <c r="AT296" s="5"/>
      <c r="AU296" s="5"/>
      <c r="AV296" s="5"/>
      <c r="AW296" s="5"/>
      <c r="AX296" s="5"/>
      <c r="AY296" s="5"/>
      <c r="AZ296" s="5"/>
      <c r="BA296" s="5"/>
      <c r="BB296" s="5"/>
      <c r="BC296" s="5"/>
      <c r="BD296" s="20">
        <v>1</v>
      </c>
      <c r="BE296" s="5"/>
      <c r="BF296" s="5"/>
      <c r="BG296" s="5"/>
      <c r="BH296" s="5"/>
      <c r="BI296" s="19" t="s">
        <v>2057</v>
      </c>
      <c r="BJ296" s="5"/>
      <c r="BK296" s="19" t="s">
        <v>2058</v>
      </c>
      <c r="BL296" s="5"/>
      <c r="BM296" s="5"/>
      <c r="BN296" s="5"/>
      <c r="BO296" s="5"/>
      <c r="BP296" s="5"/>
      <c r="BQ296" s="5"/>
      <c r="BR296" s="5"/>
      <c r="BS296" s="5"/>
      <c r="BT296" s="5"/>
      <c r="BU296" s="5"/>
      <c r="BV296" s="5"/>
      <c r="BW296" s="5"/>
      <c r="BX296" s="5"/>
      <c r="BY296" s="5"/>
      <c r="BZ296" s="5"/>
      <c r="CA296" s="19" t="s">
        <v>812</v>
      </c>
      <c r="CB296" s="5"/>
      <c r="CC296" s="5"/>
      <c r="CD296" s="5"/>
      <c r="CE296" s="5"/>
      <c r="CF296" s="6">
        <v>44604</v>
      </c>
      <c r="CG296" s="5"/>
      <c r="CH296" s="5"/>
      <c r="CI296" s="5"/>
      <c r="CJ296" s="5"/>
      <c r="CK296" s="5"/>
      <c r="CL296" s="5"/>
      <c r="CM296" s="19" t="s">
        <v>2059</v>
      </c>
      <c r="CN296" s="19" t="s">
        <v>2060</v>
      </c>
      <c r="CO296" s="19" t="s">
        <v>2061</v>
      </c>
      <c r="CP296" s="5"/>
      <c r="CQ296" t="str">
        <f t="shared" si="4"/>
        <v/>
      </c>
    </row>
    <row r="297" spans="1:95" ht="13.5" x14ac:dyDescent="0.25">
      <c r="A297" s="19" t="s">
        <v>2062</v>
      </c>
      <c r="B297" s="10" t="s">
        <v>127</v>
      </c>
      <c r="C297" s="5"/>
      <c r="D297" s="5"/>
      <c r="E297" s="5"/>
      <c r="F297" s="5"/>
      <c r="G297" s="20">
        <v>1</v>
      </c>
      <c r="H297" s="19" t="s">
        <v>802</v>
      </c>
      <c r="I297" s="5"/>
      <c r="J297" s="19"/>
      <c r="K297" s="19"/>
      <c r="L297" s="19"/>
      <c r="M297" s="19" t="s">
        <v>127</v>
      </c>
      <c r="N297" s="19"/>
      <c r="O297" s="5"/>
      <c r="P297" s="19" t="s">
        <v>5556</v>
      </c>
      <c r="Q297" s="5"/>
      <c r="R297" s="20">
        <v>1</v>
      </c>
      <c r="S297" s="21">
        <v>44287</v>
      </c>
      <c r="T297" s="19" t="s">
        <v>251</v>
      </c>
      <c r="U297" s="5"/>
      <c r="V297" s="5"/>
      <c r="W297" s="5"/>
      <c r="X297" s="5"/>
      <c r="Y297" s="5"/>
      <c r="Z297" s="5"/>
      <c r="AA297" s="5"/>
      <c r="AB297" s="5"/>
      <c r="AC297" s="20">
        <v>1</v>
      </c>
      <c r="AD297" s="5"/>
      <c r="AE297" s="5"/>
      <c r="AF297" s="5"/>
      <c r="AG297" s="5"/>
      <c r="AH297" s="5"/>
      <c r="AI297" s="5"/>
      <c r="AJ297" s="20">
        <v>1</v>
      </c>
      <c r="AK297" s="5"/>
      <c r="AL297" s="5"/>
      <c r="AM297" s="6">
        <v>44603</v>
      </c>
      <c r="AN297" s="22">
        <v>0.62500000000000144</v>
      </c>
      <c r="AO297" s="5"/>
      <c r="AP297" s="5"/>
      <c r="AQ297" s="5"/>
      <c r="AR297" s="5"/>
      <c r="AS297" s="5"/>
      <c r="AT297" s="5"/>
      <c r="AU297" s="5"/>
      <c r="AV297" s="20">
        <v>1</v>
      </c>
      <c r="AW297" s="5"/>
      <c r="AX297" s="5"/>
      <c r="AY297" s="19" t="s">
        <v>2063</v>
      </c>
      <c r="AZ297" s="5"/>
      <c r="BA297" s="5"/>
      <c r="BB297" s="5"/>
      <c r="BC297" s="5"/>
      <c r="BD297" s="20">
        <v>1</v>
      </c>
      <c r="BE297" s="5"/>
      <c r="BF297" s="5"/>
      <c r="BG297" s="5"/>
      <c r="BH297" s="5"/>
      <c r="BI297" s="19" t="s">
        <v>2064</v>
      </c>
      <c r="BJ297" s="5"/>
      <c r="BK297" s="19" t="s">
        <v>2065</v>
      </c>
      <c r="BL297" s="5"/>
      <c r="BM297" s="5"/>
      <c r="BN297" s="5"/>
      <c r="BO297" s="5"/>
      <c r="BP297" s="5"/>
      <c r="BQ297" s="5"/>
      <c r="BR297" s="5"/>
      <c r="BS297" s="5"/>
      <c r="BT297" s="5"/>
      <c r="BU297" s="5"/>
      <c r="BV297" s="5"/>
      <c r="BW297" s="5"/>
      <c r="BX297" s="5"/>
      <c r="BY297" s="5"/>
      <c r="BZ297" s="5"/>
      <c r="CA297" s="19" t="s">
        <v>812</v>
      </c>
      <c r="CB297" s="5"/>
      <c r="CC297" s="5"/>
      <c r="CD297" s="5"/>
      <c r="CE297" s="5"/>
      <c r="CF297" s="6">
        <v>44603</v>
      </c>
      <c r="CG297" s="5"/>
      <c r="CH297" s="5"/>
      <c r="CI297" s="5"/>
      <c r="CJ297" s="5"/>
      <c r="CK297" s="5"/>
      <c r="CL297" s="5"/>
      <c r="CM297" s="19" t="s">
        <v>2066</v>
      </c>
      <c r="CN297" s="19" t="s">
        <v>2067</v>
      </c>
      <c r="CO297" s="19" t="s">
        <v>2068</v>
      </c>
      <c r="CP297" s="19" t="s">
        <v>2069</v>
      </c>
      <c r="CQ297" t="str">
        <f t="shared" si="4"/>
        <v/>
      </c>
    </row>
    <row r="298" spans="1:95" ht="13.5" x14ac:dyDescent="0.25">
      <c r="A298" s="19" t="s">
        <v>2070</v>
      </c>
      <c r="B298" s="10" t="s">
        <v>127</v>
      </c>
      <c r="C298" s="5"/>
      <c r="D298" s="5"/>
      <c r="E298" s="5"/>
      <c r="F298" s="5"/>
      <c r="G298" s="20">
        <v>1</v>
      </c>
      <c r="H298" s="19" t="s">
        <v>802</v>
      </c>
      <c r="I298" s="5"/>
      <c r="J298" s="19"/>
      <c r="K298" s="19"/>
      <c r="L298" s="19"/>
      <c r="M298" s="19" t="s">
        <v>322</v>
      </c>
      <c r="N298" s="19"/>
      <c r="O298" s="5"/>
      <c r="P298" s="19" t="s">
        <v>5556</v>
      </c>
      <c r="Q298" s="20">
        <v>1</v>
      </c>
      <c r="R298" s="5"/>
      <c r="S298" s="21">
        <v>44287</v>
      </c>
      <c r="T298" s="19" t="s">
        <v>251</v>
      </c>
      <c r="U298" s="5"/>
      <c r="V298" s="5"/>
      <c r="W298" s="5"/>
      <c r="X298" s="5"/>
      <c r="Y298" s="5"/>
      <c r="Z298" s="5"/>
      <c r="AA298" s="5"/>
      <c r="AB298" s="5"/>
      <c r="AC298" s="20">
        <v>1</v>
      </c>
      <c r="AD298" s="5"/>
      <c r="AE298" s="5"/>
      <c r="AF298" s="5"/>
      <c r="AG298" s="5"/>
      <c r="AH298" s="20">
        <v>1</v>
      </c>
      <c r="AI298" s="5"/>
      <c r="AJ298" s="5"/>
      <c r="AK298" s="5"/>
      <c r="AL298" s="5"/>
      <c r="AM298" s="6">
        <v>44595</v>
      </c>
      <c r="AN298" s="22">
        <v>0.33680555555555636</v>
      </c>
      <c r="AO298" s="5"/>
      <c r="AP298" s="20">
        <v>1</v>
      </c>
      <c r="AQ298" s="5"/>
      <c r="AR298" s="5"/>
      <c r="AS298" s="5"/>
      <c r="AT298" s="5"/>
      <c r="AU298" s="5"/>
      <c r="AV298" s="5"/>
      <c r="AW298" s="5"/>
      <c r="AX298" s="5"/>
      <c r="AY298" s="5"/>
      <c r="AZ298" s="5"/>
      <c r="BA298" s="5"/>
      <c r="BB298" s="5"/>
      <c r="BC298" s="5"/>
      <c r="BD298" s="20">
        <v>1</v>
      </c>
      <c r="BE298" s="5"/>
      <c r="BF298" s="5"/>
      <c r="BG298" s="5"/>
      <c r="BH298" s="5"/>
      <c r="BI298" s="19" t="s">
        <v>2071</v>
      </c>
      <c r="BJ298" s="5"/>
      <c r="BK298" s="19" t="s">
        <v>2072</v>
      </c>
      <c r="BL298" s="5"/>
      <c r="BM298" s="5"/>
      <c r="BN298" s="5"/>
      <c r="BO298" s="5"/>
      <c r="BP298" s="5"/>
      <c r="BQ298" s="5"/>
      <c r="BR298" s="5"/>
      <c r="BS298" s="5"/>
      <c r="BT298" s="5"/>
      <c r="BU298" s="5"/>
      <c r="BV298" s="5"/>
      <c r="BW298" s="5"/>
      <c r="BX298" s="5"/>
      <c r="BY298" s="5"/>
      <c r="BZ298" s="5"/>
      <c r="CA298" s="19" t="s">
        <v>805</v>
      </c>
      <c r="CB298" s="5"/>
      <c r="CC298" s="5"/>
      <c r="CD298" s="5"/>
      <c r="CE298" s="5"/>
      <c r="CF298" s="6">
        <v>44595</v>
      </c>
      <c r="CG298" s="5"/>
      <c r="CH298" s="5"/>
      <c r="CI298" s="5"/>
      <c r="CJ298" s="5"/>
      <c r="CK298" s="5"/>
      <c r="CL298" s="5"/>
      <c r="CM298" s="19" t="s">
        <v>2059</v>
      </c>
      <c r="CN298" s="19" t="s">
        <v>2073</v>
      </c>
      <c r="CO298" s="19" t="s">
        <v>2074</v>
      </c>
      <c r="CP298" s="19" t="s">
        <v>2075</v>
      </c>
      <c r="CQ298" t="str">
        <f t="shared" si="4"/>
        <v/>
      </c>
    </row>
    <row r="299" spans="1:95" ht="13.5" x14ac:dyDescent="0.25">
      <c r="A299" s="19" t="s">
        <v>2076</v>
      </c>
      <c r="B299" s="10" t="s">
        <v>127</v>
      </c>
      <c r="C299" s="6">
        <v>44715</v>
      </c>
      <c r="D299" s="5"/>
      <c r="E299" s="5"/>
      <c r="F299" s="5"/>
      <c r="G299" s="5"/>
      <c r="H299" s="5"/>
      <c r="I299" s="5"/>
      <c r="J299" s="19"/>
      <c r="K299" s="19"/>
      <c r="L299" s="19"/>
      <c r="M299" s="19" t="s">
        <v>127</v>
      </c>
      <c r="N299" s="19"/>
      <c r="O299" s="5"/>
      <c r="P299" s="19" t="s">
        <v>5554</v>
      </c>
      <c r="Q299" s="5"/>
      <c r="R299" s="5"/>
      <c r="S299" s="21"/>
      <c r="T299" s="19" t="s">
        <v>69</v>
      </c>
      <c r="U299" s="5"/>
      <c r="V299" s="5"/>
      <c r="W299" s="5"/>
      <c r="X299" s="5"/>
      <c r="Y299" s="5"/>
      <c r="Z299" s="5"/>
      <c r="AA299" s="5"/>
      <c r="AB299" s="5"/>
      <c r="AC299" s="5"/>
      <c r="AD299" s="5"/>
      <c r="AE299" s="5"/>
      <c r="AF299" s="5"/>
      <c r="AG299" s="5"/>
      <c r="AH299" s="5"/>
      <c r="AI299" s="20">
        <v>1</v>
      </c>
      <c r="AJ299" s="5"/>
      <c r="AK299" s="5"/>
      <c r="AL299" s="5"/>
      <c r="AM299" s="6">
        <v>44710</v>
      </c>
      <c r="AN299" s="22">
        <v>0.27083333333333398</v>
      </c>
      <c r="AO299" s="20">
        <v>1</v>
      </c>
      <c r="AP299" s="5"/>
      <c r="AQ299" s="5"/>
      <c r="AR299" s="5"/>
      <c r="AS299" s="5"/>
      <c r="AT299" s="5"/>
      <c r="AU299" s="5"/>
      <c r="AV299" s="5"/>
      <c r="AW299" s="5"/>
      <c r="AX299" s="5"/>
      <c r="AY299" s="5"/>
      <c r="AZ299" s="5"/>
      <c r="BA299" s="5">
        <v>1</v>
      </c>
      <c r="BB299" s="5"/>
      <c r="BC299" s="20"/>
      <c r="BD299" s="5"/>
      <c r="BE299" s="5"/>
      <c r="BF299" s="5"/>
      <c r="BG299" s="5"/>
      <c r="BH299" s="5"/>
      <c r="BI299" s="19" t="s">
        <v>2077</v>
      </c>
      <c r="BJ299" s="5"/>
      <c r="BK299" s="19" t="s">
        <v>2078</v>
      </c>
      <c r="BL299" s="5"/>
      <c r="BM299" s="5"/>
      <c r="BN299" s="20">
        <v>1</v>
      </c>
      <c r="BO299" s="5"/>
      <c r="BP299" s="5"/>
      <c r="BQ299" s="19"/>
      <c r="BR299" s="19"/>
      <c r="BS299" s="19" t="s">
        <v>2079</v>
      </c>
      <c r="BT299" s="20">
        <v>1</v>
      </c>
      <c r="BU299" s="5"/>
      <c r="BV299" s="5"/>
      <c r="BW299" s="5"/>
      <c r="BX299" s="5"/>
      <c r="BY299" s="5"/>
      <c r="BZ299" s="5"/>
      <c r="CA299" s="19" t="s">
        <v>2080</v>
      </c>
      <c r="CB299" s="5"/>
      <c r="CC299" s="5"/>
      <c r="CD299" s="5"/>
      <c r="CE299" s="5"/>
      <c r="CF299" s="6">
        <v>44711</v>
      </c>
      <c r="CG299" s="5"/>
      <c r="CH299" s="5"/>
      <c r="CI299" s="5"/>
      <c r="CJ299" s="5"/>
      <c r="CK299" s="5"/>
      <c r="CL299" s="5"/>
      <c r="CM299" s="19" t="s">
        <v>2081</v>
      </c>
      <c r="CN299" s="19" t="s">
        <v>2082</v>
      </c>
      <c r="CO299" s="19" t="s">
        <v>2083</v>
      </c>
      <c r="CP299" s="5"/>
      <c r="CQ299" t="str">
        <f t="shared" si="4"/>
        <v/>
      </c>
    </row>
    <row r="300" spans="1:95" ht="13.5" x14ac:dyDescent="0.25">
      <c r="A300" s="19" t="s">
        <v>2084</v>
      </c>
      <c r="B300" s="10" t="s">
        <v>127</v>
      </c>
      <c r="C300" s="6">
        <v>44666</v>
      </c>
      <c r="D300" s="5"/>
      <c r="E300" s="20">
        <v>1</v>
      </c>
      <c r="F300" s="5"/>
      <c r="G300" s="5"/>
      <c r="H300" s="5"/>
      <c r="I300" s="5"/>
      <c r="J300" s="19"/>
      <c r="K300" s="19"/>
      <c r="L300" s="19"/>
      <c r="M300" s="19" t="s">
        <v>127</v>
      </c>
      <c r="N300" s="19"/>
      <c r="O300" s="5"/>
      <c r="P300" s="19" t="s">
        <v>5556</v>
      </c>
      <c r="Q300" s="5"/>
      <c r="R300" s="20">
        <v>1</v>
      </c>
      <c r="S300" s="21">
        <v>43070</v>
      </c>
      <c r="T300" s="19" t="s">
        <v>69</v>
      </c>
      <c r="U300" s="5"/>
      <c r="V300" s="5"/>
      <c r="W300" s="5"/>
      <c r="X300" s="5"/>
      <c r="Y300" s="5"/>
      <c r="Z300" s="5"/>
      <c r="AA300" s="5"/>
      <c r="AB300" s="20">
        <v>1</v>
      </c>
      <c r="AC300" s="5"/>
      <c r="AD300" s="5"/>
      <c r="AE300" s="5"/>
      <c r="AF300" s="5"/>
      <c r="AG300" s="5"/>
      <c r="AH300" s="5"/>
      <c r="AI300" s="5"/>
      <c r="AJ300" s="20">
        <v>1</v>
      </c>
      <c r="AK300" s="5"/>
      <c r="AL300" s="5"/>
      <c r="AM300" s="6">
        <v>44658</v>
      </c>
      <c r="AN300" s="22">
        <v>0.98611111111111349</v>
      </c>
      <c r="AO300" s="5"/>
      <c r="AP300" s="5"/>
      <c r="AQ300" s="20">
        <v>1</v>
      </c>
      <c r="AR300" s="5"/>
      <c r="AS300" s="5"/>
      <c r="AT300" s="5"/>
      <c r="AU300" s="5"/>
      <c r="AV300" s="5"/>
      <c r="AW300" s="5"/>
      <c r="AX300" s="5"/>
      <c r="AY300" s="5"/>
      <c r="AZ300" s="20">
        <v>1</v>
      </c>
      <c r="BA300" s="5"/>
      <c r="BB300" s="5"/>
      <c r="BC300" s="5"/>
      <c r="BD300" s="5"/>
      <c r="BE300" s="5"/>
      <c r="BF300" s="5"/>
      <c r="BG300" s="5"/>
      <c r="BH300" s="5"/>
      <c r="BI300" s="19" t="s">
        <v>2085</v>
      </c>
      <c r="BJ300" s="5"/>
      <c r="BK300" s="19" t="s">
        <v>2086</v>
      </c>
      <c r="BL300" s="5"/>
      <c r="BM300" s="5"/>
      <c r="BN300" s="20">
        <v>1</v>
      </c>
      <c r="BO300" s="5"/>
      <c r="BP300" s="5"/>
      <c r="BQ300" s="19"/>
      <c r="BR300" s="19"/>
      <c r="BS300" s="19" t="s">
        <v>2087</v>
      </c>
      <c r="BT300" s="20">
        <v>1</v>
      </c>
      <c r="BU300" s="20">
        <v>1</v>
      </c>
      <c r="BV300" s="5"/>
      <c r="BW300" s="5"/>
      <c r="BX300" s="5"/>
      <c r="BY300" s="5"/>
      <c r="BZ300" s="19" t="s">
        <v>2088</v>
      </c>
      <c r="CA300" s="19" t="s">
        <v>2089</v>
      </c>
      <c r="CB300" s="5"/>
      <c r="CC300" s="5"/>
      <c r="CD300" s="5"/>
      <c r="CE300" s="5"/>
      <c r="CF300" s="6">
        <v>44563</v>
      </c>
      <c r="CG300" s="5"/>
      <c r="CH300" s="5"/>
      <c r="CI300" s="5"/>
      <c r="CJ300" s="5"/>
      <c r="CK300" s="5"/>
      <c r="CL300" s="5"/>
      <c r="CM300" s="19" t="s">
        <v>2090</v>
      </c>
      <c r="CN300" s="19" t="s">
        <v>2091</v>
      </c>
      <c r="CO300" s="19" t="s">
        <v>2092</v>
      </c>
      <c r="CP300" s="5"/>
      <c r="CQ300" t="str">
        <f t="shared" si="4"/>
        <v/>
      </c>
    </row>
    <row r="301" spans="1:95" ht="13.5" x14ac:dyDescent="0.25">
      <c r="A301" s="19" t="s">
        <v>2093</v>
      </c>
      <c r="B301" s="10" t="s">
        <v>127</v>
      </c>
      <c r="C301" s="6">
        <v>44725</v>
      </c>
      <c r="D301" s="5"/>
      <c r="E301" s="5"/>
      <c r="F301" s="5"/>
      <c r="G301" s="5"/>
      <c r="H301" s="5"/>
      <c r="I301" s="5"/>
      <c r="J301" s="19"/>
      <c r="K301" s="19"/>
      <c r="L301" s="19"/>
      <c r="M301" s="19" t="s">
        <v>127</v>
      </c>
      <c r="N301" s="19"/>
      <c r="O301" s="5"/>
      <c r="P301" s="19" t="s">
        <v>5554</v>
      </c>
      <c r="Q301" s="5"/>
      <c r="R301" s="20">
        <v>1</v>
      </c>
      <c r="S301" s="21">
        <v>44470</v>
      </c>
      <c r="T301" s="19" t="s">
        <v>69</v>
      </c>
      <c r="U301" s="5"/>
      <c r="V301" s="5"/>
      <c r="W301" s="5"/>
      <c r="X301" s="5"/>
      <c r="Y301" s="5"/>
      <c r="Z301" s="5"/>
      <c r="AA301" s="5"/>
      <c r="AB301" s="20">
        <v>1</v>
      </c>
      <c r="AC301" s="5"/>
      <c r="AD301" s="5"/>
      <c r="AE301" s="5"/>
      <c r="AF301" s="5"/>
      <c r="AG301" s="5"/>
      <c r="AH301" s="20">
        <v>1</v>
      </c>
      <c r="AI301" s="5"/>
      <c r="AJ301" s="5"/>
      <c r="AK301" s="5"/>
      <c r="AL301" s="5"/>
      <c r="AM301" s="6">
        <v>44714</v>
      </c>
      <c r="AN301" s="22">
        <v>1.041666666666669E-2</v>
      </c>
      <c r="AO301" s="20">
        <v>1</v>
      </c>
      <c r="AP301" s="5"/>
      <c r="AQ301" s="5"/>
      <c r="AR301" s="5"/>
      <c r="AS301" s="5"/>
      <c r="AT301" s="5"/>
      <c r="AU301" s="5"/>
      <c r="AV301" s="5"/>
      <c r="AW301" s="5"/>
      <c r="AX301" s="5"/>
      <c r="AY301" s="5"/>
      <c r="AZ301" s="5"/>
      <c r="BA301" s="5"/>
      <c r="BB301" s="5"/>
      <c r="BC301" s="5"/>
      <c r="BD301" s="5"/>
      <c r="BE301" s="5"/>
      <c r="BF301" s="5"/>
      <c r="BG301" s="5"/>
      <c r="BH301" s="5"/>
      <c r="BI301" s="19" t="s">
        <v>2094</v>
      </c>
      <c r="BJ301" s="5"/>
      <c r="BK301" s="19" t="s">
        <v>2095</v>
      </c>
      <c r="BL301" s="5"/>
      <c r="BM301" s="5"/>
      <c r="BN301" s="5"/>
      <c r="BO301" s="5"/>
      <c r="BP301" s="5"/>
      <c r="BQ301" s="5"/>
      <c r="BR301" s="5"/>
      <c r="BS301" s="5"/>
      <c r="BT301" s="5"/>
      <c r="BU301" s="5"/>
      <c r="BV301" s="5"/>
      <c r="BW301" s="5"/>
      <c r="BX301" s="5"/>
      <c r="BY301" s="5"/>
      <c r="BZ301" s="5"/>
      <c r="CA301" s="19" t="s">
        <v>2096</v>
      </c>
      <c r="CB301" s="5"/>
      <c r="CC301" s="5"/>
      <c r="CD301" s="5"/>
      <c r="CE301" s="5"/>
      <c r="CF301" s="6">
        <v>44714</v>
      </c>
      <c r="CG301" s="5"/>
      <c r="CH301" s="5"/>
      <c r="CI301" s="5"/>
      <c r="CJ301" s="5"/>
      <c r="CK301" s="5"/>
      <c r="CL301" s="5"/>
      <c r="CM301" s="5"/>
      <c r="CN301" s="19" t="s">
        <v>2097</v>
      </c>
      <c r="CO301" s="19" t="s">
        <v>2098</v>
      </c>
      <c r="CP301" s="5"/>
      <c r="CQ301" t="str">
        <f t="shared" si="4"/>
        <v/>
      </c>
    </row>
    <row r="302" spans="1:95" ht="13.5" x14ac:dyDescent="0.25">
      <c r="A302" s="19" t="s">
        <v>2099</v>
      </c>
      <c r="B302" s="10" t="s">
        <v>127</v>
      </c>
      <c r="C302" s="6">
        <v>44725</v>
      </c>
      <c r="D302" s="5"/>
      <c r="E302" s="20">
        <v>1</v>
      </c>
      <c r="F302" s="5"/>
      <c r="G302" s="5"/>
      <c r="H302" s="5"/>
      <c r="I302" s="5"/>
      <c r="J302" s="19"/>
      <c r="K302" s="19"/>
      <c r="L302" s="19"/>
      <c r="M302" s="19" t="s">
        <v>127</v>
      </c>
      <c r="N302" s="19"/>
      <c r="O302" s="5"/>
      <c r="P302" s="19" t="s">
        <v>5554</v>
      </c>
      <c r="Q302" s="5"/>
      <c r="R302" s="20">
        <v>1</v>
      </c>
      <c r="S302" s="21">
        <v>44348</v>
      </c>
      <c r="T302" s="19" t="s">
        <v>69</v>
      </c>
      <c r="U302" s="5"/>
      <c r="V302" s="5"/>
      <c r="W302" s="5"/>
      <c r="X302" s="5"/>
      <c r="Y302" s="5"/>
      <c r="Z302" s="5"/>
      <c r="AA302" s="5"/>
      <c r="AB302" s="20">
        <v>1</v>
      </c>
      <c r="AC302" s="5"/>
      <c r="AD302" s="5"/>
      <c r="AE302" s="5"/>
      <c r="AF302" s="5"/>
      <c r="AG302" s="5"/>
      <c r="AH302" s="5"/>
      <c r="AI302" s="20">
        <v>1</v>
      </c>
      <c r="AJ302" s="5"/>
      <c r="AK302" s="5"/>
      <c r="AL302" s="5"/>
      <c r="AM302" s="6">
        <v>44708</v>
      </c>
      <c r="AN302" s="22">
        <v>0.60069444444444586</v>
      </c>
      <c r="AO302" s="5"/>
      <c r="AP302" s="5"/>
      <c r="AQ302" s="5"/>
      <c r="AR302" s="5"/>
      <c r="AS302" s="20">
        <v>1</v>
      </c>
      <c r="AT302" s="5"/>
      <c r="AU302" s="5"/>
      <c r="AV302" s="5"/>
      <c r="AW302" s="5"/>
      <c r="AX302" s="5"/>
      <c r="AY302" s="5"/>
      <c r="AZ302" s="20">
        <v>1</v>
      </c>
      <c r="BA302" s="5"/>
      <c r="BB302" s="5"/>
      <c r="BC302" s="5"/>
      <c r="BD302" s="5"/>
      <c r="BE302" s="5"/>
      <c r="BF302" s="5"/>
      <c r="BG302" s="5"/>
      <c r="BH302" s="5"/>
      <c r="BI302" s="19" t="s">
        <v>2100</v>
      </c>
      <c r="BJ302" s="5"/>
      <c r="BK302" s="19" t="s">
        <v>2101</v>
      </c>
      <c r="BL302" s="5"/>
      <c r="BM302" s="5"/>
      <c r="BN302" s="20">
        <v>1</v>
      </c>
      <c r="BO302" s="5"/>
      <c r="BP302" s="5"/>
      <c r="BQ302" s="19"/>
      <c r="BR302" s="19"/>
      <c r="BS302" s="19" t="s">
        <v>1265</v>
      </c>
      <c r="BT302" s="5"/>
      <c r="BU302" s="5"/>
      <c r="BV302" s="20">
        <v>1</v>
      </c>
      <c r="BW302" s="5"/>
      <c r="BX302" s="19" t="s">
        <v>1265</v>
      </c>
      <c r="BY302" s="5"/>
      <c r="BZ302" s="19" t="s">
        <v>2102</v>
      </c>
      <c r="CA302" s="19" t="s">
        <v>2103</v>
      </c>
      <c r="CB302" s="5"/>
      <c r="CC302" s="5"/>
      <c r="CD302" s="5"/>
      <c r="CE302" s="5"/>
      <c r="CF302" s="6">
        <v>44708</v>
      </c>
      <c r="CG302" s="5"/>
      <c r="CH302" s="5"/>
      <c r="CI302" s="5"/>
      <c r="CJ302" s="5"/>
      <c r="CK302" s="5"/>
      <c r="CL302" s="5"/>
      <c r="CM302" s="5"/>
      <c r="CN302" s="19" t="s">
        <v>2104</v>
      </c>
      <c r="CO302" s="19" t="s">
        <v>2105</v>
      </c>
      <c r="CP302" s="5"/>
      <c r="CQ302" t="str">
        <f t="shared" si="4"/>
        <v/>
      </c>
    </row>
    <row r="303" spans="1:95" ht="13.5" x14ac:dyDescent="0.25">
      <c r="A303" s="19" t="s">
        <v>2106</v>
      </c>
      <c r="B303" s="10" t="s">
        <v>127</v>
      </c>
      <c r="C303" s="6">
        <v>44705</v>
      </c>
      <c r="D303" s="5"/>
      <c r="E303" s="5"/>
      <c r="F303" s="5"/>
      <c r="G303" s="20">
        <v>1</v>
      </c>
      <c r="H303" s="5"/>
      <c r="I303" s="5"/>
      <c r="J303" s="19"/>
      <c r="K303" s="19"/>
      <c r="L303" s="19"/>
      <c r="M303" s="19" t="s">
        <v>127</v>
      </c>
      <c r="N303" s="19"/>
      <c r="O303" s="5"/>
      <c r="P303" s="19" t="s">
        <v>5554</v>
      </c>
      <c r="Q303" s="5"/>
      <c r="R303" s="20">
        <v>1</v>
      </c>
      <c r="S303" s="21">
        <v>44470</v>
      </c>
      <c r="T303" s="19" t="s">
        <v>69</v>
      </c>
      <c r="U303" s="5"/>
      <c r="V303" s="5"/>
      <c r="W303" s="5"/>
      <c r="X303" s="5"/>
      <c r="Y303" s="5"/>
      <c r="Z303" s="5"/>
      <c r="AA303" s="5"/>
      <c r="AB303" s="20">
        <v>1</v>
      </c>
      <c r="AC303" s="5"/>
      <c r="AD303" s="5"/>
      <c r="AE303" s="5"/>
      <c r="AF303" s="5"/>
      <c r="AG303" s="5"/>
      <c r="AH303" s="5"/>
      <c r="AI303" s="5"/>
      <c r="AJ303" s="5"/>
      <c r="AK303" s="5"/>
      <c r="AL303" s="20">
        <v>1</v>
      </c>
      <c r="AM303" s="6">
        <v>44688</v>
      </c>
      <c r="AN303" s="22">
        <v>0.61458333333333481</v>
      </c>
      <c r="AO303" s="20">
        <v>1</v>
      </c>
      <c r="AP303" s="5"/>
      <c r="AQ303" s="5"/>
      <c r="AR303" s="5"/>
      <c r="AS303" s="5"/>
      <c r="AT303" s="5"/>
      <c r="AU303" s="5"/>
      <c r="AV303" s="5"/>
      <c r="AW303" s="5"/>
      <c r="AX303" s="5"/>
      <c r="AY303" s="5"/>
      <c r="AZ303" s="5"/>
      <c r="BA303" s="5"/>
      <c r="BB303" s="5"/>
      <c r="BC303" s="5"/>
      <c r="BD303" s="5"/>
      <c r="BE303" s="5"/>
      <c r="BF303" s="5"/>
      <c r="BG303" s="5"/>
      <c r="BH303" s="5"/>
      <c r="BI303" s="19" t="s">
        <v>2107</v>
      </c>
      <c r="BJ303" s="5"/>
      <c r="BK303" s="19" t="s">
        <v>2108</v>
      </c>
      <c r="BL303" s="5"/>
      <c r="BM303" s="5"/>
      <c r="BN303" s="5"/>
      <c r="BO303" s="5"/>
      <c r="BP303" s="5"/>
      <c r="BQ303" s="5"/>
      <c r="BR303" s="5"/>
      <c r="BS303" s="5"/>
      <c r="BT303" s="5"/>
      <c r="BU303" s="5"/>
      <c r="BV303" s="5"/>
      <c r="BW303" s="5"/>
      <c r="BX303" s="5"/>
      <c r="BY303" s="5"/>
      <c r="BZ303" s="5"/>
      <c r="CA303" s="5"/>
      <c r="CB303" s="5"/>
      <c r="CC303" s="5"/>
      <c r="CD303" s="5"/>
      <c r="CE303" s="5"/>
      <c r="CF303" s="6">
        <v>44688</v>
      </c>
      <c r="CG303" s="5"/>
      <c r="CH303" s="5"/>
      <c r="CI303" s="5"/>
      <c r="CJ303" s="5"/>
      <c r="CK303" s="5"/>
      <c r="CL303" s="5"/>
      <c r="CM303" s="5"/>
      <c r="CN303" s="19" t="s">
        <v>2109</v>
      </c>
      <c r="CO303" s="19" t="s">
        <v>2110</v>
      </c>
      <c r="CP303" s="5"/>
      <c r="CQ303" t="str">
        <f t="shared" si="4"/>
        <v/>
      </c>
    </row>
    <row r="304" spans="1:95" ht="13.5" x14ac:dyDescent="0.25">
      <c r="A304" s="19" t="s">
        <v>2111</v>
      </c>
      <c r="B304" s="10" t="s">
        <v>127</v>
      </c>
      <c r="C304" s="6">
        <v>44705</v>
      </c>
      <c r="D304" s="5"/>
      <c r="E304" s="5"/>
      <c r="F304" s="5"/>
      <c r="G304" s="5"/>
      <c r="H304" s="5"/>
      <c r="I304" s="5"/>
      <c r="J304" s="19"/>
      <c r="K304" s="19"/>
      <c r="L304" s="19"/>
      <c r="M304" s="19" t="s">
        <v>127</v>
      </c>
      <c r="N304" s="19"/>
      <c r="O304" s="5"/>
      <c r="P304" s="19" t="s">
        <v>5554</v>
      </c>
      <c r="Q304" s="5"/>
      <c r="R304" s="20">
        <v>1</v>
      </c>
      <c r="S304" s="21">
        <v>41395</v>
      </c>
      <c r="T304" s="19" t="s">
        <v>89</v>
      </c>
      <c r="U304" s="5"/>
      <c r="V304" s="5"/>
      <c r="W304" s="5"/>
      <c r="X304" s="5"/>
      <c r="Y304" s="5"/>
      <c r="Z304" s="5"/>
      <c r="AA304" s="5"/>
      <c r="AB304" s="5"/>
      <c r="AC304" s="20">
        <v>1</v>
      </c>
      <c r="AD304" s="5"/>
      <c r="AE304" s="5"/>
      <c r="AF304" s="5"/>
      <c r="AG304" s="5"/>
      <c r="AH304" s="5"/>
      <c r="AI304" s="5"/>
      <c r="AJ304" s="20">
        <v>1</v>
      </c>
      <c r="AK304" s="5"/>
      <c r="AL304" s="5"/>
      <c r="AM304" s="6">
        <v>44694</v>
      </c>
      <c r="AN304" s="22">
        <v>0.29166666666666735</v>
      </c>
      <c r="AO304" s="5"/>
      <c r="AP304" s="5"/>
      <c r="AQ304" s="20">
        <v>1</v>
      </c>
      <c r="AR304" s="5"/>
      <c r="AS304" s="5"/>
      <c r="AT304" s="5"/>
      <c r="AU304" s="5"/>
      <c r="AV304" s="5"/>
      <c r="AW304" s="5"/>
      <c r="AX304" s="5"/>
      <c r="AY304" s="5"/>
      <c r="AZ304" s="5"/>
      <c r="BA304" s="5"/>
      <c r="BB304" s="5"/>
      <c r="BC304" s="5"/>
      <c r="BD304" s="5"/>
      <c r="BE304" s="20"/>
      <c r="BF304" s="5"/>
      <c r="BG304" s="5">
        <v>1</v>
      </c>
      <c r="BH304" s="19" t="s">
        <v>2112</v>
      </c>
      <c r="BI304" s="19" t="s">
        <v>2113</v>
      </c>
      <c r="BJ304" s="5"/>
      <c r="BK304" s="19" t="s">
        <v>2114</v>
      </c>
      <c r="BL304" s="5"/>
      <c r="BM304" s="5"/>
      <c r="BN304" s="5"/>
      <c r="BO304" s="5"/>
      <c r="BP304" s="5"/>
      <c r="BQ304" s="5"/>
      <c r="BR304" s="5"/>
      <c r="BS304" s="5"/>
      <c r="BT304" s="5"/>
      <c r="BU304" s="5"/>
      <c r="BV304" s="5"/>
      <c r="BW304" s="20">
        <v>1</v>
      </c>
      <c r="BX304" s="5"/>
      <c r="BY304" s="19" t="s">
        <v>14</v>
      </c>
      <c r="BZ304" s="5"/>
      <c r="CA304" s="5"/>
      <c r="CB304" s="5"/>
      <c r="CC304" s="5"/>
      <c r="CD304" s="5"/>
      <c r="CE304" s="5"/>
      <c r="CF304" s="6">
        <v>44694</v>
      </c>
      <c r="CG304" s="5"/>
      <c r="CH304" s="5"/>
      <c r="CI304" s="5"/>
      <c r="CJ304" s="5"/>
      <c r="CK304" s="5"/>
      <c r="CL304" s="5"/>
      <c r="CM304" s="5"/>
      <c r="CN304" s="19" t="s">
        <v>2115</v>
      </c>
      <c r="CO304" s="19" t="s">
        <v>2116</v>
      </c>
      <c r="CP304" s="5"/>
      <c r="CQ304" t="str">
        <f t="shared" si="4"/>
        <v/>
      </c>
    </row>
    <row r="305" spans="1:95" ht="13.5" x14ac:dyDescent="0.25">
      <c r="A305" s="19" t="s">
        <v>2117</v>
      </c>
      <c r="B305" s="10" t="s">
        <v>127</v>
      </c>
      <c r="C305" s="6">
        <v>44705</v>
      </c>
      <c r="D305" s="5"/>
      <c r="E305" s="5"/>
      <c r="F305" s="5"/>
      <c r="G305" s="5"/>
      <c r="H305" s="5"/>
      <c r="I305" s="5"/>
      <c r="J305" s="19"/>
      <c r="K305" s="19"/>
      <c r="L305" s="19"/>
      <c r="M305" s="19" t="s">
        <v>127</v>
      </c>
      <c r="N305" s="19"/>
      <c r="O305" s="5"/>
      <c r="P305" s="19" t="s">
        <v>5556</v>
      </c>
      <c r="Q305" s="5"/>
      <c r="R305" s="20">
        <v>1</v>
      </c>
      <c r="S305" s="21">
        <v>44256</v>
      </c>
      <c r="T305" s="19" t="s">
        <v>69</v>
      </c>
      <c r="U305" s="5"/>
      <c r="V305" s="5"/>
      <c r="W305" s="5"/>
      <c r="X305" s="5"/>
      <c r="Y305" s="5"/>
      <c r="Z305" s="5"/>
      <c r="AA305" s="5"/>
      <c r="AB305" s="20">
        <v>1</v>
      </c>
      <c r="AC305" s="5"/>
      <c r="AD305" s="5"/>
      <c r="AE305" s="5"/>
      <c r="AF305" s="5"/>
      <c r="AG305" s="20">
        <v>1</v>
      </c>
      <c r="AH305" s="5"/>
      <c r="AI305" s="5"/>
      <c r="AJ305" s="5"/>
      <c r="AK305" s="5"/>
      <c r="AL305" s="5"/>
      <c r="AM305" s="6">
        <v>44674</v>
      </c>
      <c r="AN305" s="22">
        <v>0.50000000000000122</v>
      </c>
      <c r="AO305" s="20">
        <v>1</v>
      </c>
      <c r="AP305" s="5"/>
      <c r="AQ305" s="5"/>
      <c r="AR305" s="5"/>
      <c r="AS305" s="5"/>
      <c r="AT305" s="5"/>
      <c r="AU305" s="5"/>
      <c r="AV305" s="5"/>
      <c r="AW305" s="5"/>
      <c r="AX305" s="5"/>
      <c r="AY305" s="5"/>
      <c r="AZ305" s="5"/>
      <c r="BA305" s="5"/>
      <c r="BB305" s="5"/>
      <c r="BC305" s="5"/>
      <c r="BD305" s="5"/>
      <c r="BE305" s="5"/>
      <c r="BF305" s="5"/>
      <c r="BG305" s="5"/>
      <c r="BH305" s="5"/>
      <c r="BI305" s="19" t="s">
        <v>2118</v>
      </c>
      <c r="BJ305" s="5"/>
      <c r="BK305" s="19" t="s">
        <v>2119</v>
      </c>
      <c r="BL305" s="5"/>
      <c r="BM305" s="5"/>
      <c r="BN305" s="5"/>
      <c r="BO305" s="5"/>
      <c r="BP305" s="5"/>
      <c r="BQ305" s="5"/>
      <c r="BR305" s="5"/>
      <c r="BS305" s="5"/>
      <c r="BT305" s="5"/>
      <c r="BU305" s="5"/>
      <c r="BV305" s="5"/>
      <c r="BW305" s="5"/>
      <c r="BX305" s="5"/>
      <c r="BY305" s="5"/>
      <c r="BZ305" s="5"/>
      <c r="CA305" s="19" t="s">
        <v>2120</v>
      </c>
      <c r="CB305" s="5"/>
      <c r="CC305" s="5"/>
      <c r="CD305" s="5"/>
      <c r="CE305" s="5"/>
      <c r="CF305" s="6">
        <v>44683</v>
      </c>
      <c r="CG305" s="5"/>
      <c r="CH305" s="5"/>
      <c r="CI305" s="5"/>
      <c r="CJ305" s="5"/>
      <c r="CK305" s="5"/>
      <c r="CL305" s="5"/>
      <c r="CM305" s="5"/>
      <c r="CN305" s="19" t="s">
        <v>2121</v>
      </c>
      <c r="CO305" s="19" t="s">
        <v>2122</v>
      </c>
      <c r="CP305" s="5"/>
      <c r="CQ305" t="str">
        <f t="shared" si="4"/>
        <v/>
      </c>
    </row>
    <row r="306" spans="1:95" ht="13.5" x14ac:dyDescent="0.25">
      <c r="A306" s="19" t="s">
        <v>2123</v>
      </c>
      <c r="B306" s="10" t="s">
        <v>127</v>
      </c>
      <c r="C306" s="6">
        <v>44687</v>
      </c>
      <c r="D306" s="5"/>
      <c r="E306" s="5"/>
      <c r="F306" s="5"/>
      <c r="G306" s="20">
        <v>1</v>
      </c>
      <c r="H306" s="5"/>
      <c r="I306" s="5"/>
      <c r="J306" s="19"/>
      <c r="K306" s="19"/>
      <c r="L306" s="19"/>
      <c r="M306" s="19" t="s">
        <v>127</v>
      </c>
      <c r="N306" s="19"/>
      <c r="O306" s="5"/>
      <c r="P306" s="19" t="s">
        <v>5554</v>
      </c>
      <c r="Q306" s="5"/>
      <c r="R306" s="20">
        <v>1</v>
      </c>
      <c r="S306" s="21">
        <v>41395</v>
      </c>
      <c r="T306" s="19" t="s">
        <v>89</v>
      </c>
      <c r="U306" s="5"/>
      <c r="V306" s="5"/>
      <c r="W306" s="5"/>
      <c r="X306" s="5"/>
      <c r="Y306" s="5"/>
      <c r="Z306" s="5"/>
      <c r="AA306" s="5"/>
      <c r="AB306" s="5"/>
      <c r="AC306" s="20">
        <v>1</v>
      </c>
      <c r="AD306" s="5"/>
      <c r="AE306" s="5"/>
      <c r="AF306" s="5"/>
      <c r="AG306" s="5"/>
      <c r="AH306" s="5"/>
      <c r="AI306" s="5"/>
      <c r="AJ306" s="20">
        <v>1</v>
      </c>
      <c r="AK306" s="5"/>
      <c r="AL306" s="5"/>
      <c r="AM306" s="6">
        <v>44676</v>
      </c>
      <c r="AN306" s="22">
        <v>0.60416666666666807</v>
      </c>
      <c r="AO306" s="20">
        <v>1</v>
      </c>
      <c r="AP306" s="5"/>
      <c r="AQ306" s="5"/>
      <c r="AR306" s="5"/>
      <c r="AS306" s="5"/>
      <c r="AT306" s="5"/>
      <c r="AU306" s="5"/>
      <c r="AV306" s="5"/>
      <c r="AW306" s="5"/>
      <c r="AX306" s="5"/>
      <c r="AY306" s="5"/>
      <c r="AZ306" s="5"/>
      <c r="BA306" s="5"/>
      <c r="BB306" s="5"/>
      <c r="BC306" s="5"/>
      <c r="BD306" s="5"/>
      <c r="BE306" s="5"/>
      <c r="BF306" s="5"/>
      <c r="BG306" s="5"/>
      <c r="BH306" s="5"/>
      <c r="BI306" s="19" t="s">
        <v>2124</v>
      </c>
      <c r="BJ306" s="5"/>
      <c r="BK306" s="19" t="s">
        <v>2125</v>
      </c>
      <c r="BL306" s="5"/>
      <c r="BM306" s="5"/>
      <c r="BN306" s="5"/>
      <c r="BO306" s="5"/>
      <c r="BP306" s="5"/>
      <c r="BQ306" s="5"/>
      <c r="BR306" s="5"/>
      <c r="BS306" s="5"/>
      <c r="BT306" s="5"/>
      <c r="BU306" s="5"/>
      <c r="BV306" s="5"/>
      <c r="BW306" s="5"/>
      <c r="BX306" s="5"/>
      <c r="BY306" s="5"/>
      <c r="BZ306" s="5"/>
      <c r="CA306" s="19" t="s">
        <v>2126</v>
      </c>
      <c r="CB306" s="5"/>
      <c r="CC306" s="5"/>
      <c r="CD306" s="5"/>
      <c r="CE306" s="5"/>
      <c r="CF306" s="6">
        <v>44676</v>
      </c>
      <c r="CG306" s="5"/>
      <c r="CH306" s="5"/>
      <c r="CI306" s="5"/>
      <c r="CJ306" s="5"/>
      <c r="CK306" s="5"/>
      <c r="CL306" s="5"/>
      <c r="CM306" s="5"/>
      <c r="CN306" s="19" t="s">
        <v>2127</v>
      </c>
      <c r="CO306" s="19" t="s">
        <v>2128</v>
      </c>
      <c r="CP306" s="5"/>
      <c r="CQ306" t="str">
        <f t="shared" si="4"/>
        <v/>
      </c>
    </row>
    <row r="307" spans="1:95" ht="13.5" x14ac:dyDescent="0.25">
      <c r="A307" s="19" t="s">
        <v>2129</v>
      </c>
      <c r="B307" s="10" t="s">
        <v>127</v>
      </c>
      <c r="C307" s="6">
        <v>44687</v>
      </c>
      <c r="D307" s="5"/>
      <c r="E307" s="5"/>
      <c r="F307" s="5"/>
      <c r="G307" s="5"/>
      <c r="H307" s="5"/>
      <c r="I307" s="5"/>
      <c r="J307" s="19"/>
      <c r="K307" s="19"/>
      <c r="L307" s="19"/>
      <c r="M307" s="19" t="s">
        <v>127</v>
      </c>
      <c r="N307" s="19"/>
      <c r="O307" s="5"/>
      <c r="P307" s="19" t="s">
        <v>5556</v>
      </c>
      <c r="Q307" s="5"/>
      <c r="R307" s="20">
        <v>1</v>
      </c>
      <c r="S307" s="21">
        <v>43983</v>
      </c>
      <c r="T307" s="19" t="s">
        <v>69</v>
      </c>
      <c r="U307" s="5"/>
      <c r="V307" s="5"/>
      <c r="W307" s="5"/>
      <c r="X307" s="5"/>
      <c r="Y307" s="5"/>
      <c r="Z307" s="5"/>
      <c r="AA307" s="5"/>
      <c r="AB307" s="5"/>
      <c r="AC307" s="20">
        <v>1</v>
      </c>
      <c r="AD307" s="5"/>
      <c r="AE307" s="5"/>
      <c r="AF307" s="5"/>
      <c r="AG307" s="5"/>
      <c r="AH307" s="5"/>
      <c r="AI307" s="5"/>
      <c r="AJ307" s="20">
        <v>1</v>
      </c>
      <c r="AK307" s="5"/>
      <c r="AL307" s="5"/>
      <c r="AM307" s="6">
        <v>44674</v>
      </c>
      <c r="AN307" s="22">
        <v>0.5833333333333347</v>
      </c>
      <c r="AO307" s="5"/>
      <c r="AP307" s="5"/>
      <c r="AQ307" s="5"/>
      <c r="AR307" s="5"/>
      <c r="AS307" s="20">
        <v>1</v>
      </c>
      <c r="AT307" s="5"/>
      <c r="AU307" s="5"/>
      <c r="AV307" s="5"/>
      <c r="AW307" s="5"/>
      <c r="AX307" s="5"/>
      <c r="AY307" s="5"/>
      <c r="AZ307" s="5"/>
      <c r="BA307" s="5"/>
      <c r="BB307" s="5"/>
      <c r="BC307" s="5"/>
      <c r="BD307" s="20">
        <v>1</v>
      </c>
      <c r="BE307" s="5"/>
      <c r="BF307" s="5"/>
      <c r="BG307" s="5"/>
      <c r="BH307" s="5"/>
      <c r="BI307" s="19" t="s">
        <v>2130</v>
      </c>
      <c r="BJ307" s="5"/>
      <c r="BK307" s="19" t="s">
        <v>2131</v>
      </c>
      <c r="BL307" s="5"/>
      <c r="BM307" s="5"/>
      <c r="BN307" s="5"/>
      <c r="BO307" s="5"/>
      <c r="BP307" s="5"/>
      <c r="BQ307" s="5"/>
      <c r="BR307" s="5"/>
      <c r="BS307" s="5"/>
      <c r="BT307" s="5"/>
      <c r="BU307" s="5"/>
      <c r="BV307" s="5"/>
      <c r="BW307" s="5"/>
      <c r="BX307" s="5"/>
      <c r="BY307" s="5"/>
      <c r="BZ307" s="5"/>
      <c r="CA307" s="19" t="s">
        <v>2132</v>
      </c>
      <c r="CB307" s="5"/>
      <c r="CC307" s="5"/>
      <c r="CD307" s="5"/>
      <c r="CE307" s="5"/>
      <c r="CF307" s="6">
        <v>44675</v>
      </c>
      <c r="CG307" s="5"/>
      <c r="CH307" s="5"/>
      <c r="CI307" s="5"/>
      <c r="CJ307" s="5"/>
      <c r="CK307" s="5"/>
      <c r="CL307" s="5"/>
      <c r="CM307" s="5"/>
      <c r="CN307" s="19" t="s">
        <v>2133</v>
      </c>
      <c r="CO307" s="19" t="s">
        <v>2134</v>
      </c>
      <c r="CP307" s="5"/>
      <c r="CQ307" t="str">
        <f t="shared" si="4"/>
        <v/>
      </c>
    </row>
    <row r="308" spans="1:95" ht="13.5" x14ac:dyDescent="0.25">
      <c r="A308" s="19" t="s">
        <v>2135</v>
      </c>
      <c r="B308" s="10" t="s">
        <v>127</v>
      </c>
      <c r="C308" s="6">
        <v>44687</v>
      </c>
      <c r="D308" s="5"/>
      <c r="E308" s="5"/>
      <c r="F308" s="5"/>
      <c r="G308" s="5"/>
      <c r="H308" s="5"/>
      <c r="I308" s="5"/>
      <c r="J308" s="19"/>
      <c r="K308" s="19"/>
      <c r="L308" s="19"/>
      <c r="M308" s="19" t="s">
        <v>127</v>
      </c>
      <c r="N308" s="19"/>
      <c r="O308" s="5"/>
      <c r="P308" s="19" t="s">
        <v>5556</v>
      </c>
      <c r="Q308" s="5"/>
      <c r="R308" s="20">
        <v>1</v>
      </c>
      <c r="S308" s="21">
        <v>43983</v>
      </c>
      <c r="T308" s="19" t="s">
        <v>69</v>
      </c>
      <c r="U308" s="5"/>
      <c r="V308" s="5"/>
      <c r="W308" s="5"/>
      <c r="X308" s="5"/>
      <c r="Y308" s="5"/>
      <c r="Z308" s="5"/>
      <c r="AA308" s="5"/>
      <c r="AB308" s="5"/>
      <c r="AC308" s="20">
        <v>1</v>
      </c>
      <c r="AD308" s="5"/>
      <c r="AE308" s="5"/>
      <c r="AF308" s="5"/>
      <c r="AG308" s="5"/>
      <c r="AH308" s="5"/>
      <c r="AI308" s="5"/>
      <c r="AJ308" s="20">
        <v>1</v>
      </c>
      <c r="AK308" s="5"/>
      <c r="AL308" s="5"/>
      <c r="AM308" s="6">
        <v>44672</v>
      </c>
      <c r="AN308" s="22">
        <v>0.59027777777777912</v>
      </c>
      <c r="AO308" s="5"/>
      <c r="AP308" s="5"/>
      <c r="AQ308" s="5"/>
      <c r="AR308" s="5"/>
      <c r="AS308" s="20">
        <v>1</v>
      </c>
      <c r="AT308" s="5"/>
      <c r="AU308" s="5"/>
      <c r="AV308" s="5"/>
      <c r="AW308" s="5"/>
      <c r="AX308" s="5"/>
      <c r="AY308" s="5"/>
      <c r="AZ308" s="5"/>
      <c r="BA308" s="5"/>
      <c r="BB308" s="5"/>
      <c r="BC308" s="5"/>
      <c r="BD308" s="20">
        <v>1</v>
      </c>
      <c r="BE308" s="5"/>
      <c r="BF308" s="5"/>
      <c r="BG308" s="5"/>
      <c r="BH308" s="5"/>
      <c r="BI308" s="19" t="s">
        <v>2136</v>
      </c>
      <c r="BJ308" s="5"/>
      <c r="BK308" s="19" t="s">
        <v>2137</v>
      </c>
      <c r="BL308" s="5"/>
      <c r="BM308" s="5"/>
      <c r="BN308" s="5"/>
      <c r="BO308" s="5"/>
      <c r="BP308" s="5"/>
      <c r="BQ308" s="5"/>
      <c r="BR308" s="5"/>
      <c r="BS308" s="5"/>
      <c r="BT308" s="5"/>
      <c r="BU308" s="5"/>
      <c r="BV308" s="5"/>
      <c r="BW308" s="5"/>
      <c r="BX308" s="5"/>
      <c r="BY308" s="5"/>
      <c r="BZ308" s="5"/>
      <c r="CA308" s="19" t="s">
        <v>2138</v>
      </c>
      <c r="CB308" s="5"/>
      <c r="CC308" s="5"/>
      <c r="CD308" s="5"/>
      <c r="CE308" s="5"/>
      <c r="CF308" s="6">
        <v>44672</v>
      </c>
      <c r="CG308" s="5"/>
      <c r="CH308" s="5"/>
      <c r="CI308" s="5"/>
      <c r="CJ308" s="5"/>
      <c r="CK308" s="5"/>
      <c r="CL308" s="5"/>
      <c r="CM308" s="5"/>
      <c r="CN308" s="19" t="s">
        <v>2139</v>
      </c>
      <c r="CO308" s="19" t="s">
        <v>2140</v>
      </c>
      <c r="CP308" s="19" t="s">
        <v>2141</v>
      </c>
      <c r="CQ308" t="str">
        <f t="shared" si="4"/>
        <v/>
      </c>
    </row>
    <row r="309" spans="1:95" ht="13.5" x14ac:dyDescent="0.25">
      <c r="A309" s="19" t="s">
        <v>2142</v>
      </c>
      <c r="B309" s="10" t="s">
        <v>127</v>
      </c>
      <c r="C309" s="6">
        <v>44673</v>
      </c>
      <c r="D309" s="20">
        <v>1</v>
      </c>
      <c r="E309" s="5"/>
      <c r="F309" s="5"/>
      <c r="G309" s="5"/>
      <c r="H309" s="5"/>
      <c r="I309" s="5"/>
      <c r="J309" s="19"/>
      <c r="K309" s="19"/>
      <c r="L309" s="19"/>
      <c r="M309" s="19" t="s">
        <v>127</v>
      </c>
      <c r="N309" s="19"/>
      <c r="O309" s="5"/>
      <c r="P309" s="19" t="s">
        <v>5554</v>
      </c>
      <c r="Q309" s="5"/>
      <c r="R309" s="20">
        <v>1</v>
      </c>
      <c r="S309" s="21">
        <v>44470</v>
      </c>
      <c r="T309" s="19" t="s">
        <v>69</v>
      </c>
      <c r="U309" s="5"/>
      <c r="V309" s="5"/>
      <c r="W309" s="5"/>
      <c r="X309" s="5"/>
      <c r="Y309" s="5"/>
      <c r="Z309" s="5"/>
      <c r="AA309" s="5"/>
      <c r="AB309" s="20">
        <v>1</v>
      </c>
      <c r="AC309" s="5"/>
      <c r="AD309" s="5"/>
      <c r="AE309" s="5"/>
      <c r="AF309" s="5"/>
      <c r="AG309" s="5"/>
      <c r="AH309" s="5"/>
      <c r="AI309" s="5"/>
      <c r="AJ309" s="5"/>
      <c r="AK309" s="5"/>
      <c r="AL309" s="20">
        <v>1</v>
      </c>
      <c r="AM309" s="6">
        <v>44663</v>
      </c>
      <c r="AN309" s="22">
        <v>0.27083333333333398</v>
      </c>
      <c r="AO309" s="5"/>
      <c r="AP309" s="5"/>
      <c r="AQ309" s="5"/>
      <c r="AR309" s="5"/>
      <c r="AS309" s="20">
        <v>1</v>
      </c>
      <c r="AT309" s="5"/>
      <c r="AU309" s="5"/>
      <c r="AV309" s="5"/>
      <c r="AW309" s="5"/>
      <c r="AX309" s="5"/>
      <c r="AY309" s="5"/>
      <c r="AZ309" s="20">
        <v>1</v>
      </c>
      <c r="BA309" s="5"/>
      <c r="BB309" s="5"/>
      <c r="BC309" s="5"/>
      <c r="BD309" s="5"/>
      <c r="BE309" s="5"/>
      <c r="BF309" s="5"/>
      <c r="BG309" s="5"/>
      <c r="BH309" s="5"/>
      <c r="BI309" s="19" t="s">
        <v>2143</v>
      </c>
      <c r="BJ309" s="5"/>
      <c r="BK309" s="19" t="s">
        <v>2144</v>
      </c>
      <c r="BL309" s="5"/>
      <c r="BM309" s="20">
        <v>1</v>
      </c>
      <c r="BN309" s="5"/>
      <c r="BO309" s="5"/>
      <c r="BP309" s="5"/>
      <c r="BQ309" s="19"/>
      <c r="BR309" s="5"/>
      <c r="BS309" s="19" t="s">
        <v>2145</v>
      </c>
      <c r="BT309" s="5"/>
      <c r="BU309" s="5"/>
      <c r="BV309" s="20">
        <v>1</v>
      </c>
      <c r="BW309" s="5"/>
      <c r="BX309" s="19" t="s">
        <v>2146</v>
      </c>
      <c r="BY309" s="5"/>
      <c r="BZ309" s="19" t="s">
        <v>2147</v>
      </c>
      <c r="CA309" s="19" t="s">
        <v>2148</v>
      </c>
      <c r="CB309" s="5"/>
      <c r="CC309" s="5"/>
      <c r="CD309" s="5"/>
      <c r="CE309" s="5"/>
      <c r="CF309" s="6">
        <v>44663</v>
      </c>
      <c r="CG309" s="5"/>
      <c r="CH309" s="5"/>
      <c r="CI309" s="5"/>
      <c r="CJ309" s="5"/>
      <c r="CK309" s="5"/>
      <c r="CL309" s="5"/>
      <c r="CM309" s="5"/>
      <c r="CN309" s="19" t="s">
        <v>2149</v>
      </c>
      <c r="CO309" s="19" t="s">
        <v>2150</v>
      </c>
      <c r="CP309" s="5"/>
      <c r="CQ309" t="str">
        <f t="shared" si="4"/>
        <v/>
      </c>
    </row>
    <row r="310" spans="1:95" ht="13.5" x14ac:dyDescent="0.25">
      <c r="A310" s="19" t="s">
        <v>2151</v>
      </c>
      <c r="B310" s="10" t="s">
        <v>127</v>
      </c>
      <c r="C310" s="6">
        <v>44673</v>
      </c>
      <c r="D310" s="5"/>
      <c r="E310" s="5"/>
      <c r="F310" s="5"/>
      <c r="G310" s="20">
        <v>1</v>
      </c>
      <c r="H310" s="19" t="s">
        <v>81</v>
      </c>
      <c r="I310" s="5"/>
      <c r="J310" s="19"/>
      <c r="K310" s="19"/>
      <c r="L310" s="19"/>
      <c r="M310" s="19" t="s">
        <v>127</v>
      </c>
      <c r="N310" s="19"/>
      <c r="O310" s="5"/>
      <c r="P310" s="19" t="s">
        <v>5554</v>
      </c>
      <c r="Q310" s="5"/>
      <c r="R310" s="20">
        <v>1</v>
      </c>
      <c r="S310" s="21">
        <v>44470</v>
      </c>
      <c r="T310" s="19" t="s">
        <v>69</v>
      </c>
      <c r="U310" s="5"/>
      <c r="V310" s="5"/>
      <c r="W310" s="5"/>
      <c r="X310" s="5"/>
      <c r="Y310" s="5"/>
      <c r="Z310" s="5"/>
      <c r="AA310" s="5"/>
      <c r="AB310" s="20">
        <v>1</v>
      </c>
      <c r="AC310" s="5"/>
      <c r="AD310" s="5"/>
      <c r="AE310" s="5"/>
      <c r="AF310" s="5"/>
      <c r="AG310" s="5"/>
      <c r="AH310" s="5"/>
      <c r="AI310" s="5"/>
      <c r="AJ310" s="5"/>
      <c r="AK310" s="5"/>
      <c r="AL310" s="20">
        <v>1</v>
      </c>
      <c r="AM310" s="6">
        <v>44665</v>
      </c>
      <c r="AN310" s="22">
        <v>0.42708333333333437</v>
      </c>
      <c r="AO310" s="20">
        <v>1</v>
      </c>
      <c r="AP310" s="5"/>
      <c r="AQ310" s="5"/>
      <c r="AR310" s="5"/>
      <c r="AS310" s="5"/>
      <c r="AT310" s="5"/>
      <c r="AU310" s="5"/>
      <c r="AV310" s="5"/>
      <c r="AW310" s="5"/>
      <c r="AX310" s="5"/>
      <c r="AY310" s="5"/>
      <c r="AZ310" s="5"/>
      <c r="BA310" s="5"/>
      <c r="BB310" s="5"/>
      <c r="BC310" s="5"/>
      <c r="BD310" s="5"/>
      <c r="BE310" s="5"/>
      <c r="BF310" s="5"/>
      <c r="BG310" s="5"/>
      <c r="BH310" s="5"/>
      <c r="BI310" s="19" t="s">
        <v>2152</v>
      </c>
      <c r="BJ310" s="5"/>
      <c r="BK310" s="19" t="s">
        <v>2153</v>
      </c>
      <c r="BL310" s="5"/>
      <c r="BM310" s="5"/>
      <c r="BN310" s="5"/>
      <c r="BO310" s="20">
        <v>1</v>
      </c>
      <c r="BP310" s="19" t="s">
        <v>157</v>
      </c>
      <c r="BQ310" s="5"/>
      <c r="BR310" s="5"/>
      <c r="BS310" s="5"/>
      <c r="BT310" s="5"/>
      <c r="BU310" s="5"/>
      <c r="BV310" s="5"/>
      <c r="BW310" s="5"/>
      <c r="BX310" s="5"/>
      <c r="BY310" s="5"/>
      <c r="BZ310" s="5"/>
      <c r="CA310" s="5"/>
      <c r="CB310" s="5"/>
      <c r="CC310" s="5"/>
      <c r="CD310" s="5"/>
      <c r="CE310" s="5"/>
      <c r="CF310" s="6">
        <v>44665</v>
      </c>
      <c r="CG310" s="5"/>
      <c r="CH310" s="5"/>
      <c r="CI310" s="5"/>
      <c r="CJ310" s="5"/>
      <c r="CK310" s="5"/>
      <c r="CL310" s="5"/>
      <c r="CM310" s="5"/>
      <c r="CN310" s="19" t="s">
        <v>2154</v>
      </c>
      <c r="CO310" s="19" t="s">
        <v>2155</v>
      </c>
      <c r="CP310" s="19" t="s">
        <v>2156</v>
      </c>
      <c r="CQ310" t="str">
        <f t="shared" si="4"/>
        <v/>
      </c>
    </row>
    <row r="311" spans="1:95" ht="13.5" x14ac:dyDescent="0.25">
      <c r="A311" s="19" t="s">
        <v>2157</v>
      </c>
      <c r="B311" s="10" t="s">
        <v>127</v>
      </c>
      <c r="C311" s="6">
        <v>44708</v>
      </c>
      <c r="D311" s="5"/>
      <c r="E311" s="20">
        <v>1</v>
      </c>
      <c r="F311" s="5"/>
      <c r="G311" s="5"/>
      <c r="H311" s="5"/>
      <c r="I311" s="5"/>
      <c r="J311" s="19"/>
      <c r="K311" s="19"/>
      <c r="L311" s="19"/>
      <c r="M311" s="19" t="s">
        <v>127</v>
      </c>
      <c r="N311" s="19"/>
      <c r="O311" s="5"/>
      <c r="P311" s="19" t="s">
        <v>5556</v>
      </c>
      <c r="Q311" s="5"/>
      <c r="R311" s="20">
        <v>1</v>
      </c>
      <c r="S311" s="21">
        <v>43282</v>
      </c>
      <c r="T311" s="19" t="s">
        <v>204</v>
      </c>
      <c r="U311" s="5"/>
      <c r="V311" s="5"/>
      <c r="W311" s="5"/>
      <c r="X311" s="5"/>
      <c r="Y311" s="5"/>
      <c r="Z311" s="5"/>
      <c r="AA311" s="5"/>
      <c r="AB311" s="20">
        <v>1</v>
      </c>
      <c r="AC311" s="5"/>
      <c r="AD311" s="5"/>
      <c r="AE311" s="5"/>
      <c r="AF311" s="5"/>
      <c r="AG311" s="5"/>
      <c r="AH311" s="5"/>
      <c r="AI311" s="5"/>
      <c r="AJ311" s="20">
        <v>1</v>
      </c>
      <c r="AK311" s="5"/>
      <c r="AL311" s="5"/>
      <c r="AM311" s="6">
        <v>44690</v>
      </c>
      <c r="AN311" s="22">
        <v>0.16805555555555596</v>
      </c>
      <c r="AO311" s="20">
        <v>1</v>
      </c>
      <c r="AP311" s="5"/>
      <c r="AQ311" s="5"/>
      <c r="AR311" s="5"/>
      <c r="AS311" s="5"/>
      <c r="AT311" s="5"/>
      <c r="AU311" s="5"/>
      <c r="AV311" s="5"/>
      <c r="AW311" s="5"/>
      <c r="AX311" s="5"/>
      <c r="AY311" s="5"/>
      <c r="AZ311" s="20">
        <v>1</v>
      </c>
      <c r="BA311" s="5"/>
      <c r="BB311" s="5"/>
      <c r="BC311" s="5"/>
      <c r="BD311" s="5"/>
      <c r="BE311" s="5"/>
      <c r="BF311" s="5"/>
      <c r="BG311" s="5"/>
      <c r="BH311" s="5"/>
      <c r="BI311" s="19" t="s">
        <v>2158</v>
      </c>
      <c r="BJ311" s="5"/>
      <c r="BK311" s="19" t="s">
        <v>2159</v>
      </c>
      <c r="BL311" s="5"/>
      <c r="BM311" s="20">
        <v>1</v>
      </c>
      <c r="BN311" s="5"/>
      <c r="BO311" s="5"/>
      <c r="BP311" s="5"/>
      <c r="BQ311" s="19"/>
      <c r="BR311" s="19"/>
      <c r="BS311" s="19" t="s">
        <v>2160</v>
      </c>
      <c r="BT311" s="5"/>
      <c r="BU311" s="5"/>
      <c r="BV311" s="20">
        <v>1</v>
      </c>
      <c r="BW311" s="5"/>
      <c r="BX311" s="19" t="s">
        <v>2161</v>
      </c>
      <c r="BY311" s="5"/>
      <c r="BZ311" s="19" t="s">
        <v>2162</v>
      </c>
      <c r="CA311" s="19" t="s">
        <v>2163</v>
      </c>
      <c r="CB311" s="5"/>
      <c r="CC311" s="5"/>
      <c r="CD311" s="5"/>
      <c r="CE311" s="5"/>
      <c r="CF311" s="6">
        <v>44721</v>
      </c>
      <c r="CG311" s="5"/>
      <c r="CH311" s="5"/>
      <c r="CI311" s="5"/>
      <c r="CJ311" s="5"/>
      <c r="CK311" s="5"/>
      <c r="CL311" s="5"/>
      <c r="CM311" s="19" t="s">
        <v>2164</v>
      </c>
      <c r="CN311" s="19" t="s">
        <v>2165</v>
      </c>
      <c r="CO311" s="19" t="s">
        <v>2166</v>
      </c>
      <c r="CP311" s="19" t="s">
        <v>2167</v>
      </c>
      <c r="CQ311" t="str">
        <f t="shared" si="4"/>
        <v/>
      </c>
    </row>
    <row r="312" spans="1:95" ht="13.5" x14ac:dyDescent="0.25">
      <c r="A312" s="19" t="s">
        <v>2168</v>
      </c>
      <c r="B312" s="10" t="s">
        <v>127</v>
      </c>
      <c r="C312" s="6">
        <v>44704</v>
      </c>
      <c r="D312" s="20">
        <v>1</v>
      </c>
      <c r="E312" s="5"/>
      <c r="F312" s="5"/>
      <c r="G312" s="5"/>
      <c r="H312" s="5"/>
      <c r="I312" s="5"/>
      <c r="J312" s="19"/>
      <c r="K312" s="19"/>
      <c r="L312" s="19"/>
      <c r="M312" s="19" t="s">
        <v>127</v>
      </c>
      <c r="N312" s="19"/>
      <c r="O312" s="5"/>
      <c r="P312" s="19" t="s">
        <v>5556</v>
      </c>
      <c r="Q312" s="5"/>
      <c r="R312" s="20">
        <v>1</v>
      </c>
      <c r="S312" s="21">
        <v>44013</v>
      </c>
      <c r="T312" s="19" t="s">
        <v>204</v>
      </c>
      <c r="U312" s="5"/>
      <c r="V312" s="5"/>
      <c r="W312" s="5"/>
      <c r="X312" s="5"/>
      <c r="Y312" s="5"/>
      <c r="Z312" s="5"/>
      <c r="AA312" s="5"/>
      <c r="AB312" s="5"/>
      <c r="AC312" s="20">
        <v>1</v>
      </c>
      <c r="AD312" s="5"/>
      <c r="AE312" s="5"/>
      <c r="AF312" s="5"/>
      <c r="AG312" s="5"/>
      <c r="AH312" s="5"/>
      <c r="AI312" s="5"/>
      <c r="AJ312" s="5"/>
      <c r="AK312" s="20">
        <v>1</v>
      </c>
      <c r="AL312" s="5"/>
      <c r="AM312" s="6">
        <v>44684</v>
      </c>
      <c r="AN312" s="22">
        <v>0.53125000000000133</v>
      </c>
      <c r="AO312" s="5"/>
      <c r="AP312" s="5"/>
      <c r="AQ312" s="5"/>
      <c r="AR312" s="5"/>
      <c r="AS312" s="20">
        <v>1</v>
      </c>
      <c r="AT312" s="5"/>
      <c r="AU312" s="5"/>
      <c r="AV312" s="5"/>
      <c r="AW312" s="5"/>
      <c r="AX312" s="5"/>
      <c r="AY312" s="5"/>
      <c r="AZ312" s="20">
        <v>1</v>
      </c>
      <c r="BA312" s="5"/>
      <c r="BB312" s="5"/>
      <c r="BC312" s="5"/>
      <c r="BD312" s="5"/>
      <c r="BE312" s="5"/>
      <c r="BF312" s="5"/>
      <c r="BG312" s="5"/>
      <c r="BH312" s="5"/>
      <c r="BI312" s="19" t="s">
        <v>2169</v>
      </c>
      <c r="BJ312" s="5"/>
      <c r="BK312" s="19" t="s">
        <v>2170</v>
      </c>
      <c r="BL312" s="5"/>
      <c r="BM312" s="5"/>
      <c r="BN312" s="20">
        <v>1</v>
      </c>
      <c r="BO312" s="5"/>
      <c r="BP312" s="5"/>
      <c r="BQ312" s="19"/>
      <c r="BR312" s="19"/>
      <c r="BS312" s="19" t="s">
        <v>2171</v>
      </c>
      <c r="BT312" s="5"/>
      <c r="BU312" s="20">
        <v>1</v>
      </c>
      <c r="BV312" s="5"/>
      <c r="BW312" s="5"/>
      <c r="BX312" s="5"/>
      <c r="BY312" s="5"/>
      <c r="BZ312" s="19" t="s">
        <v>2172</v>
      </c>
      <c r="CA312" s="19" t="s">
        <v>2173</v>
      </c>
      <c r="CB312" s="5"/>
      <c r="CC312" s="5"/>
      <c r="CD312" s="5"/>
      <c r="CE312" s="5"/>
      <c r="CF312" s="6">
        <v>44684</v>
      </c>
      <c r="CG312" s="5"/>
      <c r="CH312" s="5"/>
      <c r="CI312" s="5"/>
      <c r="CJ312" s="5"/>
      <c r="CK312" s="5"/>
      <c r="CL312" s="5"/>
      <c r="CM312" s="19" t="s">
        <v>403</v>
      </c>
      <c r="CN312" s="19" t="s">
        <v>2174</v>
      </c>
      <c r="CO312" s="19" t="s">
        <v>2175</v>
      </c>
      <c r="CP312" s="5"/>
      <c r="CQ312" t="str">
        <f t="shared" si="4"/>
        <v/>
      </c>
    </row>
    <row r="313" spans="1:95" ht="13.5" x14ac:dyDescent="0.25">
      <c r="A313" s="19" t="s">
        <v>2176</v>
      </c>
      <c r="B313" s="10" t="s">
        <v>127</v>
      </c>
      <c r="C313" s="6">
        <v>44672</v>
      </c>
      <c r="D313" s="5"/>
      <c r="E313" s="5"/>
      <c r="F313" s="5"/>
      <c r="G313" s="20">
        <v>1</v>
      </c>
      <c r="H313" s="5"/>
      <c r="I313" s="5"/>
      <c r="J313" s="19"/>
      <c r="K313" s="19"/>
      <c r="L313" s="19"/>
      <c r="M313" s="19" t="s">
        <v>127</v>
      </c>
      <c r="N313" s="19"/>
      <c r="O313" s="5"/>
      <c r="P313" s="19" t="s">
        <v>5556</v>
      </c>
      <c r="Q313" s="20">
        <v>1</v>
      </c>
      <c r="R313" s="5"/>
      <c r="S313" s="21">
        <v>43586</v>
      </c>
      <c r="T313" s="19" t="s">
        <v>251</v>
      </c>
      <c r="U313" s="5"/>
      <c r="V313" s="5"/>
      <c r="W313" s="5"/>
      <c r="X313" s="5"/>
      <c r="Y313" s="5"/>
      <c r="Z313" s="5"/>
      <c r="AA313" s="5"/>
      <c r="AB313" s="5"/>
      <c r="AC313" s="20">
        <v>1</v>
      </c>
      <c r="AD313" s="5"/>
      <c r="AE313" s="5"/>
      <c r="AF313" s="5"/>
      <c r="AG313" s="5"/>
      <c r="AH313" s="5"/>
      <c r="AI313" s="5"/>
      <c r="AJ313" s="20">
        <v>1</v>
      </c>
      <c r="AK313" s="5"/>
      <c r="AL313" s="5"/>
      <c r="AM313" s="6">
        <v>44639</v>
      </c>
      <c r="AN313" s="22">
        <v>0.75000000000000189</v>
      </c>
      <c r="AO313" s="5"/>
      <c r="AP313" s="5"/>
      <c r="AQ313" s="5"/>
      <c r="AR313" s="5"/>
      <c r="AS313" s="20">
        <v>1</v>
      </c>
      <c r="AT313" s="5"/>
      <c r="AU313" s="5"/>
      <c r="AV313" s="5"/>
      <c r="AW313" s="5"/>
      <c r="AX313" s="5"/>
      <c r="AY313" s="5"/>
      <c r="AZ313" s="5"/>
      <c r="BA313" s="5"/>
      <c r="BB313" s="5"/>
      <c r="BC313" s="5"/>
      <c r="BD313" s="20">
        <v>1</v>
      </c>
      <c r="BE313" s="5"/>
      <c r="BF313" s="5"/>
      <c r="BG313" s="5"/>
      <c r="BH313" s="5"/>
      <c r="BI313" s="19" t="s">
        <v>2177</v>
      </c>
      <c r="BJ313" s="5"/>
      <c r="BK313" s="19" t="s">
        <v>2178</v>
      </c>
      <c r="BL313" s="5"/>
      <c r="BM313" s="5"/>
      <c r="BN313" s="5"/>
      <c r="BO313" s="20">
        <v>1</v>
      </c>
      <c r="BP313" s="19" t="s">
        <v>461</v>
      </c>
      <c r="BQ313" s="5"/>
      <c r="BR313" s="5"/>
      <c r="BS313" s="5"/>
      <c r="BT313" s="5"/>
      <c r="BU313" s="5"/>
      <c r="BV313" s="5"/>
      <c r="BW313" s="5"/>
      <c r="BX313" s="5"/>
      <c r="BY313" s="5"/>
      <c r="BZ313" s="5"/>
      <c r="CA313" s="19" t="s">
        <v>2179</v>
      </c>
      <c r="CB313" s="5"/>
      <c r="CC313" s="5"/>
      <c r="CD313" s="5"/>
      <c r="CE313" s="5"/>
      <c r="CF313" s="6">
        <v>44641</v>
      </c>
      <c r="CG313" s="5"/>
      <c r="CH313" s="5"/>
      <c r="CI313" s="5"/>
      <c r="CJ313" s="5"/>
      <c r="CK313" s="5"/>
      <c r="CL313" s="5"/>
      <c r="CM313" s="5"/>
      <c r="CN313" s="19" t="s">
        <v>2180</v>
      </c>
      <c r="CO313" s="19" t="s">
        <v>2181</v>
      </c>
      <c r="CP313" s="5"/>
      <c r="CQ313" t="str">
        <f t="shared" si="4"/>
        <v/>
      </c>
    </row>
    <row r="314" spans="1:95" ht="13.5" x14ac:dyDescent="0.25">
      <c r="A314" s="19" t="s">
        <v>2182</v>
      </c>
      <c r="B314" s="10" t="s">
        <v>127</v>
      </c>
      <c r="C314" s="6">
        <v>44720</v>
      </c>
      <c r="D314" s="20">
        <v>1</v>
      </c>
      <c r="E314" s="20">
        <v>1</v>
      </c>
      <c r="F314" s="5"/>
      <c r="G314" s="5"/>
      <c r="H314" s="5"/>
      <c r="I314" s="5"/>
      <c r="J314" s="19"/>
      <c r="K314" s="19"/>
      <c r="L314" s="19"/>
      <c r="M314" s="19" t="s">
        <v>127</v>
      </c>
      <c r="N314" s="19"/>
      <c r="O314" s="5"/>
      <c r="P314" s="19" t="s">
        <v>5555</v>
      </c>
      <c r="Q314" s="5"/>
      <c r="R314" s="20">
        <v>1</v>
      </c>
      <c r="S314" s="21">
        <v>44652</v>
      </c>
      <c r="T314" s="19" t="s">
        <v>223</v>
      </c>
      <c r="U314" s="5"/>
      <c r="V314" s="5"/>
      <c r="W314" s="5"/>
      <c r="X314" s="5"/>
      <c r="Y314" s="5"/>
      <c r="Z314" s="5"/>
      <c r="AA314" s="5"/>
      <c r="AB314" s="5"/>
      <c r="AC314" s="20">
        <v>1</v>
      </c>
      <c r="AD314" s="5"/>
      <c r="AE314" s="5"/>
      <c r="AF314" s="5"/>
      <c r="AG314" s="5"/>
      <c r="AH314" s="5"/>
      <c r="AI314" s="5"/>
      <c r="AJ314" s="20">
        <v>1</v>
      </c>
      <c r="AK314" s="5"/>
      <c r="AL314" s="5"/>
      <c r="AM314" s="6">
        <v>44706</v>
      </c>
      <c r="AN314" s="22">
        <v>0.33333333333333409</v>
      </c>
      <c r="AO314" s="5"/>
      <c r="AP314" s="20">
        <v>1</v>
      </c>
      <c r="AQ314" s="5"/>
      <c r="AR314" s="5"/>
      <c r="AS314" s="5"/>
      <c r="AT314" s="5"/>
      <c r="AU314" s="5"/>
      <c r="AV314" s="5"/>
      <c r="AW314" s="5"/>
      <c r="AX314" s="5"/>
      <c r="AY314" s="5"/>
      <c r="AZ314" s="5"/>
      <c r="BA314" s="5"/>
      <c r="BB314" s="20"/>
      <c r="BC314" s="5"/>
      <c r="BD314" s="5"/>
      <c r="BE314" s="5"/>
      <c r="BF314" s="5">
        <v>1</v>
      </c>
      <c r="BG314" s="5"/>
      <c r="BH314" s="5"/>
      <c r="BI314" s="19" t="s">
        <v>2183</v>
      </c>
      <c r="BJ314" s="5"/>
      <c r="BK314" s="19" t="s">
        <v>2184</v>
      </c>
      <c r="BL314" s="5"/>
      <c r="BM314" s="20">
        <v>1</v>
      </c>
      <c r="BN314" s="5"/>
      <c r="BO314" s="5"/>
      <c r="BP314" s="5"/>
      <c r="BQ314" s="19"/>
      <c r="BR314" s="19"/>
      <c r="BS314" s="19" t="s">
        <v>2185</v>
      </c>
      <c r="BT314" s="5"/>
      <c r="BU314" s="5"/>
      <c r="BV314" s="20">
        <v>1</v>
      </c>
      <c r="BW314" s="5"/>
      <c r="BX314" s="19" t="s">
        <v>2185</v>
      </c>
      <c r="BY314" s="5"/>
      <c r="BZ314" s="5"/>
      <c r="CA314" s="19" t="s">
        <v>2186</v>
      </c>
      <c r="CB314" s="5"/>
      <c r="CC314" s="5"/>
      <c r="CD314" s="5"/>
      <c r="CE314" s="5"/>
      <c r="CF314" s="6">
        <v>44706</v>
      </c>
      <c r="CG314" s="5"/>
      <c r="CH314" s="5"/>
      <c r="CI314" s="5"/>
      <c r="CJ314" s="5"/>
      <c r="CK314" s="5"/>
      <c r="CL314" s="5"/>
      <c r="CM314" s="5"/>
      <c r="CN314" s="19" t="s">
        <v>2187</v>
      </c>
      <c r="CO314" s="19" t="s">
        <v>2188</v>
      </c>
      <c r="CP314" s="5"/>
      <c r="CQ314" t="str">
        <f t="shared" si="4"/>
        <v/>
      </c>
    </row>
    <row r="315" spans="1:95" ht="13.5" x14ac:dyDescent="0.25">
      <c r="A315" s="19" t="s">
        <v>2189</v>
      </c>
      <c r="B315" s="10" t="s">
        <v>127</v>
      </c>
      <c r="C315" s="6">
        <v>44683</v>
      </c>
      <c r="D315" s="5"/>
      <c r="E315" s="5"/>
      <c r="F315" s="5"/>
      <c r="G315" s="20">
        <v>1</v>
      </c>
      <c r="H315" s="19" t="s">
        <v>392</v>
      </c>
      <c r="I315" s="5"/>
      <c r="J315" s="19"/>
      <c r="K315" s="19"/>
      <c r="L315" s="19"/>
      <c r="M315" s="19" t="s">
        <v>127</v>
      </c>
      <c r="N315" s="19"/>
      <c r="O315" s="5"/>
      <c r="P315" s="19" t="s">
        <v>5554</v>
      </c>
      <c r="Q315" s="5"/>
      <c r="R315" s="20">
        <v>1</v>
      </c>
      <c r="S315" s="21">
        <v>40756</v>
      </c>
      <c r="T315" s="19" t="s">
        <v>757</v>
      </c>
      <c r="U315" s="5"/>
      <c r="V315" s="5"/>
      <c r="W315" s="5"/>
      <c r="X315" s="5"/>
      <c r="Y315" s="5"/>
      <c r="Z315" s="5"/>
      <c r="AA315" s="5"/>
      <c r="AB315" s="20">
        <v>1</v>
      </c>
      <c r="AC315" s="5"/>
      <c r="AD315" s="5"/>
      <c r="AE315" s="5"/>
      <c r="AF315" s="5"/>
      <c r="AG315" s="5"/>
      <c r="AH315" s="5"/>
      <c r="AI315" s="20">
        <v>1</v>
      </c>
      <c r="AJ315" s="5"/>
      <c r="AK315" s="5"/>
      <c r="AL315" s="5"/>
      <c r="AM315" s="6">
        <v>44670</v>
      </c>
      <c r="AN315" s="22">
        <v>0.68750000000000155</v>
      </c>
      <c r="AO315" s="5"/>
      <c r="AP315" s="5"/>
      <c r="AQ315" s="5"/>
      <c r="AR315" s="5"/>
      <c r="AS315" s="20">
        <v>1</v>
      </c>
      <c r="AT315" s="5"/>
      <c r="AU315" s="5"/>
      <c r="AV315" s="5"/>
      <c r="AW315" s="5"/>
      <c r="AX315" s="5"/>
      <c r="AY315" s="5"/>
      <c r="AZ315" s="5"/>
      <c r="BA315" s="5"/>
      <c r="BB315" s="5"/>
      <c r="BC315" s="5"/>
      <c r="BD315" s="20">
        <v>1</v>
      </c>
      <c r="BE315" s="5"/>
      <c r="BF315" s="5"/>
      <c r="BG315" s="5"/>
      <c r="BH315" s="5"/>
      <c r="BI315" s="19" t="s">
        <v>2190</v>
      </c>
      <c r="BJ315" s="5"/>
      <c r="BK315" s="19" t="s">
        <v>2191</v>
      </c>
      <c r="BL315" s="5"/>
      <c r="BM315" s="5"/>
      <c r="BN315" s="5"/>
      <c r="BO315" s="20">
        <v>1</v>
      </c>
      <c r="BP315" s="19" t="s">
        <v>392</v>
      </c>
      <c r="BQ315" s="5"/>
      <c r="BR315" s="5"/>
      <c r="BS315" s="5"/>
      <c r="BT315" s="5"/>
      <c r="BU315" s="5"/>
      <c r="BV315" s="5"/>
      <c r="BW315" s="5"/>
      <c r="BX315" s="5"/>
      <c r="BY315" s="5"/>
      <c r="BZ315" s="5"/>
      <c r="CA315" s="19" t="s">
        <v>2192</v>
      </c>
      <c r="CB315" s="5"/>
      <c r="CC315" s="5"/>
      <c r="CD315" s="5"/>
      <c r="CE315" s="5"/>
      <c r="CF315" s="6">
        <v>44670</v>
      </c>
      <c r="CG315" s="5"/>
      <c r="CH315" s="5"/>
      <c r="CI315" s="5"/>
      <c r="CJ315" s="5"/>
      <c r="CK315" s="5"/>
      <c r="CL315" s="5"/>
      <c r="CM315" s="5"/>
      <c r="CN315" s="19" t="s">
        <v>2193</v>
      </c>
      <c r="CO315" s="19" t="s">
        <v>2194</v>
      </c>
      <c r="CP315" s="5"/>
      <c r="CQ315" t="str">
        <f t="shared" si="4"/>
        <v/>
      </c>
    </row>
    <row r="316" spans="1:95" ht="13.5" x14ac:dyDescent="0.25">
      <c r="A316" s="19" t="s">
        <v>2195</v>
      </c>
      <c r="B316" s="10" t="s">
        <v>127</v>
      </c>
      <c r="C316" s="6">
        <v>44683</v>
      </c>
      <c r="D316" s="20">
        <v>1</v>
      </c>
      <c r="E316" s="20">
        <v>1</v>
      </c>
      <c r="F316" s="5"/>
      <c r="G316" s="5"/>
      <c r="H316" s="5"/>
      <c r="I316" s="5"/>
      <c r="J316" s="19"/>
      <c r="K316" s="19"/>
      <c r="L316" s="19"/>
      <c r="M316" s="19" t="s">
        <v>127</v>
      </c>
      <c r="N316" s="19"/>
      <c r="O316" s="5"/>
      <c r="P316" s="19" t="s">
        <v>5556</v>
      </c>
      <c r="Q316" s="5"/>
      <c r="R316" s="20">
        <v>1</v>
      </c>
      <c r="S316" s="21">
        <v>44562</v>
      </c>
      <c r="T316" s="19" t="s">
        <v>223</v>
      </c>
      <c r="U316" s="5"/>
      <c r="V316" s="5"/>
      <c r="W316" s="5"/>
      <c r="X316" s="5"/>
      <c r="Y316" s="5"/>
      <c r="Z316" s="5"/>
      <c r="AA316" s="5"/>
      <c r="AB316" s="20">
        <v>1</v>
      </c>
      <c r="AC316" s="5"/>
      <c r="AD316" s="5"/>
      <c r="AE316" s="5"/>
      <c r="AF316" s="5"/>
      <c r="AG316" s="5"/>
      <c r="AH316" s="5"/>
      <c r="AI316" s="20">
        <v>1</v>
      </c>
      <c r="AJ316" s="5"/>
      <c r="AK316" s="5"/>
      <c r="AL316" s="5"/>
      <c r="AM316" s="6">
        <v>44665</v>
      </c>
      <c r="AN316" s="22">
        <v>0.22222222222222276</v>
      </c>
      <c r="AO316" s="5"/>
      <c r="AP316" s="20">
        <v>1</v>
      </c>
      <c r="AQ316" s="5"/>
      <c r="AR316" s="5"/>
      <c r="AS316" s="5"/>
      <c r="AT316" s="5"/>
      <c r="AU316" s="5"/>
      <c r="AV316" s="5"/>
      <c r="AW316" s="5"/>
      <c r="AX316" s="5"/>
      <c r="AY316" s="5"/>
      <c r="AZ316" s="20">
        <v>1</v>
      </c>
      <c r="BA316" s="5"/>
      <c r="BB316" s="5"/>
      <c r="BC316" s="5"/>
      <c r="BD316" s="5"/>
      <c r="BE316" s="5"/>
      <c r="BF316" s="5"/>
      <c r="BG316" s="5"/>
      <c r="BH316" s="5"/>
      <c r="BI316" s="19" t="s">
        <v>2196</v>
      </c>
      <c r="BJ316" s="5"/>
      <c r="BK316" s="19" t="s">
        <v>2197</v>
      </c>
      <c r="BL316" s="20">
        <v>1</v>
      </c>
      <c r="BM316" s="5"/>
      <c r="BN316" s="5"/>
      <c r="BO316" s="5"/>
      <c r="BP316" s="5"/>
      <c r="BQ316" s="19"/>
      <c r="BR316" s="19"/>
      <c r="BS316" s="19" t="s">
        <v>1307</v>
      </c>
      <c r="BT316" s="5"/>
      <c r="BU316" s="5"/>
      <c r="BV316" s="20">
        <v>1</v>
      </c>
      <c r="BW316" s="20">
        <v>1</v>
      </c>
      <c r="BX316" s="19" t="s">
        <v>1307</v>
      </c>
      <c r="BY316" s="19" t="s">
        <v>2198</v>
      </c>
      <c r="BZ316" s="19" t="s">
        <v>2199</v>
      </c>
      <c r="CA316" s="19" t="s">
        <v>2200</v>
      </c>
      <c r="CB316" s="5"/>
      <c r="CC316" s="5"/>
      <c r="CD316" s="5"/>
      <c r="CE316" s="5"/>
      <c r="CF316" s="6">
        <v>44665</v>
      </c>
      <c r="CG316" s="5"/>
      <c r="CH316" s="5"/>
      <c r="CI316" s="5"/>
      <c r="CJ316" s="5"/>
      <c r="CK316" s="5"/>
      <c r="CL316" s="5"/>
      <c r="CM316" s="5"/>
      <c r="CN316" s="19" t="s">
        <v>2201</v>
      </c>
      <c r="CO316" s="19" t="s">
        <v>2202</v>
      </c>
      <c r="CP316" s="5"/>
      <c r="CQ316" t="str">
        <f t="shared" si="4"/>
        <v/>
      </c>
    </row>
    <row r="317" spans="1:95" ht="13.5" x14ac:dyDescent="0.25">
      <c r="A317" s="19" t="s">
        <v>2203</v>
      </c>
      <c r="B317" s="10" t="s">
        <v>127</v>
      </c>
      <c r="C317" s="6">
        <v>44673</v>
      </c>
      <c r="D317" s="20">
        <v>1</v>
      </c>
      <c r="E317" s="5"/>
      <c r="F317" s="5"/>
      <c r="G317" s="5"/>
      <c r="H317" s="5"/>
      <c r="I317" s="5"/>
      <c r="J317" s="19"/>
      <c r="K317" s="19"/>
      <c r="L317" s="19"/>
      <c r="M317" s="19" t="s">
        <v>702</v>
      </c>
      <c r="N317" s="19"/>
      <c r="O317" s="5"/>
      <c r="P317" s="19" t="s">
        <v>5556</v>
      </c>
      <c r="Q317" s="20">
        <v>1</v>
      </c>
      <c r="R317" s="5"/>
      <c r="S317" s="21">
        <v>44136</v>
      </c>
      <c r="T317" s="5"/>
      <c r="U317" s="5"/>
      <c r="V317" s="5"/>
      <c r="W317" s="5"/>
      <c r="X317" s="5"/>
      <c r="Y317" s="5"/>
      <c r="Z317" s="5"/>
      <c r="AA317" s="5"/>
      <c r="AB317" s="5"/>
      <c r="AC317" s="5"/>
      <c r="AD317" s="20">
        <v>1</v>
      </c>
      <c r="AE317" s="5"/>
      <c r="AF317" s="5"/>
      <c r="AG317" s="5"/>
      <c r="AH317" s="20">
        <v>1</v>
      </c>
      <c r="AI317" s="5"/>
      <c r="AJ317" s="5"/>
      <c r="AK317" s="5"/>
      <c r="AL317" s="5"/>
      <c r="AM317" s="6">
        <v>44637</v>
      </c>
      <c r="AN317" s="22">
        <v>0.21527777777777829</v>
      </c>
      <c r="AO317" s="20">
        <v>1</v>
      </c>
      <c r="AP317" s="5"/>
      <c r="AQ317" s="5"/>
      <c r="AR317" s="5"/>
      <c r="AS317" s="5"/>
      <c r="AT317" s="5"/>
      <c r="AU317" s="5"/>
      <c r="AV317" s="5"/>
      <c r="AW317" s="5"/>
      <c r="AX317" s="5"/>
      <c r="AY317" s="5"/>
      <c r="AZ317" s="20">
        <v>1</v>
      </c>
      <c r="BA317" s="5"/>
      <c r="BB317" s="5"/>
      <c r="BC317" s="5"/>
      <c r="BD317" s="5"/>
      <c r="BE317" s="5"/>
      <c r="BF317" s="5"/>
      <c r="BG317" s="5"/>
      <c r="BH317" s="5"/>
      <c r="BI317" s="19" t="s">
        <v>2204</v>
      </c>
      <c r="BJ317" s="5"/>
      <c r="BK317" s="19" t="s">
        <v>2205</v>
      </c>
      <c r="BL317" s="5"/>
      <c r="BM317" s="20">
        <v>1</v>
      </c>
      <c r="BN317" s="5"/>
      <c r="BO317" s="5"/>
      <c r="BP317" s="19" t="s">
        <v>2206</v>
      </c>
      <c r="BQ317" s="19"/>
      <c r="BR317" s="19"/>
      <c r="BS317" s="19" t="s">
        <v>1082</v>
      </c>
      <c r="BT317" s="5"/>
      <c r="BU317" s="20">
        <v>1</v>
      </c>
      <c r="BV317" s="5"/>
      <c r="BW317" s="20">
        <v>1</v>
      </c>
      <c r="BX317" s="5"/>
      <c r="BY317" s="19" t="s">
        <v>2207</v>
      </c>
      <c r="BZ317" s="19" t="s">
        <v>2208</v>
      </c>
      <c r="CA317" s="19" t="s">
        <v>2209</v>
      </c>
      <c r="CB317" s="5"/>
      <c r="CC317" s="5"/>
      <c r="CD317" s="5"/>
      <c r="CE317" s="5"/>
      <c r="CF317" s="6">
        <v>44637</v>
      </c>
      <c r="CG317" s="5"/>
      <c r="CH317" s="5"/>
      <c r="CI317" s="5"/>
      <c r="CJ317" s="5"/>
      <c r="CK317" s="5"/>
      <c r="CL317" s="5"/>
      <c r="CM317" s="5"/>
      <c r="CN317" s="19" t="s">
        <v>2210</v>
      </c>
      <c r="CO317" s="19" t="s">
        <v>2211</v>
      </c>
      <c r="CP317" s="5"/>
      <c r="CQ317" t="str">
        <f t="shared" si="4"/>
        <v/>
      </c>
    </row>
    <row r="318" spans="1:95" ht="13.5" x14ac:dyDescent="0.25">
      <c r="A318" s="19" t="s">
        <v>2212</v>
      </c>
      <c r="B318" s="10" t="s">
        <v>127</v>
      </c>
      <c r="C318" s="6">
        <v>44725</v>
      </c>
      <c r="D318" s="5"/>
      <c r="E318" s="5"/>
      <c r="F318" s="5"/>
      <c r="G318" s="5"/>
      <c r="H318" s="5"/>
      <c r="I318" s="5"/>
      <c r="J318" s="19"/>
      <c r="K318" s="19"/>
      <c r="L318" s="19"/>
      <c r="M318" s="19" t="s">
        <v>127</v>
      </c>
      <c r="N318" s="19"/>
      <c r="O318" s="5"/>
      <c r="P318" s="19" t="s">
        <v>5556</v>
      </c>
      <c r="Q318" s="20">
        <v>1</v>
      </c>
      <c r="R318" s="5"/>
      <c r="S318" s="21">
        <v>44593</v>
      </c>
      <c r="T318" s="19" t="s">
        <v>2213</v>
      </c>
      <c r="U318" s="5"/>
      <c r="V318" s="5"/>
      <c r="W318" s="5"/>
      <c r="X318" s="5"/>
      <c r="Y318" s="5"/>
      <c r="Z318" s="5"/>
      <c r="AA318" s="5"/>
      <c r="AB318" s="5"/>
      <c r="AC318" s="5"/>
      <c r="AD318" s="20">
        <v>1</v>
      </c>
      <c r="AE318" s="5"/>
      <c r="AF318" s="5"/>
      <c r="AG318" s="5"/>
      <c r="AH318" s="5"/>
      <c r="AI318" s="20">
        <v>1</v>
      </c>
      <c r="AJ318" s="5"/>
      <c r="AK318" s="5"/>
      <c r="AL318" s="5"/>
      <c r="AM318" s="6">
        <v>44721</v>
      </c>
      <c r="AN318" s="22">
        <v>0.35416666666666746</v>
      </c>
      <c r="AO318" s="5"/>
      <c r="AP318" s="5"/>
      <c r="AQ318" s="5"/>
      <c r="AR318" s="5"/>
      <c r="AS318" s="20">
        <v>1</v>
      </c>
      <c r="AT318" s="5"/>
      <c r="AU318" s="5"/>
      <c r="AV318" s="5"/>
      <c r="AW318" s="5"/>
      <c r="AX318" s="5"/>
      <c r="AY318" s="5"/>
      <c r="AZ318" s="5"/>
      <c r="BA318" s="5"/>
      <c r="BB318" s="5"/>
      <c r="BC318" s="5"/>
      <c r="BD318" s="20">
        <v>1</v>
      </c>
      <c r="BE318" s="5"/>
      <c r="BF318" s="5"/>
      <c r="BG318" s="5"/>
      <c r="BH318" s="5"/>
      <c r="BI318" s="19" t="s">
        <v>2214</v>
      </c>
      <c r="BJ318" s="5"/>
      <c r="BK318" s="19" t="s">
        <v>2215</v>
      </c>
      <c r="BL318" s="5"/>
      <c r="BM318" s="5"/>
      <c r="BN318" s="5"/>
      <c r="BO318" s="5"/>
      <c r="BP318" s="5"/>
      <c r="BQ318" s="5"/>
      <c r="BR318" s="5"/>
      <c r="BS318" s="5"/>
      <c r="BT318" s="5"/>
      <c r="BU318" s="5"/>
      <c r="BV318" s="5"/>
      <c r="BW318" s="5"/>
      <c r="BX318" s="5"/>
      <c r="BY318" s="5"/>
      <c r="BZ318" s="5"/>
      <c r="CA318" s="19" t="s">
        <v>2216</v>
      </c>
      <c r="CB318" s="5"/>
      <c r="CC318" s="5"/>
      <c r="CD318" s="5"/>
      <c r="CE318" s="5"/>
      <c r="CF318" s="6">
        <v>44722</v>
      </c>
      <c r="CG318" s="5"/>
      <c r="CH318" s="5"/>
      <c r="CI318" s="5"/>
      <c r="CJ318" s="5"/>
      <c r="CK318" s="5"/>
      <c r="CL318" s="5"/>
      <c r="CM318" s="5"/>
      <c r="CN318" s="19" t="s">
        <v>2217</v>
      </c>
      <c r="CO318" s="19" t="s">
        <v>2218</v>
      </c>
      <c r="CP318" s="5"/>
      <c r="CQ318" t="str">
        <f t="shared" si="4"/>
        <v/>
      </c>
    </row>
    <row r="319" spans="1:95" ht="13.5" x14ac:dyDescent="0.25">
      <c r="A319" s="19" t="s">
        <v>2219</v>
      </c>
      <c r="B319" s="10" t="s">
        <v>127</v>
      </c>
      <c r="C319" s="6">
        <v>44708</v>
      </c>
      <c r="D319" s="5"/>
      <c r="E319" s="5"/>
      <c r="F319" s="5"/>
      <c r="G319" s="5"/>
      <c r="H319" s="5"/>
      <c r="I319" s="5"/>
      <c r="J319" s="19"/>
      <c r="K319" s="19"/>
      <c r="L319" s="19"/>
      <c r="M319" s="19" t="s">
        <v>127</v>
      </c>
      <c r="N319" s="19"/>
      <c r="O319" s="5"/>
      <c r="P319" s="5" t="s">
        <v>5560</v>
      </c>
      <c r="Q319" s="5"/>
      <c r="R319" s="20">
        <v>1</v>
      </c>
      <c r="S319" s="21">
        <v>44470</v>
      </c>
      <c r="T319" s="19" t="s">
        <v>302</v>
      </c>
      <c r="U319" s="5"/>
      <c r="V319" s="5"/>
      <c r="W319" s="5"/>
      <c r="X319" s="5"/>
      <c r="Y319" s="5"/>
      <c r="Z319" s="5"/>
      <c r="AA319" s="5"/>
      <c r="AB319" s="5"/>
      <c r="AC319" s="20">
        <v>1</v>
      </c>
      <c r="AD319" s="5"/>
      <c r="AE319" s="5"/>
      <c r="AF319" s="5"/>
      <c r="AG319" s="5"/>
      <c r="AH319" s="5"/>
      <c r="AI319" s="20">
        <v>1</v>
      </c>
      <c r="AJ319" s="5"/>
      <c r="AK319" s="5"/>
      <c r="AL319" s="5"/>
      <c r="AM319" s="6">
        <v>44703</v>
      </c>
      <c r="AN319" s="22">
        <v>0.66666666666666818</v>
      </c>
      <c r="AO319" s="5"/>
      <c r="AP319" s="5"/>
      <c r="AQ319" s="5"/>
      <c r="AR319" s="20">
        <v>1</v>
      </c>
      <c r="AS319" s="5"/>
      <c r="AT319" s="5"/>
      <c r="AU319" s="5"/>
      <c r="AV319" s="5"/>
      <c r="AW319" s="5"/>
      <c r="AX319" s="5"/>
      <c r="AY319" s="5"/>
      <c r="AZ319" s="5"/>
      <c r="BA319" s="5"/>
      <c r="BB319" s="5"/>
      <c r="BC319" s="5"/>
      <c r="BD319" s="20">
        <v>1</v>
      </c>
      <c r="BE319" s="5"/>
      <c r="BF319" s="5"/>
      <c r="BG319" s="5"/>
      <c r="BH319" s="5"/>
      <c r="BI319" s="19" t="s">
        <v>2220</v>
      </c>
      <c r="BJ319" s="19" t="s">
        <v>2221</v>
      </c>
      <c r="BK319" s="19" t="s">
        <v>2222</v>
      </c>
      <c r="BL319" s="5"/>
      <c r="BM319" s="5"/>
      <c r="BN319" s="5"/>
      <c r="BO319" s="5"/>
      <c r="BP319" s="5"/>
      <c r="BQ319" s="5"/>
      <c r="BR319" s="5"/>
      <c r="BS319" s="5"/>
      <c r="BT319" s="5"/>
      <c r="BU319" s="5"/>
      <c r="BV319" s="5"/>
      <c r="BW319" s="5"/>
      <c r="BX319" s="5"/>
      <c r="BY319" s="5"/>
      <c r="BZ319" s="5"/>
      <c r="CA319" s="19" t="s">
        <v>2223</v>
      </c>
      <c r="CB319" s="5"/>
      <c r="CC319" s="5"/>
      <c r="CD319" s="5"/>
      <c r="CE319" s="5"/>
      <c r="CF319" s="6">
        <v>44704</v>
      </c>
      <c r="CG319" s="5"/>
      <c r="CH319" s="5"/>
      <c r="CI319" s="5"/>
      <c r="CJ319" s="5"/>
      <c r="CK319" s="5"/>
      <c r="CL319" s="5"/>
      <c r="CM319" s="5"/>
      <c r="CN319" s="19" t="s">
        <v>2224</v>
      </c>
      <c r="CO319" s="19" t="s">
        <v>2225</v>
      </c>
      <c r="CP319" s="5"/>
      <c r="CQ319" t="str">
        <f t="shared" si="4"/>
        <v/>
      </c>
    </row>
    <row r="320" spans="1:95" ht="13.5" x14ac:dyDescent="0.25">
      <c r="A320" s="19" t="s">
        <v>2226</v>
      </c>
      <c r="B320" s="10" t="s">
        <v>127</v>
      </c>
      <c r="C320" s="6">
        <v>44705</v>
      </c>
      <c r="D320" s="5"/>
      <c r="E320" s="5"/>
      <c r="F320" s="5"/>
      <c r="G320" s="5"/>
      <c r="H320" s="5"/>
      <c r="I320" s="5"/>
      <c r="J320" s="19"/>
      <c r="K320" s="19"/>
      <c r="L320" s="19"/>
      <c r="M320" s="19" t="s">
        <v>127</v>
      </c>
      <c r="N320" s="19"/>
      <c r="O320" s="5"/>
      <c r="P320" s="19" t="s">
        <v>5556</v>
      </c>
      <c r="Q320" s="5"/>
      <c r="R320" s="20">
        <v>1</v>
      </c>
      <c r="S320" s="21">
        <v>44682</v>
      </c>
      <c r="T320" s="5"/>
      <c r="U320" s="5"/>
      <c r="V320" s="5"/>
      <c r="W320" s="5"/>
      <c r="X320" s="5"/>
      <c r="Y320" s="5"/>
      <c r="Z320" s="5"/>
      <c r="AA320" s="5"/>
      <c r="AB320" s="5"/>
      <c r="AC320" s="5"/>
      <c r="AD320" s="20">
        <v>1</v>
      </c>
      <c r="AE320" s="5"/>
      <c r="AF320" s="5"/>
      <c r="AG320" s="5"/>
      <c r="AH320" s="5"/>
      <c r="AI320" s="20">
        <v>1</v>
      </c>
      <c r="AJ320" s="5"/>
      <c r="AK320" s="5"/>
      <c r="AL320" s="5"/>
      <c r="AM320" s="6">
        <v>44701</v>
      </c>
      <c r="AN320" s="22">
        <v>0.4791666666666678</v>
      </c>
      <c r="AO320" s="5"/>
      <c r="AP320" s="20">
        <v>1</v>
      </c>
      <c r="AQ320" s="5"/>
      <c r="AR320" s="5"/>
      <c r="AS320" s="5"/>
      <c r="AT320" s="5"/>
      <c r="AU320" s="5"/>
      <c r="AV320" s="5"/>
      <c r="AW320" s="5"/>
      <c r="AX320" s="5"/>
      <c r="AY320" s="5"/>
      <c r="AZ320" s="5"/>
      <c r="BA320" s="5"/>
      <c r="BB320" s="5"/>
      <c r="BC320" s="5"/>
      <c r="BD320" s="5"/>
      <c r="BE320" s="20"/>
      <c r="BF320" s="5"/>
      <c r="BG320" s="5">
        <v>1</v>
      </c>
      <c r="BH320" s="19" t="s">
        <v>3</v>
      </c>
      <c r="BI320" s="19" t="s">
        <v>2227</v>
      </c>
      <c r="BJ320" s="5"/>
      <c r="BK320" s="19" t="s">
        <v>2228</v>
      </c>
      <c r="BL320" s="5"/>
      <c r="BM320" s="5"/>
      <c r="BN320" s="5"/>
      <c r="BO320" s="5"/>
      <c r="BP320" s="5"/>
      <c r="BQ320" s="19"/>
      <c r="BR320" s="5"/>
      <c r="BS320" s="19" t="s">
        <v>2229</v>
      </c>
      <c r="BT320" s="5"/>
      <c r="BU320" s="5"/>
      <c r="BV320" s="20">
        <v>1</v>
      </c>
      <c r="BW320" s="5"/>
      <c r="BX320" s="19" t="s">
        <v>2230</v>
      </c>
      <c r="BY320" s="5"/>
      <c r="BZ320" s="19" t="s">
        <v>2231</v>
      </c>
      <c r="CA320" s="19" t="s">
        <v>2232</v>
      </c>
      <c r="CB320" s="5"/>
      <c r="CC320" s="5"/>
      <c r="CD320" s="5"/>
      <c r="CE320" s="5"/>
      <c r="CF320" s="6">
        <v>44701</v>
      </c>
      <c r="CG320" s="5"/>
      <c r="CH320" s="5"/>
      <c r="CI320" s="5"/>
      <c r="CJ320" s="5"/>
      <c r="CK320" s="5"/>
      <c r="CL320" s="5"/>
      <c r="CM320" s="19" t="s">
        <v>2233</v>
      </c>
      <c r="CN320" s="19" t="s">
        <v>2234</v>
      </c>
      <c r="CO320" s="19" t="s">
        <v>2235</v>
      </c>
      <c r="CP320" s="19" t="s">
        <v>2236</v>
      </c>
      <c r="CQ320" t="str">
        <f t="shared" si="4"/>
        <v/>
      </c>
    </row>
    <row r="321" spans="1:95" ht="13.5" x14ac:dyDescent="0.25">
      <c r="A321" s="19" t="s">
        <v>2237</v>
      </c>
      <c r="B321" s="10" t="s">
        <v>127</v>
      </c>
      <c r="C321" s="6">
        <v>44697</v>
      </c>
      <c r="D321" s="5"/>
      <c r="E321" s="20">
        <v>1</v>
      </c>
      <c r="F321" s="5"/>
      <c r="G321" s="5"/>
      <c r="H321" s="5"/>
      <c r="I321" s="5"/>
      <c r="J321" s="19"/>
      <c r="K321" s="19"/>
      <c r="L321" s="19"/>
      <c r="M321" s="19" t="s">
        <v>127</v>
      </c>
      <c r="N321" s="19"/>
      <c r="O321" s="5"/>
      <c r="P321" s="19" t="s">
        <v>5556</v>
      </c>
      <c r="Q321" s="20">
        <v>1</v>
      </c>
      <c r="R321" s="5"/>
      <c r="S321" s="21">
        <v>44197</v>
      </c>
      <c r="T321" s="5"/>
      <c r="U321" s="5"/>
      <c r="V321" s="5"/>
      <c r="W321" s="5"/>
      <c r="X321" s="5"/>
      <c r="Y321" s="5"/>
      <c r="Z321" s="5"/>
      <c r="AA321" s="20">
        <v>1</v>
      </c>
      <c r="AB321" s="5"/>
      <c r="AC321" s="5"/>
      <c r="AD321" s="5"/>
      <c r="AE321" s="5"/>
      <c r="AF321" s="5"/>
      <c r="AG321" s="5"/>
      <c r="AH321" s="20">
        <v>1</v>
      </c>
      <c r="AI321" s="5"/>
      <c r="AJ321" s="5"/>
      <c r="AK321" s="5"/>
      <c r="AL321" s="5"/>
      <c r="AM321" s="6">
        <v>44681</v>
      </c>
      <c r="AN321" s="22">
        <v>0.7847222222222241</v>
      </c>
      <c r="AO321" s="20">
        <v>1</v>
      </c>
      <c r="AP321" s="5"/>
      <c r="AQ321" s="5"/>
      <c r="AR321" s="5"/>
      <c r="AS321" s="5"/>
      <c r="AT321" s="5"/>
      <c r="AU321" s="5"/>
      <c r="AV321" s="5"/>
      <c r="AW321" s="5"/>
      <c r="AX321" s="5"/>
      <c r="AY321" s="5"/>
      <c r="AZ321" s="20">
        <v>1</v>
      </c>
      <c r="BA321" s="5"/>
      <c r="BB321" s="5"/>
      <c r="BC321" s="5"/>
      <c r="BD321" s="5"/>
      <c r="BE321" s="5"/>
      <c r="BF321" s="5"/>
      <c r="BG321" s="5"/>
      <c r="BH321" s="5"/>
      <c r="BI321" s="19" t="s">
        <v>2238</v>
      </c>
      <c r="BJ321" s="5"/>
      <c r="BK321" s="19" t="s">
        <v>2239</v>
      </c>
      <c r="BL321" s="5"/>
      <c r="BM321" s="20">
        <v>1</v>
      </c>
      <c r="BN321" s="5"/>
      <c r="BO321" s="5"/>
      <c r="BP321" s="5"/>
      <c r="BQ321" s="19"/>
      <c r="BR321" s="5"/>
      <c r="BS321" s="5"/>
      <c r="BT321" s="5"/>
      <c r="BU321" s="5"/>
      <c r="BV321" s="20">
        <v>1</v>
      </c>
      <c r="BW321" s="5"/>
      <c r="BX321" s="19" t="s">
        <v>2240</v>
      </c>
      <c r="BY321" s="5"/>
      <c r="BZ321" s="5"/>
      <c r="CA321" s="19" t="s">
        <v>2241</v>
      </c>
      <c r="CB321" s="5"/>
      <c r="CC321" s="5"/>
      <c r="CD321" s="5"/>
      <c r="CE321" s="5"/>
      <c r="CF321" s="6">
        <v>44687</v>
      </c>
      <c r="CG321" s="5"/>
      <c r="CH321" s="5"/>
      <c r="CI321" s="5"/>
      <c r="CJ321" s="5"/>
      <c r="CK321" s="5"/>
      <c r="CL321" s="5"/>
      <c r="CM321" s="19" t="s">
        <v>2242</v>
      </c>
      <c r="CN321" s="19" t="s">
        <v>2243</v>
      </c>
      <c r="CO321" s="19" t="s">
        <v>2244</v>
      </c>
      <c r="CP321" s="5"/>
      <c r="CQ321" t="str">
        <f t="shared" si="4"/>
        <v/>
      </c>
    </row>
    <row r="322" spans="1:95" ht="13.5" x14ac:dyDescent="0.25">
      <c r="A322" s="19" t="s">
        <v>2245</v>
      </c>
      <c r="B322" s="10" t="s">
        <v>127</v>
      </c>
      <c r="C322" s="6">
        <v>44686</v>
      </c>
      <c r="D322" s="20">
        <v>1</v>
      </c>
      <c r="E322" s="5"/>
      <c r="F322" s="5"/>
      <c r="G322" s="5"/>
      <c r="H322" s="5"/>
      <c r="I322" s="5"/>
      <c r="J322" s="19"/>
      <c r="K322" s="19"/>
      <c r="L322" s="19"/>
      <c r="M322" s="19" t="s">
        <v>127</v>
      </c>
      <c r="N322" s="19"/>
      <c r="O322" s="5"/>
      <c r="P322" s="19" t="s">
        <v>5555</v>
      </c>
      <c r="Q322" s="5"/>
      <c r="R322" s="20">
        <v>1</v>
      </c>
      <c r="S322" s="21">
        <v>44866</v>
      </c>
      <c r="T322" s="5"/>
      <c r="U322" s="5"/>
      <c r="V322" s="5"/>
      <c r="W322" s="5"/>
      <c r="X322" s="5"/>
      <c r="Y322" s="5"/>
      <c r="Z322" s="5"/>
      <c r="AA322" s="5"/>
      <c r="AB322" s="20">
        <v>1</v>
      </c>
      <c r="AC322" s="5"/>
      <c r="AD322" s="5"/>
      <c r="AE322" s="5"/>
      <c r="AF322" s="5"/>
      <c r="AG322" s="5"/>
      <c r="AH322" s="20">
        <v>1</v>
      </c>
      <c r="AI322" s="5"/>
      <c r="AJ322" s="5"/>
      <c r="AK322" s="5"/>
      <c r="AL322" s="5"/>
      <c r="AM322" s="6">
        <v>44665</v>
      </c>
      <c r="AN322" s="22">
        <v>0.33333333333333409</v>
      </c>
      <c r="AO322" s="20">
        <v>1</v>
      </c>
      <c r="AP322" s="5"/>
      <c r="AQ322" s="5"/>
      <c r="AR322" s="5"/>
      <c r="AS322" s="5"/>
      <c r="AT322" s="5"/>
      <c r="AU322" s="5"/>
      <c r="AV322" s="5"/>
      <c r="AW322" s="5"/>
      <c r="AX322" s="5"/>
      <c r="AY322" s="5"/>
      <c r="AZ322" s="20">
        <v>1</v>
      </c>
      <c r="BA322" s="5"/>
      <c r="BB322" s="5"/>
      <c r="BC322" s="5"/>
      <c r="BD322" s="5"/>
      <c r="BE322" s="5"/>
      <c r="BF322" s="5"/>
      <c r="BG322" s="5"/>
      <c r="BH322" s="5"/>
      <c r="BI322" s="19" t="s">
        <v>2246</v>
      </c>
      <c r="BJ322" s="5"/>
      <c r="BK322" s="19" t="s">
        <v>2247</v>
      </c>
      <c r="BL322" s="5"/>
      <c r="BM322" s="20">
        <v>1</v>
      </c>
      <c r="BN322" s="5"/>
      <c r="BO322" s="5"/>
      <c r="BP322" s="5"/>
      <c r="BQ322" s="19"/>
      <c r="BR322" s="5"/>
      <c r="BS322" s="19" t="s">
        <v>2248</v>
      </c>
      <c r="BT322" s="5"/>
      <c r="BU322" s="5"/>
      <c r="BV322" s="20">
        <v>1</v>
      </c>
      <c r="BW322" s="5"/>
      <c r="BX322" s="19" t="s">
        <v>2249</v>
      </c>
      <c r="BY322" s="5"/>
      <c r="BZ322" s="19" t="s">
        <v>2250</v>
      </c>
      <c r="CA322" s="19" t="s">
        <v>2251</v>
      </c>
      <c r="CB322" s="5"/>
      <c r="CC322" s="5"/>
      <c r="CD322" s="5"/>
      <c r="CE322" s="5"/>
      <c r="CF322" s="6">
        <v>44665</v>
      </c>
      <c r="CG322" s="5"/>
      <c r="CH322" s="5"/>
      <c r="CI322" s="5"/>
      <c r="CJ322" s="5"/>
      <c r="CK322" s="5"/>
      <c r="CL322" s="5"/>
      <c r="CM322" s="5"/>
      <c r="CN322" s="19" t="s">
        <v>2252</v>
      </c>
      <c r="CO322" s="19" t="s">
        <v>2253</v>
      </c>
      <c r="CP322" s="19" t="s">
        <v>2254</v>
      </c>
      <c r="CQ322" t="str">
        <f t="shared" si="4"/>
        <v/>
      </c>
    </row>
    <row r="323" spans="1:95" ht="13.5" x14ac:dyDescent="0.25">
      <c r="A323" s="19" t="s">
        <v>2255</v>
      </c>
      <c r="B323" s="10" t="s">
        <v>127</v>
      </c>
      <c r="C323" s="6">
        <v>44676</v>
      </c>
      <c r="D323" s="5"/>
      <c r="E323" s="5"/>
      <c r="F323" s="5"/>
      <c r="G323" s="5"/>
      <c r="H323" s="5"/>
      <c r="I323" s="5"/>
      <c r="J323" s="19"/>
      <c r="K323" s="19"/>
      <c r="L323" s="19"/>
      <c r="M323" s="19" t="s">
        <v>127</v>
      </c>
      <c r="N323" s="19"/>
      <c r="O323" s="5"/>
      <c r="P323" s="19" t="s">
        <v>5556</v>
      </c>
      <c r="Q323" s="5"/>
      <c r="R323" s="20">
        <v>1</v>
      </c>
      <c r="S323" s="21">
        <v>44621</v>
      </c>
      <c r="T323" s="5"/>
      <c r="U323" s="5"/>
      <c r="V323" s="5"/>
      <c r="W323" s="5"/>
      <c r="X323" s="5"/>
      <c r="Y323" s="5"/>
      <c r="Z323" s="5"/>
      <c r="AA323" s="5"/>
      <c r="AB323" s="5"/>
      <c r="AC323" s="20">
        <v>1</v>
      </c>
      <c r="AD323" s="5"/>
      <c r="AE323" s="5"/>
      <c r="AF323" s="5"/>
      <c r="AG323" s="5"/>
      <c r="AH323" s="5"/>
      <c r="AI323" s="20">
        <v>1</v>
      </c>
      <c r="AJ323" s="5"/>
      <c r="AK323" s="5"/>
      <c r="AL323" s="5"/>
      <c r="AM323" s="6">
        <v>44671</v>
      </c>
      <c r="AN323" s="22">
        <v>0.7847222222222241</v>
      </c>
      <c r="AO323" s="5"/>
      <c r="AP323" s="5"/>
      <c r="AQ323" s="5"/>
      <c r="AR323" s="5"/>
      <c r="AS323" s="20">
        <v>1</v>
      </c>
      <c r="AT323" s="5"/>
      <c r="AU323" s="5"/>
      <c r="AV323" s="5"/>
      <c r="AW323" s="5"/>
      <c r="AX323" s="5"/>
      <c r="AY323" s="5"/>
      <c r="AZ323" s="5"/>
      <c r="BA323" s="5"/>
      <c r="BB323" s="5"/>
      <c r="BC323" s="5"/>
      <c r="BD323" s="20">
        <v>1</v>
      </c>
      <c r="BE323" s="5"/>
      <c r="BF323" s="5"/>
      <c r="BG323" s="5"/>
      <c r="BH323" s="5"/>
      <c r="BI323" s="19" t="s">
        <v>2256</v>
      </c>
      <c r="BJ323" s="19" t="s">
        <v>2257</v>
      </c>
      <c r="BK323" s="5"/>
      <c r="BL323" s="5"/>
      <c r="BM323" s="5"/>
      <c r="BN323" s="5"/>
      <c r="BO323" s="5"/>
      <c r="BP323" s="5"/>
      <c r="BQ323" s="5"/>
      <c r="BR323" s="5"/>
      <c r="BS323" s="5"/>
      <c r="BT323" s="5"/>
      <c r="BU323" s="5"/>
      <c r="BV323" s="5"/>
      <c r="BW323" s="5"/>
      <c r="BX323" s="5"/>
      <c r="BY323" s="5"/>
      <c r="BZ323" s="5"/>
      <c r="CA323" s="19" t="s">
        <v>2258</v>
      </c>
      <c r="CB323" s="5"/>
      <c r="CC323" s="5"/>
      <c r="CD323" s="5"/>
      <c r="CE323" s="5"/>
      <c r="CF323" s="6">
        <v>44672</v>
      </c>
      <c r="CG323" s="5"/>
      <c r="CH323" s="5"/>
      <c r="CI323" s="5"/>
      <c r="CJ323" s="5"/>
      <c r="CK323" s="5"/>
      <c r="CL323" s="5"/>
      <c r="CM323" s="5"/>
      <c r="CN323" s="19" t="s">
        <v>2259</v>
      </c>
      <c r="CO323" s="19" t="s">
        <v>2260</v>
      </c>
      <c r="CP323" s="5"/>
      <c r="CQ323" t="str">
        <f t="shared" si="4"/>
        <v/>
      </c>
    </row>
    <row r="324" spans="1:95" ht="13.5" x14ac:dyDescent="0.25">
      <c r="A324" s="19" t="s">
        <v>2261</v>
      </c>
      <c r="B324" s="10" t="s">
        <v>127</v>
      </c>
      <c r="C324" s="6">
        <v>44666</v>
      </c>
      <c r="D324" s="5"/>
      <c r="E324" s="5"/>
      <c r="F324" s="5"/>
      <c r="G324" s="5"/>
      <c r="H324" s="5"/>
      <c r="I324" s="5"/>
      <c r="J324" s="19"/>
      <c r="K324" s="19"/>
      <c r="L324" s="19"/>
      <c r="M324" s="19" t="s">
        <v>127</v>
      </c>
      <c r="N324" s="19"/>
      <c r="O324" s="5"/>
      <c r="P324" s="19" t="s">
        <v>5556</v>
      </c>
      <c r="Q324" s="5"/>
      <c r="R324" s="20">
        <v>1</v>
      </c>
      <c r="S324" s="21">
        <v>44044</v>
      </c>
      <c r="T324" s="5"/>
      <c r="U324" s="5"/>
      <c r="V324" s="5"/>
      <c r="W324" s="5"/>
      <c r="X324" s="5"/>
      <c r="Y324" s="5"/>
      <c r="Z324" s="5"/>
      <c r="AA324" s="5"/>
      <c r="AB324" s="5"/>
      <c r="AC324" s="5"/>
      <c r="AD324" s="20">
        <v>1</v>
      </c>
      <c r="AE324" s="5"/>
      <c r="AF324" s="5"/>
      <c r="AG324" s="5"/>
      <c r="AH324" s="5"/>
      <c r="AI324" s="5"/>
      <c r="AJ324" s="5"/>
      <c r="AK324" s="20">
        <v>1</v>
      </c>
      <c r="AL324" s="5"/>
      <c r="AM324" s="6">
        <v>44663</v>
      </c>
      <c r="AN324" s="22">
        <v>0.70486111111111271</v>
      </c>
      <c r="AO324" s="5"/>
      <c r="AP324" s="5"/>
      <c r="AQ324" s="5"/>
      <c r="AR324" s="5"/>
      <c r="AS324" s="20">
        <v>1</v>
      </c>
      <c r="AT324" s="5"/>
      <c r="AU324" s="5"/>
      <c r="AV324" s="5"/>
      <c r="AW324" s="5"/>
      <c r="AX324" s="5"/>
      <c r="AY324" s="5"/>
      <c r="AZ324" s="5"/>
      <c r="BA324" s="5"/>
      <c r="BB324" s="5"/>
      <c r="BC324" s="5"/>
      <c r="BD324" s="20">
        <v>1</v>
      </c>
      <c r="BE324" s="5"/>
      <c r="BF324" s="5"/>
      <c r="BG324" s="5"/>
      <c r="BH324" s="5"/>
      <c r="BI324" s="19" t="s">
        <v>2262</v>
      </c>
      <c r="BJ324" s="5"/>
      <c r="BK324" s="19" t="s">
        <v>2263</v>
      </c>
      <c r="BL324" s="5"/>
      <c r="BM324" s="5"/>
      <c r="BN324" s="5"/>
      <c r="BO324" s="5"/>
      <c r="BP324" s="5"/>
      <c r="BQ324" s="5"/>
      <c r="BR324" s="5"/>
      <c r="BS324" s="5"/>
      <c r="BT324" s="5"/>
      <c r="BU324" s="5"/>
      <c r="BV324" s="5"/>
      <c r="BW324" s="5"/>
      <c r="BX324" s="5"/>
      <c r="BY324" s="5"/>
      <c r="BZ324" s="5"/>
      <c r="CA324" s="19" t="s">
        <v>2264</v>
      </c>
      <c r="CB324" s="5"/>
      <c r="CC324" s="5"/>
      <c r="CD324" s="5"/>
      <c r="CE324" s="5"/>
      <c r="CF324" s="5"/>
      <c r="CG324" s="5"/>
      <c r="CH324" s="5"/>
      <c r="CI324" s="5"/>
      <c r="CJ324" s="5"/>
      <c r="CK324" s="5"/>
      <c r="CL324" s="5"/>
      <c r="CM324" s="5"/>
      <c r="CN324" s="19" t="s">
        <v>2265</v>
      </c>
      <c r="CO324" s="19" t="s">
        <v>2266</v>
      </c>
      <c r="CP324" s="5"/>
      <c r="CQ324" t="str">
        <f t="shared" si="4"/>
        <v/>
      </c>
    </row>
    <row r="325" spans="1:95" ht="13.5" x14ac:dyDescent="0.25">
      <c r="A325" s="19" t="s">
        <v>2267</v>
      </c>
      <c r="B325" s="10" t="s">
        <v>127</v>
      </c>
      <c r="C325" s="6">
        <v>44280</v>
      </c>
      <c r="D325" s="5"/>
      <c r="E325" s="5"/>
      <c r="F325" s="5"/>
      <c r="G325" s="5"/>
      <c r="H325" s="5"/>
      <c r="I325" s="5"/>
      <c r="J325" s="19"/>
      <c r="K325" s="19"/>
      <c r="L325" s="19"/>
      <c r="M325" s="19" t="s">
        <v>127</v>
      </c>
      <c r="N325" s="19"/>
      <c r="O325" s="5"/>
      <c r="P325" s="19" t="s">
        <v>5555</v>
      </c>
      <c r="Q325" s="5"/>
      <c r="R325" s="20">
        <v>1</v>
      </c>
      <c r="S325" s="21">
        <v>43282</v>
      </c>
      <c r="T325" s="5"/>
      <c r="U325" s="5"/>
      <c r="V325" s="5"/>
      <c r="W325" s="5"/>
      <c r="X325" s="5"/>
      <c r="Y325" s="5"/>
      <c r="Z325" s="5"/>
      <c r="AA325" s="5"/>
      <c r="AB325" s="5"/>
      <c r="AC325" s="5"/>
      <c r="AD325" s="20">
        <v>1</v>
      </c>
      <c r="AE325" s="5"/>
      <c r="AF325" s="5"/>
      <c r="AG325" s="5"/>
      <c r="AH325" s="5"/>
      <c r="AI325" s="5"/>
      <c r="AJ325" s="5"/>
      <c r="AK325" s="20">
        <v>1</v>
      </c>
      <c r="AL325" s="5"/>
      <c r="AM325" s="6">
        <v>44638</v>
      </c>
      <c r="AN325" s="22">
        <v>0.34027777777777857</v>
      </c>
      <c r="AO325" s="5"/>
      <c r="AP325" s="5"/>
      <c r="AQ325" s="5"/>
      <c r="AR325" s="5"/>
      <c r="AS325" s="20">
        <v>1</v>
      </c>
      <c r="AT325" s="5"/>
      <c r="AU325" s="5"/>
      <c r="AV325" s="5"/>
      <c r="AW325" s="5"/>
      <c r="AX325" s="5"/>
      <c r="AY325" s="5"/>
      <c r="AZ325" s="5"/>
      <c r="BA325" s="5"/>
      <c r="BB325" s="5"/>
      <c r="BC325" s="5"/>
      <c r="BD325" s="5"/>
      <c r="BE325" s="5">
        <v>1</v>
      </c>
      <c r="BF325" s="5"/>
      <c r="BG325" s="20"/>
      <c r="BH325" s="5"/>
      <c r="BI325" s="19" t="s">
        <v>2268</v>
      </c>
      <c r="BJ325" s="19" t="s">
        <v>2269</v>
      </c>
      <c r="BK325" s="19" t="s">
        <v>2270</v>
      </c>
      <c r="BL325" s="5"/>
      <c r="BM325" s="5"/>
      <c r="BN325" s="5"/>
      <c r="BO325" s="5"/>
      <c r="BP325" s="5"/>
      <c r="BQ325" s="5"/>
      <c r="BR325" s="5"/>
      <c r="BS325" s="5"/>
      <c r="BT325" s="5"/>
      <c r="BU325" s="5"/>
      <c r="BV325" s="5"/>
      <c r="BW325" s="5"/>
      <c r="BX325" s="5"/>
      <c r="BY325" s="5"/>
      <c r="BZ325" s="5"/>
      <c r="CA325" s="19" t="s">
        <v>2271</v>
      </c>
      <c r="CB325" s="5"/>
      <c r="CC325" s="5"/>
      <c r="CD325" s="5"/>
      <c r="CE325" s="5"/>
      <c r="CF325" s="6">
        <v>44638</v>
      </c>
      <c r="CG325" s="5"/>
      <c r="CH325" s="5"/>
      <c r="CI325" s="5"/>
      <c r="CJ325" s="5"/>
      <c r="CK325" s="5"/>
      <c r="CL325" s="5"/>
      <c r="CM325" s="5"/>
      <c r="CN325" s="19" t="s">
        <v>2272</v>
      </c>
      <c r="CO325" s="19" t="s">
        <v>2273</v>
      </c>
      <c r="CP325" s="5"/>
      <c r="CQ325" t="str">
        <f t="shared" ref="CQ325:CQ388" si="5">IF(SUM(AO325:AX325)&gt;1,"1","")</f>
        <v/>
      </c>
    </row>
    <row r="326" spans="1:95" ht="13.5" x14ac:dyDescent="0.25">
      <c r="A326" s="19" t="s">
        <v>2274</v>
      </c>
      <c r="B326" s="10" t="s">
        <v>127</v>
      </c>
      <c r="C326" s="6">
        <v>44705</v>
      </c>
      <c r="D326" s="20">
        <v>1</v>
      </c>
      <c r="E326" s="5"/>
      <c r="F326" s="5"/>
      <c r="G326" s="5"/>
      <c r="H326" s="5"/>
      <c r="I326" s="5"/>
      <c r="J326" s="19"/>
      <c r="K326" s="19"/>
      <c r="L326" s="19"/>
      <c r="M326" s="19" t="s">
        <v>127</v>
      </c>
      <c r="N326" s="19"/>
      <c r="O326" s="5"/>
      <c r="P326" s="19" t="s">
        <v>5554</v>
      </c>
      <c r="Q326" s="5"/>
      <c r="R326" s="20">
        <v>1</v>
      </c>
      <c r="S326" s="21">
        <v>43647</v>
      </c>
      <c r="T326" s="19" t="s">
        <v>757</v>
      </c>
      <c r="U326" s="5"/>
      <c r="V326" s="5"/>
      <c r="W326" s="5"/>
      <c r="X326" s="5"/>
      <c r="Y326" s="5"/>
      <c r="Z326" s="5"/>
      <c r="AA326" s="5"/>
      <c r="AB326" s="20">
        <v>1</v>
      </c>
      <c r="AC326" s="5"/>
      <c r="AD326" s="5"/>
      <c r="AE326" s="5"/>
      <c r="AF326" s="5"/>
      <c r="AG326" s="5"/>
      <c r="AH326" s="5"/>
      <c r="AI326" s="20">
        <v>1</v>
      </c>
      <c r="AJ326" s="5"/>
      <c r="AK326" s="5"/>
      <c r="AL326" s="5"/>
      <c r="AM326" s="6">
        <v>44698</v>
      </c>
      <c r="AN326" s="22">
        <v>0.50694444444444564</v>
      </c>
      <c r="AO326" s="5"/>
      <c r="AP326" s="5"/>
      <c r="AQ326" s="5"/>
      <c r="AR326" s="5"/>
      <c r="AS326" s="20">
        <v>1</v>
      </c>
      <c r="AT326" s="5"/>
      <c r="AU326" s="5"/>
      <c r="AV326" s="5"/>
      <c r="AW326" s="5"/>
      <c r="AX326" s="5"/>
      <c r="AY326" s="5"/>
      <c r="AZ326" s="20">
        <v>1</v>
      </c>
      <c r="BA326" s="5"/>
      <c r="BB326" s="5"/>
      <c r="BC326" s="5"/>
      <c r="BD326" s="5"/>
      <c r="BE326" s="5"/>
      <c r="BF326" s="5"/>
      <c r="BG326" s="5"/>
      <c r="BH326" s="5"/>
      <c r="BI326" s="19" t="s">
        <v>2275</v>
      </c>
      <c r="BJ326" s="5"/>
      <c r="BK326" s="19" t="s">
        <v>2276</v>
      </c>
      <c r="BL326" s="5"/>
      <c r="BM326" s="20">
        <v>1</v>
      </c>
      <c r="BN326" s="5"/>
      <c r="BO326" s="5"/>
      <c r="BP326" s="5"/>
      <c r="BQ326" s="19"/>
      <c r="BR326" s="19"/>
      <c r="BS326" s="19" t="s">
        <v>2277</v>
      </c>
      <c r="BT326" s="5"/>
      <c r="BU326" s="20">
        <v>1</v>
      </c>
      <c r="BV326" s="5"/>
      <c r="BW326" s="5"/>
      <c r="BX326" s="5"/>
      <c r="BY326" s="5"/>
      <c r="BZ326" s="19" t="s">
        <v>2278</v>
      </c>
      <c r="CA326" s="19" t="s">
        <v>2279</v>
      </c>
      <c r="CB326" s="5"/>
      <c r="CC326" s="5"/>
      <c r="CD326" s="5"/>
      <c r="CE326" s="5"/>
      <c r="CF326" s="6">
        <v>44698</v>
      </c>
      <c r="CG326" s="5"/>
      <c r="CH326" s="5"/>
      <c r="CI326" s="5"/>
      <c r="CJ326" s="5"/>
      <c r="CK326" s="5"/>
      <c r="CL326" s="5"/>
      <c r="CM326" s="5"/>
      <c r="CN326" s="19" t="s">
        <v>2280</v>
      </c>
      <c r="CO326" s="19" t="s">
        <v>2281</v>
      </c>
      <c r="CP326" s="5"/>
      <c r="CQ326" t="str">
        <f t="shared" si="5"/>
        <v/>
      </c>
    </row>
    <row r="327" spans="1:95" ht="13.5" x14ac:dyDescent="0.25">
      <c r="A327" s="19" t="s">
        <v>2282</v>
      </c>
      <c r="B327" s="10" t="s">
        <v>127</v>
      </c>
      <c r="C327" s="6">
        <v>44697</v>
      </c>
      <c r="D327" s="5"/>
      <c r="E327" s="5"/>
      <c r="F327" s="5"/>
      <c r="G327" s="5"/>
      <c r="H327" s="5"/>
      <c r="I327" s="5"/>
      <c r="J327" s="19"/>
      <c r="K327" s="19"/>
      <c r="L327" s="19"/>
      <c r="M327" s="19" t="s">
        <v>127</v>
      </c>
      <c r="N327" s="19"/>
      <c r="O327" s="5"/>
      <c r="P327" s="19" t="s">
        <v>5555</v>
      </c>
      <c r="Q327" s="5"/>
      <c r="R327" s="20">
        <v>1</v>
      </c>
      <c r="S327" s="21">
        <v>43617</v>
      </c>
      <c r="T327" s="19" t="s">
        <v>275</v>
      </c>
      <c r="U327" s="5"/>
      <c r="V327" s="5"/>
      <c r="W327" s="5"/>
      <c r="X327" s="5"/>
      <c r="Y327" s="5"/>
      <c r="Z327" s="5"/>
      <c r="AA327" s="5"/>
      <c r="AB327" s="20">
        <v>1</v>
      </c>
      <c r="AC327" s="5"/>
      <c r="AD327" s="5"/>
      <c r="AE327" s="5"/>
      <c r="AF327" s="5"/>
      <c r="AG327" s="5"/>
      <c r="AH327" s="20">
        <v>1</v>
      </c>
      <c r="AI327" s="5"/>
      <c r="AJ327" s="5"/>
      <c r="AK327" s="5"/>
      <c r="AL327" s="5"/>
      <c r="AM327" s="6">
        <v>44692</v>
      </c>
      <c r="AN327" s="22">
        <v>0.36666666666666753</v>
      </c>
      <c r="AO327" s="5"/>
      <c r="AP327" s="5"/>
      <c r="AQ327" s="5"/>
      <c r="AR327" s="5"/>
      <c r="AS327" s="20">
        <v>1</v>
      </c>
      <c r="AT327" s="5"/>
      <c r="AU327" s="5"/>
      <c r="AV327" s="5"/>
      <c r="AW327" s="5"/>
      <c r="AX327" s="5"/>
      <c r="AY327" s="5"/>
      <c r="AZ327" s="5"/>
      <c r="BA327" s="5"/>
      <c r="BB327" s="5"/>
      <c r="BC327" s="5"/>
      <c r="BD327" s="20">
        <v>1</v>
      </c>
      <c r="BE327" s="5"/>
      <c r="BF327" s="5"/>
      <c r="BG327" s="5"/>
      <c r="BH327" s="5"/>
      <c r="BI327" s="19" t="s">
        <v>2283</v>
      </c>
      <c r="BJ327" s="5"/>
      <c r="BK327" s="19" t="s">
        <v>2284</v>
      </c>
      <c r="BL327" s="5"/>
      <c r="BM327" s="5"/>
      <c r="BN327" s="5"/>
      <c r="BO327" s="5"/>
      <c r="BP327" s="5"/>
      <c r="BQ327" s="5"/>
      <c r="BR327" s="5"/>
      <c r="BS327" s="5"/>
      <c r="BT327" s="5"/>
      <c r="BU327" s="5"/>
      <c r="BV327" s="5"/>
      <c r="BW327" s="5"/>
      <c r="BX327" s="5"/>
      <c r="BY327" s="5"/>
      <c r="BZ327" s="5"/>
      <c r="CA327" s="19" t="s">
        <v>2285</v>
      </c>
      <c r="CB327" s="5"/>
      <c r="CC327" s="5"/>
      <c r="CD327" s="5"/>
      <c r="CE327" s="5"/>
      <c r="CF327" s="6">
        <v>44723</v>
      </c>
      <c r="CG327" s="5"/>
      <c r="CH327" s="5"/>
      <c r="CI327" s="5"/>
      <c r="CJ327" s="5"/>
      <c r="CK327" s="5"/>
      <c r="CL327" s="5"/>
      <c r="CM327" s="5"/>
      <c r="CN327" s="19" t="s">
        <v>2286</v>
      </c>
      <c r="CO327" s="19" t="s">
        <v>2287</v>
      </c>
      <c r="CP327" s="5"/>
      <c r="CQ327" t="str">
        <f t="shared" si="5"/>
        <v/>
      </c>
    </row>
    <row r="328" spans="1:95" ht="13.5" x14ac:dyDescent="0.25">
      <c r="A328" s="19" t="s">
        <v>2288</v>
      </c>
      <c r="B328" s="10" t="s">
        <v>127</v>
      </c>
      <c r="C328" s="6">
        <v>44697</v>
      </c>
      <c r="D328" s="5"/>
      <c r="E328" s="5"/>
      <c r="F328" s="5"/>
      <c r="G328" s="5"/>
      <c r="H328" s="5"/>
      <c r="I328" s="5"/>
      <c r="J328" s="19"/>
      <c r="K328" s="19"/>
      <c r="L328" s="19"/>
      <c r="M328" s="19" t="s">
        <v>127</v>
      </c>
      <c r="N328" s="19"/>
      <c r="O328" s="5"/>
      <c r="P328" s="19" t="s">
        <v>5554</v>
      </c>
      <c r="Q328" s="5"/>
      <c r="R328" s="20">
        <v>1</v>
      </c>
      <c r="S328" s="21">
        <v>44287</v>
      </c>
      <c r="T328" s="19" t="s">
        <v>757</v>
      </c>
      <c r="U328" s="5"/>
      <c r="V328" s="5"/>
      <c r="W328" s="5"/>
      <c r="X328" s="5"/>
      <c r="Y328" s="5"/>
      <c r="Z328" s="5"/>
      <c r="AA328" s="5"/>
      <c r="AB328" s="20">
        <v>1</v>
      </c>
      <c r="AC328" s="5"/>
      <c r="AD328" s="5"/>
      <c r="AE328" s="5"/>
      <c r="AF328" s="5"/>
      <c r="AG328" s="5"/>
      <c r="AH328" s="5"/>
      <c r="AI328" s="20">
        <v>1</v>
      </c>
      <c r="AJ328" s="5"/>
      <c r="AK328" s="5"/>
      <c r="AL328" s="5"/>
      <c r="AM328" s="6">
        <v>44691</v>
      </c>
      <c r="AN328" s="22">
        <v>0.42708333333333437</v>
      </c>
      <c r="AO328" s="5"/>
      <c r="AP328" s="5"/>
      <c r="AQ328" s="5"/>
      <c r="AR328" s="5"/>
      <c r="AS328" s="20">
        <v>1</v>
      </c>
      <c r="AT328" s="5"/>
      <c r="AU328" s="5"/>
      <c r="AV328" s="5"/>
      <c r="AW328" s="5"/>
      <c r="AX328" s="5"/>
      <c r="AY328" s="5"/>
      <c r="AZ328" s="5"/>
      <c r="BA328" s="5"/>
      <c r="BB328" s="5"/>
      <c r="BC328" s="5"/>
      <c r="BD328" s="20">
        <v>1</v>
      </c>
      <c r="BE328" s="5"/>
      <c r="BF328" s="5"/>
      <c r="BG328" s="5"/>
      <c r="BH328" s="5"/>
      <c r="BI328" s="19" t="s">
        <v>2289</v>
      </c>
      <c r="BJ328" s="5"/>
      <c r="BK328" s="19" t="s">
        <v>2290</v>
      </c>
      <c r="BL328" s="5"/>
      <c r="BM328" s="5"/>
      <c r="BN328" s="5"/>
      <c r="BO328" s="5"/>
      <c r="BP328" s="5"/>
      <c r="BQ328" s="5"/>
      <c r="BR328" s="5"/>
      <c r="BS328" s="5"/>
      <c r="BT328" s="5"/>
      <c r="BU328" s="5"/>
      <c r="BV328" s="5"/>
      <c r="BW328" s="5"/>
      <c r="BX328" s="5"/>
      <c r="BY328" s="5"/>
      <c r="BZ328" s="5"/>
      <c r="CA328" s="19" t="s">
        <v>2291</v>
      </c>
      <c r="CB328" s="5"/>
      <c r="CC328" s="5"/>
      <c r="CD328" s="5"/>
      <c r="CE328" s="5"/>
      <c r="CF328" s="6">
        <v>44691</v>
      </c>
      <c r="CG328" s="5"/>
      <c r="CH328" s="5"/>
      <c r="CI328" s="5"/>
      <c r="CJ328" s="5"/>
      <c r="CK328" s="5"/>
      <c r="CL328" s="5"/>
      <c r="CM328" s="5"/>
      <c r="CN328" s="19" t="s">
        <v>2292</v>
      </c>
      <c r="CO328" s="19" t="s">
        <v>2293</v>
      </c>
      <c r="CP328" s="5"/>
      <c r="CQ328" t="str">
        <f t="shared" si="5"/>
        <v/>
      </c>
    </row>
    <row r="329" spans="1:95" ht="13.5" x14ac:dyDescent="0.25">
      <c r="A329" s="19" t="s">
        <v>2294</v>
      </c>
      <c r="B329" s="10" t="s">
        <v>127</v>
      </c>
      <c r="C329" s="6">
        <v>44693</v>
      </c>
      <c r="D329" s="5"/>
      <c r="E329" s="20">
        <v>1</v>
      </c>
      <c r="F329" s="5"/>
      <c r="G329" s="5"/>
      <c r="H329" s="5"/>
      <c r="I329" s="5"/>
      <c r="J329" s="19"/>
      <c r="K329" s="19"/>
      <c r="L329" s="19"/>
      <c r="M329" s="19" t="s">
        <v>127</v>
      </c>
      <c r="N329" s="19"/>
      <c r="O329" s="5"/>
      <c r="P329" s="19" t="s">
        <v>5554</v>
      </c>
      <c r="Q329" s="5"/>
      <c r="R329" s="20">
        <v>1</v>
      </c>
      <c r="S329" s="21">
        <v>44593</v>
      </c>
      <c r="T329" s="19" t="s">
        <v>757</v>
      </c>
      <c r="U329" s="5"/>
      <c r="V329" s="5"/>
      <c r="W329" s="5"/>
      <c r="X329" s="5"/>
      <c r="Y329" s="5"/>
      <c r="Z329" s="5"/>
      <c r="AA329" s="5"/>
      <c r="AB329" s="20">
        <v>1</v>
      </c>
      <c r="AC329" s="5"/>
      <c r="AD329" s="5"/>
      <c r="AE329" s="5"/>
      <c r="AF329" s="5"/>
      <c r="AG329" s="5"/>
      <c r="AH329" s="20">
        <v>1</v>
      </c>
      <c r="AI329" s="5"/>
      <c r="AJ329" s="5"/>
      <c r="AK329" s="5"/>
      <c r="AL329" s="5"/>
      <c r="AM329" s="6">
        <v>44687</v>
      </c>
      <c r="AN329" s="22">
        <v>0.19444444444444492</v>
      </c>
      <c r="AO329" s="20">
        <v>1</v>
      </c>
      <c r="AP329" s="5"/>
      <c r="AQ329" s="5"/>
      <c r="AR329" s="5"/>
      <c r="AS329" s="5"/>
      <c r="AT329" s="5"/>
      <c r="AU329" s="5"/>
      <c r="AV329" s="5"/>
      <c r="AW329" s="5"/>
      <c r="AX329" s="5"/>
      <c r="AY329" s="5"/>
      <c r="AZ329" s="20">
        <v>1</v>
      </c>
      <c r="BA329" s="5"/>
      <c r="BB329" s="5"/>
      <c r="BC329" s="5"/>
      <c r="BD329" s="5"/>
      <c r="BE329" s="5"/>
      <c r="BF329" s="5"/>
      <c r="BG329" s="5"/>
      <c r="BH329" s="5"/>
      <c r="BI329" s="19" t="s">
        <v>2295</v>
      </c>
      <c r="BJ329" s="5"/>
      <c r="BK329" s="19" t="s">
        <v>2296</v>
      </c>
      <c r="BL329" s="5"/>
      <c r="BM329" s="20">
        <v>1</v>
      </c>
      <c r="BN329" s="5"/>
      <c r="BO329" s="5"/>
      <c r="BP329" s="5"/>
      <c r="BQ329" s="19"/>
      <c r="BR329" s="19"/>
      <c r="BS329" s="19" t="s">
        <v>2297</v>
      </c>
      <c r="BT329" s="5"/>
      <c r="BU329" s="5"/>
      <c r="BV329" s="20">
        <v>1</v>
      </c>
      <c r="BW329" s="5"/>
      <c r="BX329" s="19" t="s">
        <v>2298</v>
      </c>
      <c r="BY329" s="5"/>
      <c r="BZ329" s="5"/>
      <c r="CA329" s="19" t="s">
        <v>2299</v>
      </c>
      <c r="CB329" s="5"/>
      <c r="CC329" s="5"/>
      <c r="CD329" s="5"/>
      <c r="CE329" s="5"/>
      <c r="CF329" s="6">
        <v>44687</v>
      </c>
      <c r="CG329" s="5"/>
      <c r="CH329" s="5"/>
      <c r="CI329" s="5"/>
      <c r="CJ329" s="5"/>
      <c r="CK329" s="5"/>
      <c r="CL329" s="5"/>
      <c r="CM329" s="5"/>
      <c r="CN329" s="19" t="s">
        <v>2300</v>
      </c>
      <c r="CO329" s="19" t="s">
        <v>2301</v>
      </c>
      <c r="CP329" s="19" t="s">
        <v>2302</v>
      </c>
      <c r="CQ329" t="str">
        <f t="shared" si="5"/>
        <v/>
      </c>
    </row>
    <row r="330" spans="1:95" ht="13.5" x14ac:dyDescent="0.25">
      <c r="A330" s="19" t="s">
        <v>2303</v>
      </c>
      <c r="B330" s="10" t="s">
        <v>127</v>
      </c>
      <c r="C330" s="6">
        <v>44688</v>
      </c>
      <c r="D330" s="5"/>
      <c r="E330" s="5"/>
      <c r="F330" s="5"/>
      <c r="G330" s="20">
        <v>1</v>
      </c>
      <c r="H330" s="5"/>
      <c r="I330" s="5"/>
      <c r="J330" s="19"/>
      <c r="K330" s="19"/>
      <c r="L330" s="19"/>
      <c r="M330" s="19" t="s">
        <v>127</v>
      </c>
      <c r="N330" s="19"/>
      <c r="O330" s="5"/>
      <c r="P330" s="19" t="s">
        <v>5556</v>
      </c>
      <c r="Q330" s="5"/>
      <c r="R330" s="20">
        <v>1</v>
      </c>
      <c r="S330" s="21">
        <v>44621</v>
      </c>
      <c r="T330" s="19" t="s">
        <v>757</v>
      </c>
      <c r="U330" s="5"/>
      <c r="V330" s="5"/>
      <c r="W330" s="5"/>
      <c r="X330" s="5"/>
      <c r="Y330" s="5"/>
      <c r="Z330" s="5"/>
      <c r="AA330" s="5"/>
      <c r="AB330" s="5"/>
      <c r="AC330" s="5"/>
      <c r="AD330" s="20">
        <v>1</v>
      </c>
      <c r="AE330" s="5"/>
      <c r="AF330" s="5"/>
      <c r="AG330" s="5"/>
      <c r="AH330" s="5"/>
      <c r="AI330" s="5"/>
      <c r="AJ330" s="20">
        <v>1</v>
      </c>
      <c r="AK330" s="5"/>
      <c r="AL330" s="5"/>
      <c r="AM330" s="6">
        <v>44671</v>
      </c>
      <c r="AN330" s="22">
        <v>0.62500000000000144</v>
      </c>
      <c r="AO330" s="5"/>
      <c r="AP330" s="5"/>
      <c r="AQ330" s="5"/>
      <c r="AR330" s="5"/>
      <c r="AS330" s="20">
        <v>1</v>
      </c>
      <c r="AT330" s="5"/>
      <c r="AU330" s="5"/>
      <c r="AV330" s="5"/>
      <c r="AW330" s="5"/>
      <c r="AX330" s="5"/>
      <c r="AY330" s="5"/>
      <c r="AZ330" s="5"/>
      <c r="BA330" s="5"/>
      <c r="BB330" s="5"/>
      <c r="BC330" s="5"/>
      <c r="BD330" s="20">
        <v>1</v>
      </c>
      <c r="BE330" s="5"/>
      <c r="BF330" s="5"/>
      <c r="BG330" s="5"/>
      <c r="BH330" s="5"/>
      <c r="BI330" s="19" t="s">
        <v>2304</v>
      </c>
      <c r="BJ330" s="5"/>
      <c r="BK330" s="19" t="s">
        <v>2305</v>
      </c>
      <c r="BL330" s="5"/>
      <c r="BM330" s="5"/>
      <c r="BN330" s="5"/>
      <c r="BO330" s="5"/>
      <c r="BP330" s="5"/>
      <c r="BQ330" s="5"/>
      <c r="BR330" s="5"/>
      <c r="BS330" s="5"/>
      <c r="BT330" s="5"/>
      <c r="BU330" s="5"/>
      <c r="BV330" s="5"/>
      <c r="BW330" s="5"/>
      <c r="BX330" s="5"/>
      <c r="BY330" s="5"/>
      <c r="BZ330" s="5"/>
      <c r="CA330" s="19" t="s">
        <v>2306</v>
      </c>
      <c r="CB330" s="5"/>
      <c r="CC330" s="5"/>
      <c r="CD330" s="5"/>
      <c r="CE330" s="5"/>
      <c r="CF330" s="6">
        <v>44674</v>
      </c>
      <c r="CG330" s="5"/>
      <c r="CH330" s="5"/>
      <c r="CI330" s="5"/>
      <c r="CJ330" s="5"/>
      <c r="CK330" s="5"/>
      <c r="CL330" s="5"/>
      <c r="CM330" s="5"/>
      <c r="CN330" s="19" t="s">
        <v>2307</v>
      </c>
      <c r="CO330" s="19" t="s">
        <v>2308</v>
      </c>
      <c r="CP330" s="5"/>
      <c r="CQ330" t="str">
        <f t="shared" si="5"/>
        <v/>
      </c>
    </row>
    <row r="331" spans="1:95" ht="13.5" x14ac:dyDescent="0.25">
      <c r="A331" s="19" t="s">
        <v>2309</v>
      </c>
      <c r="B331" s="10" t="s">
        <v>127</v>
      </c>
      <c r="C331" s="6">
        <v>44688</v>
      </c>
      <c r="D331" s="5"/>
      <c r="E331" s="5"/>
      <c r="F331" s="5"/>
      <c r="G331" s="20">
        <v>1</v>
      </c>
      <c r="H331" s="5"/>
      <c r="I331" s="5"/>
      <c r="J331" s="19"/>
      <c r="K331" s="19"/>
      <c r="L331" s="19"/>
      <c r="M331" s="19" t="s">
        <v>127</v>
      </c>
      <c r="N331" s="19"/>
      <c r="O331" s="5"/>
      <c r="P331" s="19" t="s">
        <v>5556</v>
      </c>
      <c r="Q331" s="5"/>
      <c r="R331" s="20">
        <v>1</v>
      </c>
      <c r="S331" s="21">
        <v>44652</v>
      </c>
      <c r="T331" s="19" t="s">
        <v>757</v>
      </c>
      <c r="U331" s="5"/>
      <c r="V331" s="5"/>
      <c r="W331" s="5"/>
      <c r="X331" s="5"/>
      <c r="Y331" s="5"/>
      <c r="Z331" s="5"/>
      <c r="AA331" s="5"/>
      <c r="AB331" s="5"/>
      <c r="AC331" s="5"/>
      <c r="AD331" s="20">
        <v>1</v>
      </c>
      <c r="AE331" s="5"/>
      <c r="AF331" s="5"/>
      <c r="AG331" s="5"/>
      <c r="AH331" s="5"/>
      <c r="AI331" s="5"/>
      <c r="AJ331" s="5"/>
      <c r="AK331" s="20">
        <v>1</v>
      </c>
      <c r="AL331" s="5"/>
      <c r="AM331" s="6">
        <v>44680</v>
      </c>
      <c r="AN331" s="22">
        <v>0.52083333333333459</v>
      </c>
      <c r="AO331" s="5"/>
      <c r="AP331" s="5"/>
      <c r="AQ331" s="5"/>
      <c r="AR331" s="5"/>
      <c r="AS331" s="20">
        <v>1</v>
      </c>
      <c r="AT331" s="5"/>
      <c r="AU331" s="5"/>
      <c r="AV331" s="5"/>
      <c r="AW331" s="5"/>
      <c r="AX331" s="5"/>
      <c r="AY331" s="5"/>
      <c r="AZ331" s="5"/>
      <c r="BA331" s="5"/>
      <c r="BB331" s="5"/>
      <c r="BC331" s="5"/>
      <c r="BD331" s="20">
        <v>1</v>
      </c>
      <c r="BE331" s="5"/>
      <c r="BF331" s="5"/>
      <c r="BG331" s="5"/>
      <c r="BH331" s="5"/>
      <c r="BI331" s="19" t="s">
        <v>2310</v>
      </c>
      <c r="BJ331" s="5"/>
      <c r="BK331" s="19" t="s">
        <v>2311</v>
      </c>
      <c r="BL331" s="5"/>
      <c r="BM331" s="5"/>
      <c r="BN331" s="5"/>
      <c r="BO331" s="5"/>
      <c r="BP331" s="5"/>
      <c r="BQ331" s="5"/>
      <c r="BR331" s="5"/>
      <c r="BS331" s="5"/>
      <c r="BT331" s="5"/>
      <c r="BU331" s="5"/>
      <c r="BV331" s="5"/>
      <c r="BW331" s="5"/>
      <c r="BX331" s="5"/>
      <c r="BY331" s="5"/>
      <c r="BZ331" s="5"/>
      <c r="CA331" s="19" t="s">
        <v>2312</v>
      </c>
      <c r="CB331" s="5"/>
      <c r="CC331" s="5"/>
      <c r="CD331" s="5"/>
      <c r="CE331" s="5"/>
      <c r="CF331" s="6">
        <v>44683</v>
      </c>
      <c r="CG331" s="5"/>
      <c r="CH331" s="5"/>
      <c r="CI331" s="5"/>
      <c r="CJ331" s="5"/>
      <c r="CK331" s="5"/>
      <c r="CL331" s="5"/>
      <c r="CM331" s="5"/>
      <c r="CN331" s="19" t="s">
        <v>2313</v>
      </c>
      <c r="CO331" s="19" t="s">
        <v>2314</v>
      </c>
      <c r="CP331" s="5"/>
      <c r="CQ331" t="str">
        <f t="shared" si="5"/>
        <v/>
      </c>
    </row>
    <row r="332" spans="1:95" ht="13.5" x14ac:dyDescent="0.25">
      <c r="A332" s="19" t="s">
        <v>2315</v>
      </c>
      <c r="B332" s="10" t="s">
        <v>127</v>
      </c>
      <c r="C332" s="6">
        <v>44662</v>
      </c>
      <c r="D332" s="20">
        <v>1</v>
      </c>
      <c r="E332" s="5"/>
      <c r="F332" s="5"/>
      <c r="G332" s="5"/>
      <c r="H332" s="5"/>
      <c r="I332" s="5"/>
      <c r="J332" s="19"/>
      <c r="K332" s="19"/>
      <c r="L332" s="19"/>
      <c r="M332" s="19" t="s">
        <v>127</v>
      </c>
      <c r="N332" s="19"/>
      <c r="O332" s="5"/>
      <c r="P332" s="19" t="s">
        <v>5556</v>
      </c>
      <c r="Q332" s="20">
        <v>1</v>
      </c>
      <c r="R332" s="5"/>
      <c r="S332" s="21">
        <v>43617</v>
      </c>
      <c r="T332" s="19" t="s">
        <v>757</v>
      </c>
      <c r="U332" s="5"/>
      <c r="V332" s="5"/>
      <c r="W332" s="5"/>
      <c r="X332" s="5"/>
      <c r="Y332" s="5"/>
      <c r="Z332" s="5"/>
      <c r="AA332" s="5"/>
      <c r="AB332" s="5"/>
      <c r="AC332" s="20">
        <v>1</v>
      </c>
      <c r="AD332" s="5"/>
      <c r="AE332" s="5"/>
      <c r="AF332" s="5"/>
      <c r="AG332" s="5"/>
      <c r="AH332" s="5"/>
      <c r="AI332" s="5"/>
      <c r="AJ332" s="20">
        <v>1</v>
      </c>
      <c r="AK332" s="5"/>
      <c r="AL332" s="5"/>
      <c r="AM332" s="6">
        <v>44641</v>
      </c>
      <c r="AN332" s="22">
        <v>0.39930555555555652</v>
      </c>
      <c r="AO332" s="20">
        <v>1</v>
      </c>
      <c r="AP332" s="5"/>
      <c r="AQ332" s="5"/>
      <c r="AR332" s="5"/>
      <c r="AS332" s="5"/>
      <c r="AT332" s="5"/>
      <c r="AU332" s="5"/>
      <c r="AV332" s="5"/>
      <c r="AW332" s="5"/>
      <c r="AX332" s="5"/>
      <c r="AY332" s="5"/>
      <c r="AZ332" s="5"/>
      <c r="BA332" s="5">
        <v>1</v>
      </c>
      <c r="BB332" s="5"/>
      <c r="BC332" s="20"/>
      <c r="BD332" s="5"/>
      <c r="BE332" s="5"/>
      <c r="BF332" s="5"/>
      <c r="BG332" s="5"/>
      <c r="BH332" s="5"/>
      <c r="BI332" s="19" t="s">
        <v>2316</v>
      </c>
      <c r="BJ332" s="5"/>
      <c r="BK332" s="19" t="s">
        <v>2317</v>
      </c>
      <c r="BL332" s="5"/>
      <c r="BM332" s="20">
        <v>1</v>
      </c>
      <c r="BN332" s="5"/>
      <c r="BO332" s="5"/>
      <c r="BP332" s="5"/>
      <c r="BQ332" s="19"/>
      <c r="BR332" s="19"/>
      <c r="BS332" s="19" t="s">
        <v>2318</v>
      </c>
      <c r="BT332" s="5"/>
      <c r="BU332" s="5"/>
      <c r="BV332" s="20">
        <v>1</v>
      </c>
      <c r="BW332" s="5"/>
      <c r="BX332" s="19" t="s">
        <v>2319</v>
      </c>
      <c r="BY332" s="5"/>
      <c r="BZ332" s="19" t="s">
        <v>2320</v>
      </c>
      <c r="CA332" s="19" t="s">
        <v>2321</v>
      </c>
      <c r="CB332" s="5"/>
      <c r="CC332" s="5"/>
      <c r="CD332" s="5"/>
      <c r="CE332" s="5"/>
      <c r="CF332" s="6">
        <v>44641</v>
      </c>
      <c r="CG332" s="5"/>
      <c r="CH332" s="5"/>
      <c r="CI332" s="5"/>
      <c r="CJ332" s="5"/>
      <c r="CK332" s="5"/>
      <c r="CL332" s="5"/>
      <c r="CM332" s="19" t="s">
        <v>2322</v>
      </c>
      <c r="CN332" s="19" t="s">
        <v>2323</v>
      </c>
      <c r="CO332" s="19" t="s">
        <v>2324</v>
      </c>
      <c r="CP332" s="5"/>
      <c r="CQ332" t="str">
        <f t="shared" si="5"/>
        <v/>
      </c>
    </row>
    <row r="333" spans="1:95" ht="13.5" x14ac:dyDescent="0.25">
      <c r="A333" s="19" t="s">
        <v>2325</v>
      </c>
      <c r="B333" s="10" t="s">
        <v>127</v>
      </c>
      <c r="C333" s="6">
        <v>44659</v>
      </c>
      <c r="D333" s="5"/>
      <c r="E333" s="5"/>
      <c r="F333" s="5"/>
      <c r="G333" s="20">
        <v>1</v>
      </c>
      <c r="H333" s="5"/>
      <c r="I333" s="5"/>
      <c r="J333" s="19"/>
      <c r="K333" s="19"/>
      <c r="L333" s="19"/>
      <c r="M333" s="19" t="s">
        <v>127</v>
      </c>
      <c r="N333" s="19"/>
      <c r="O333" s="5"/>
      <c r="P333" s="19" t="s">
        <v>5556</v>
      </c>
      <c r="Q333" s="5"/>
      <c r="R333" s="20">
        <v>1</v>
      </c>
      <c r="S333" s="21">
        <v>44621</v>
      </c>
      <c r="T333" s="19" t="s">
        <v>757</v>
      </c>
      <c r="U333" s="5"/>
      <c r="V333" s="5"/>
      <c r="W333" s="5"/>
      <c r="X333" s="5"/>
      <c r="Y333" s="5"/>
      <c r="Z333" s="5"/>
      <c r="AA333" s="5"/>
      <c r="AB333" s="5"/>
      <c r="AC333" s="5"/>
      <c r="AD333" s="20">
        <v>1</v>
      </c>
      <c r="AE333" s="5"/>
      <c r="AF333" s="5"/>
      <c r="AG333" s="5"/>
      <c r="AH333" s="5"/>
      <c r="AI333" s="5"/>
      <c r="AJ333" s="5"/>
      <c r="AK333" s="20">
        <v>1</v>
      </c>
      <c r="AL333" s="5"/>
      <c r="AM333" s="6">
        <v>44653</v>
      </c>
      <c r="AN333" s="22">
        <v>0.83333333333333537</v>
      </c>
      <c r="AO333" s="5"/>
      <c r="AP333" s="5"/>
      <c r="AQ333" s="5"/>
      <c r="AR333" s="5"/>
      <c r="AS333" s="20">
        <v>1</v>
      </c>
      <c r="AT333" s="5"/>
      <c r="AU333" s="5"/>
      <c r="AV333" s="5"/>
      <c r="AW333" s="5"/>
      <c r="AX333" s="5"/>
      <c r="AY333" s="5"/>
      <c r="AZ333" s="5"/>
      <c r="BA333" s="5"/>
      <c r="BB333" s="5"/>
      <c r="BC333" s="5"/>
      <c r="BD333" s="5"/>
      <c r="BE333" s="20"/>
      <c r="BF333" s="5"/>
      <c r="BG333" s="5">
        <v>1</v>
      </c>
      <c r="BH333" s="19" t="s">
        <v>2326</v>
      </c>
      <c r="BI333" s="19" t="s">
        <v>2327</v>
      </c>
      <c r="BJ333" s="5"/>
      <c r="BK333" s="19" t="s">
        <v>2328</v>
      </c>
      <c r="BL333" s="5"/>
      <c r="BM333" s="5"/>
      <c r="BN333" s="5"/>
      <c r="BO333" s="5"/>
      <c r="BP333" s="5"/>
      <c r="BQ333" s="5"/>
      <c r="BR333" s="5"/>
      <c r="BS333" s="5"/>
      <c r="BT333" s="5"/>
      <c r="BU333" s="5"/>
      <c r="BV333" s="5"/>
      <c r="BW333" s="5"/>
      <c r="BX333" s="5"/>
      <c r="BY333" s="5"/>
      <c r="BZ333" s="5"/>
      <c r="CA333" s="19" t="s">
        <v>2329</v>
      </c>
      <c r="CB333" s="5"/>
      <c r="CC333" s="5"/>
      <c r="CD333" s="5"/>
      <c r="CE333" s="5"/>
      <c r="CF333" s="6">
        <v>44658</v>
      </c>
      <c r="CG333" s="5"/>
      <c r="CH333" s="5"/>
      <c r="CI333" s="5"/>
      <c r="CJ333" s="5"/>
      <c r="CK333" s="5"/>
      <c r="CL333" s="5"/>
      <c r="CM333" s="5"/>
      <c r="CN333" s="19" t="s">
        <v>2330</v>
      </c>
      <c r="CO333" s="19" t="s">
        <v>2331</v>
      </c>
      <c r="CP333" s="5"/>
      <c r="CQ333" t="str">
        <f t="shared" si="5"/>
        <v/>
      </c>
    </row>
    <row r="334" spans="1:95" ht="13.5" x14ac:dyDescent="0.25">
      <c r="A334" s="19" t="s">
        <v>2332</v>
      </c>
      <c r="B334" s="10" t="s">
        <v>127</v>
      </c>
      <c r="C334" s="6">
        <v>44666</v>
      </c>
      <c r="D334" s="20">
        <v>1</v>
      </c>
      <c r="E334" s="5"/>
      <c r="F334" s="5"/>
      <c r="G334" s="5"/>
      <c r="H334" s="5"/>
      <c r="I334" s="5"/>
      <c r="J334" s="19"/>
      <c r="K334" s="19"/>
      <c r="L334" s="19"/>
      <c r="M334" s="19" t="s">
        <v>2333</v>
      </c>
      <c r="N334" s="19"/>
      <c r="O334" s="5"/>
      <c r="P334" s="19" t="s">
        <v>5555</v>
      </c>
      <c r="Q334" s="20">
        <v>1</v>
      </c>
      <c r="R334" s="5"/>
      <c r="S334" s="21">
        <v>43586</v>
      </c>
      <c r="T334" s="19" t="s">
        <v>2334</v>
      </c>
      <c r="U334" s="5"/>
      <c r="V334" s="5"/>
      <c r="W334" s="5"/>
      <c r="X334" s="5"/>
      <c r="Y334" s="5"/>
      <c r="Z334" s="5"/>
      <c r="AA334" s="5"/>
      <c r="AB334" s="20">
        <v>1</v>
      </c>
      <c r="AC334" s="5"/>
      <c r="AD334" s="5"/>
      <c r="AE334" s="5"/>
      <c r="AF334" s="5"/>
      <c r="AG334" s="20">
        <v>1</v>
      </c>
      <c r="AH334" s="5"/>
      <c r="AI334" s="5"/>
      <c r="AJ334" s="5"/>
      <c r="AK334" s="5"/>
      <c r="AL334" s="5"/>
      <c r="AM334" s="6">
        <v>44660</v>
      </c>
      <c r="AN334" s="22">
        <v>0.406250000000001</v>
      </c>
      <c r="AO334" s="20">
        <v>1</v>
      </c>
      <c r="AP334" s="5"/>
      <c r="AQ334" s="5"/>
      <c r="AR334" s="5"/>
      <c r="AS334" s="5"/>
      <c r="AT334" s="5"/>
      <c r="AU334" s="5"/>
      <c r="AV334" s="5"/>
      <c r="AW334" s="5"/>
      <c r="AX334" s="5"/>
      <c r="AY334" s="5"/>
      <c r="AZ334" s="5"/>
      <c r="BA334" s="5"/>
      <c r="BB334" s="5"/>
      <c r="BC334" s="5"/>
      <c r="BD334" s="5"/>
      <c r="BE334" s="20"/>
      <c r="BF334" s="5"/>
      <c r="BG334" s="5">
        <v>1</v>
      </c>
      <c r="BH334" s="19" t="s">
        <v>2335</v>
      </c>
      <c r="BI334" s="19" t="s">
        <v>2336</v>
      </c>
      <c r="BJ334" s="5"/>
      <c r="BK334" s="19" t="s">
        <v>2337</v>
      </c>
      <c r="BL334" s="5"/>
      <c r="BM334" s="20">
        <v>1</v>
      </c>
      <c r="BN334" s="5"/>
      <c r="BO334" s="5"/>
      <c r="BP334" s="5"/>
      <c r="BQ334" s="19"/>
      <c r="BR334" s="19"/>
      <c r="BS334" s="19" t="s">
        <v>2335</v>
      </c>
      <c r="BT334" s="5"/>
      <c r="BU334" s="5"/>
      <c r="BV334" s="5"/>
      <c r="BW334" s="20">
        <v>1</v>
      </c>
      <c r="BX334" s="5"/>
      <c r="BY334" s="19" t="s">
        <v>2338</v>
      </c>
      <c r="BZ334" s="19" t="s">
        <v>2339</v>
      </c>
      <c r="CA334" s="19" t="s">
        <v>2340</v>
      </c>
      <c r="CB334" s="5"/>
      <c r="CC334" s="5"/>
      <c r="CD334" s="5"/>
      <c r="CE334" s="5"/>
      <c r="CF334" s="6">
        <v>44659</v>
      </c>
      <c r="CG334" s="5"/>
      <c r="CH334" s="5"/>
      <c r="CI334" s="5"/>
      <c r="CJ334" s="5"/>
      <c r="CK334" s="5"/>
      <c r="CL334" s="5"/>
      <c r="CM334" s="19" t="s">
        <v>2341</v>
      </c>
      <c r="CN334" s="19" t="s">
        <v>2342</v>
      </c>
      <c r="CO334" s="19" t="s">
        <v>2343</v>
      </c>
      <c r="CP334" s="5"/>
      <c r="CQ334" t="str">
        <f t="shared" si="5"/>
        <v/>
      </c>
    </row>
    <row r="335" spans="1:95" ht="13.5" x14ac:dyDescent="0.25">
      <c r="A335" s="19" t="s">
        <v>2344</v>
      </c>
      <c r="B335" s="10" t="s">
        <v>127</v>
      </c>
      <c r="C335" s="6">
        <v>44653</v>
      </c>
      <c r="D335" s="5"/>
      <c r="E335" s="5"/>
      <c r="F335" s="5"/>
      <c r="G335" s="20">
        <v>1</v>
      </c>
      <c r="H335" s="5"/>
      <c r="I335" s="5"/>
      <c r="J335" s="19"/>
      <c r="K335" s="19"/>
      <c r="L335" s="19"/>
      <c r="M335" s="19" t="s">
        <v>127</v>
      </c>
      <c r="N335" s="19"/>
      <c r="O335" s="5"/>
      <c r="P335" s="19" t="s">
        <v>5555</v>
      </c>
      <c r="Q335" s="20">
        <v>1</v>
      </c>
      <c r="R335" s="5"/>
      <c r="S335" s="21">
        <v>44287</v>
      </c>
      <c r="T335" s="19" t="s">
        <v>757</v>
      </c>
      <c r="U335" s="5"/>
      <c r="V335" s="5"/>
      <c r="W335" s="5"/>
      <c r="X335" s="5"/>
      <c r="Y335" s="5"/>
      <c r="Z335" s="5"/>
      <c r="AA335" s="5"/>
      <c r="AB335" s="5"/>
      <c r="AC335" s="5"/>
      <c r="AD335" s="20">
        <v>1</v>
      </c>
      <c r="AE335" s="5"/>
      <c r="AF335" s="5"/>
      <c r="AG335" s="5"/>
      <c r="AH335" s="20">
        <v>1</v>
      </c>
      <c r="AI335" s="5"/>
      <c r="AJ335" s="5"/>
      <c r="AK335" s="5"/>
      <c r="AL335" s="5"/>
      <c r="AM335" s="6">
        <v>44651</v>
      </c>
      <c r="AN335" s="22">
        <v>0.91666666666666885</v>
      </c>
      <c r="AO335" s="5"/>
      <c r="AP335" s="5"/>
      <c r="AQ335" s="5"/>
      <c r="AR335" s="5"/>
      <c r="AS335" s="20">
        <v>1</v>
      </c>
      <c r="AT335" s="5"/>
      <c r="AU335" s="5"/>
      <c r="AV335" s="5"/>
      <c r="AW335" s="5"/>
      <c r="AX335" s="5"/>
      <c r="AY335" s="5"/>
      <c r="AZ335" s="5"/>
      <c r="BA335" s="5"/>
      <c r="BB335" s="5"/>
      <c r="BC335" s="5"/>
      <c r="BD335" s="5"/>
      <c r="BE335" s="20"/>
      <c r="BF335" s="5"/>
      <c r="BG335" s="5">
        <v>1</v>
      </c>
      <c r="BH335" s="19" t="s">
        <v>2345</v>
      </c>
      <c r="BI335" s="19" t="s">
        <v>2346</v>
      </c>
      <c r="BJ335" s="5"/>
      <c r="BK335" s="19" t="s">
        <v>2347</v>
      </c>
      <c r="BL335" s="5"/>
      <c r="BM335" s="5"/>
      <c r="BN335" s="5"/>
      <c r="BO335" s="5"/>
      <c r="BP335" s="5"/>
      <c r="BQ335" s="5"/>
      <c r="BR335" s="5"/>
      <c r="BS335" s="5"/>
      <c r="BT335" s="5"/>
      <c r="BU335" s="5"/>
      <c r="BV335" s="5"/>
      <c r="BW335" s="5"/>
      <c r="BX335" s="5"/>
      <c r="BY335" s="5"/>
      <c r="BZ335" s="5"/>
      <c r="CA335" s="19" t="s">
        <v>2348</v>
      </c>
      <c r="CB335" s="5"/>
      <c r="CC335" s="5"/>
      <c r="CD335" s="5"/>
      <c r="CE335" s="5"/>
      <c r="CF335" s="6">
        <v>44652</v>
      </c>
      <c r="CG335" s="5"/>
      <c r="CH335" s="5"/>
      <c r="CI335" s="5"/>
      <c r="CJ335" s="5"/>
      <c r="CK335" s="5"/>
      <c r="CL335" s="5"/>
      <c r="CM335" s="5"/>
      <c r="CN335" s="19" t="s">
        <v>2349</v>
      </c>
      <c r="CO335" s="19" t="s">
        <v>2350</v>
      </c>
      <c r="CP335" s="5"/>
      <c r="CQ335" t="str">
        <f t="shared" si="5"/>
        <v/>
      </c>
    </row>
    <row r="336" spans="1:95" ht="13.5" x14ac:dyDescent="0.25">
      <c r="A336" s="19" t="s">
        <v>2351</v>
      </c>
      <c r="B336" s="10" t="s">
        <v>127</v>
      </c>
      <c r="C336" s="6">
        <v>44653</v>
      </c>
      <c r="D336" s="5"/>
      <c r="E336" s="5"/>
      <c r="F336" s="5"/>
      <c r="G336" s="5"/>
      <c r="H336" s="5"/>
      <c r="I336" s="5"/>
      <c r="J336" s="19"/>
      <c r="K336" s="19"/>
      <c r="L336" s="19"/>
      <c r="M336" s="19" t="s">
        <v>127</v>
      </c>
      <c r="N336" s="19"/>
      <c r="O336" s="5"/>
      <c r="P336" s="19" t="s">
        <v>5555</v>
      </c>
      <c r="Q336" s="20">
        <v>1</v>
      </c>
      <c r="R336" s="5"/>
      <c r="S336" s="21">
        <v>44562</v>
      </c>
      <c r="T336" s="19" t="s">
        <v>757</v>
      </c>
      <c r="U336" s="5"/>
      <c r="V336" s="5"/>
      <c r="W336" s="5"/>
      <c r="X336" s="5"/>
      <c r="Y336" s="5"/>
      <c r="Z336" s="5"/>
      <c r="AA336" s="5"/>
      <c r="AB336" s="5"/>
      <c r="AC336" s="20">
        <v>1</v>
      </c>
      <c r="AD336" s="5"/>
      <c r="AE336" s="5"/>
      <c r="AF336" s="5"/>
      <c r="AG336" s="5"/>
      <c r="AH336" s="20">
        <v>1</v>
      </c>
      <c r="AI336" s="5"/>
      <c r="AJ336" s="5"/>
      <c r="AK336" s="5"/>
      <c r="AL336" s="5"/>
      <c r="AM336" s="6">
        <v>44651</v>
      </c>
      <c r="AN336" s="22">
        <v>0.56250000000000133</v>
      </c>
      <c r="AO336" s="5"/>
      <c r="AP336" s="5"/>
      <c r="AQ336" s="5"/>
      <c r="AR336" s="5"/>
      <c r="AS336" s="20">
        <v>1</v>
      </c>
      <c r="AT336" s="5"/>
      <c r="AU336" s="5"/>
      <c r="AV336" s="5"/>
      <c r="AW336" s="5"/>
      <c r="AX336" s="5"/>
      <c r="AY336" s="5"/>
      <c r="AZ336" s="5"/>
      <c r="BA336" s="5"/>
      <c r="BB336" s="5"/>
      <c r="BC336" s="5"/>
      <c r="BD336" s="5"/>
      <c r="BE336" s="20"/>
      <c r="BF336" s="5"/>
      <c r="BG336" s="5">
        <v>1</v>
      </c>
      <c r="BH336" s="19" t="s">
        <v>2352</v>
      </c>
      <c r="BI336" s="19" t="s">
        <v>2353</v>
      </c>
      <c r="BJ336" s="5"/>
      <c r="BK336" s="19" t="s">
        <v>2354</v>
      </c>
      <c r="BL336" s="5"/>
      <c r="BM336" s="5"/>
      <c r="BN336" s="5"/>
      <c r="BO336" s="5"/>
      <c r="BP336" s="5"/>
      <c r="BQ336" s="5"/>
      <c r="BR336" s="5"/>
      <c r="BS336" s="5"/>
      <c r="BT336" s="5"/>
      <c r="BU336" s="5"/>
      <c r="BV336" s="5"/>
      <c r="BW336" s="5"/>
      <c r="BX336" s="5"/>
      <c r="BY336" s="5"/>
      <c r="BZ336" s="5"/>
      <c r="CA336" s="19" t="s">
        <v>2355</v>
      </c>
      <c r="CB336" s="5"/>
      <c r="CC336" s="5"/>
      <c r="CD336" s="5"/>
      <c r="CE336" s="5"/>
      <c r="CF336" s="6">
        <v>44652</v>
      </c>
      <c r="CG336" s="5"/>
      <c r="CH336" s="5"/>
      <c r="CI336" s="5"/>
      <c r="CJ336" s="5"/>
      <c r="CK336" s="5"/>
      <c r="CL336" s="5"/>
      <c r="CM336" s="5"/>
      <c r="CN336" s="19" t="s">
        <v>2356</v>
      </c>
      <c r="CO336" s="19" t="s">
        <v>2357</v>
      </c>
      <c r="CP336" s="5"/>
      <c r="CQ336" t="str">
        <f t="shared" si="5"/>
        <v/>
      </c>
    </row>
    <row r="337" spans="1:95" ht="13.5" x14ac:dyDescent="0.25">
      <c r="A337" s="19" t="s">
        <v>2358</v>
      </c>
      <c r="B337" s="10" t="s">
        <v>127</v>
      </c>
      <c r="C337" s="6">
        <v>44650</v>
      </c>
      <c r="D337" s="5"/>
      <c r="E337" s="5"/>
      <c r="F337" s="5"/>
      <c r="G337" s="20">
        <v>1</v>
      </c>
      <c r="H337" s="5"/>
      <c r="I337" s="5"/>
      <c r="J337" s="19"/>
      <c r="K337" s="19"/>
      <c r="L337" s="19"/>
      <c r="M337" s="19" t="s">
        <v>127</v>
      </c>
      <c r="N337" s="19"/>
      <c r="O337" s="5"/>
      <c r="P337" s="5" t="s">
        <v>5560</v>
      </c>
      <c r="Q337" s="20">
        <v>1</v>
      </c>
      <c r="R337" s="5"/>
      <c r="S337" s="21">
        <v>43617</v>
      </c>
      <c r="T337" s="19" t="s">
        <v>223</v>
      </c>
      <c r="U337" s="5"/>
      <c r="V337" s="5"/>
      <c r="W337" s="5"/>
      <c r="X337" s="5"/>
      <c r="Y337" s="5"/>
      <c r="Z337" s="5"/>
      <c r="AA337" s="5"/>
      <c r="AB337" s="20">
        <v>1</v>
      </c>
      <c r="AC337" s="5"/>
      <c r="AD337" s="5"/>
      <c r="AE337" s="5"/>
      <c r="AF337" s="5"/>
      <c r="AG337" s="5"/>
      <c r="AH337" s="5"/>
      <c r="AI337" s="20">
        <v>1</v>
      </c>
      <c r="AJ337" s="5"/>
      <c r="AK337" s="5"/>
      <c r="AL337" s="5"/>
      <c r="AM337" s="6">
        <v>44634</v>
      </c>
      <c r="AN337" s="22">
        <v>0.37500000000000094</v>
      </c>
      <c r="AO337" s="5"/>
      <c r="AP337" s="5"/>
      <c r="AQ337" s="5"/>
      <c r="AR337" s="5"/>
      <c r="AS337" s="20">
        <v>1</v>
      </c>
      <c r="AT337" s="5"/>
      <c r="AU337" s="5"/>
      <c r="AV337" s="5"/>
      <c r="AW337" s="5"/>
      <c r="AX337" s="5"/>
      <c r="AY337" s="5"/>
      <c r="AZ337" s="5"/>
      <c r="BA337" s="5"/>
      <c r="BB337" s="5"/>
      <c r="BC337" s="5"/>
      <c r="BD337" s="20">
        <v>1</v>
      </c>
      <c r="BE337" s="5"/>
      <c r="BF337" s="5"/>
      <c r="BG337" s="5"/>
      <c r="BH337" s="5"/>
      <c r="BI337" s="19" t="s">
        <v>2359</v>
      </c>
      <c r="BJ337" s="5"/>
      <c r="BK337" s="19" t="s">
        <v>2360</v>
      </c>
      <c r="BL337" s="5"/>
      <c r="BM337" s="5"/>
      <c r="BN337" s="5"/>
      <c r="BO337" s="5"/>
      <c r="BP337" s="5"/>
      <c r="BQ337" s="5"/>
      <c r="BR337" s="5"/>
      <c r="BS337" s="5"/>
      <c r="BT337" s="5"/>
      <c r="BU337" s="5"/>
      <c r="BV337" s="5"/>
      <c r="BW337" s="5"/>
      <c r="BX337" s="5"/>
      <c r="BY337" s="5"/>
      <c r="BZ337" s="5"/>
      <c r="CA337" s="19" t="s">
        <v>2361</v>
      </c>
      <c r="CB337" s="5"/>
      <c r="CC337" s="5"/>
      <c r="CD337" s="5"/>
      <c r="CE337" s="5"/>
      <c r="CF337" s="6">
        <v>44634</v>
      </c>
      <c r="CG337" s="5"/>
      <c r="CH337" s="5"/>
      <c r="CI337" s="5"/>
      <c r="CJ337" s="5"/>
      <c r="CK337" s="5"/>
      <c r="CL337" s="5"/>
      <c r="CM337" s="5"/>
      <c r="CN337" s="19" t="s">
        <v>2362</v>
      </c>
      <c r="CO337" s="19" t="s">
        <v>2363</v>
      </c>
      <c r="CP337" s="5"/>
      <c r="CQ337" t="str">
        <f t="shared" si="5"/>
        <v/>
      </c>
    </row>
    <row r="338" spans="1:95" ht="13.5" x14ac:dyDescent="0.25">
      <c r="A338" s="19" t="s">
        <v>2364</v>
      </c>
      <c r="B338" s="10" t="s">
        <v>127</v>
      </c>
      <c r="C338" s="6">
        <v>44650</v>
      </c>
      <c r="D338" s="5"/>
      <c r="E338" s="5"/>
      <c r="F338" s="5"/>
      <c r="G338" s="20">
        <v>1</v>
      </c>
      <c r="H338" s="5"/>
      <c r="I338" s="5"/>
      <c r="J338" s="19"/>
      <c r="K338" s="19"/>
      <c r="L338" s="19"/>
      <c r="M338" s="19" t="s">
        <v>127</v>
      </c>
      <c r="N338" s="19"/>
      <c r="O338" s="5"/>
      <c r="P338" s="5" t="s">
        <v>5560</v>
      </c>
      <c r="Q338" s="5"/>
      <c r="R338" s="20">
        <v>1</v>
      </c>
      <c r="S338" s="21">
        <v>43678</v>
      </c>
      <c r="T338" s="19" t="s">
        <v>757</v>
      </c>
      <c r="U338" s="5"/>
      <c r="V338" s="5"/>
      <c r="W338" s="5"/>
      <c r="X338" s="5"/>
      <c r="Y338" s="5"/>
      <c r="Z338" s="5"/>
      <c r="AA338" s="5"/>
      <c r="AB338" s="5"/>
      <c r="AC338" s="5"/>
      <c r="AD338" s="20">
        <v>1</v>
      </c>
      <c r="AE338" s="5"/>
      <c r="AF338" s="5"/>
      <c r="AG338" s="5"/>
      <c r="AH338" s="5"/>
      <c r="AI338" s="5"/>
      <c r="AJ338" s="5"/>
      <c r="AK338" s="20">
        <v>1</v>
      </c>
      <c r="AL338" s="5"/>
      <c r="AM338" s="6">
        <v>44631</v>
      </c>
      <c r="AN338" s="22">
        <v>0.60416666666666807</v>
      </c>
      <c r="AO338" s="5"/>
      <c r="AP338" s="5"/>
      <c r="AQ338" s="5"/>
      <c r="AR338" s="5"/>
      <c r="AS338" s="20">
        <v>1</v>
      </c>
      <c r="AT338" s="5"/>
      <c r="AU338" s="5"/>
      <c r="AV338" s="5"/>
      <c r="AW338" s="5"/>
      <c r="AX338" s="5"/>
      <c r="AY338" s="5"/>
      <c r="AZ338" s="5"/>
      <c r="BA338" s="5"/>
      <c r="BB338" s="5"/>
      <c r="BC338" s="5"/>
      <c r="BD338" s="20">
        <v>1</v>
      </c>
      <c r="BE338" s="5"/>
      <c r="BF338" s="5"/>
      <c r="BG338" s="5"/>
      <c r="BH338" s="5"/>
      <c r="BI338" s="19" t="s">
        <v>2365</v>
      </c>
      <c r="BJ338" s="5"/>
      <c r="BK338" s="19" t="s">
        <v>2366</v>
      </c>
      <c r="BL338" s="5"/>
      <c r="BM338" s="5"/>
      <c r="BN338" s="5"/>
      <c r="BO338" s="5"/>
      <c r="BP338" s="5"/>
      <c r="BQ338" s="5"/>
      <c r="BR338" s="5"/>
      <c r="BS338" s="5"/>
      <c r="BT338" s="5"/>
      <c r="BU338" s="5"/>
      <c r="BV338" s="5"/>
      <c r="BW338" s="5"/>
      <c r="BX338" s="5"/>
      <c r="BY338" s="5"/>
      <c r="BZ338" s="5"/>
      <c r="CA338" s="19" t="s">
        <v>2361</v>
      </c>
      <c r="CB338" s="5"/>
      <c r="CC338" s="5"/>
      <c r="CD338" s="5"/>
      <c r="CE338" s="5"/>
      <c r="CF338" s="6">
        <v>44631</v>
      </c>
      <c r="CG338" s="5"/>
      <c r="CH338" s="5"/>
      <c r="CI338" s="5"/>
      <c r="CJ338" s="5"/>
      <c r="CK338" s="5"/>
      <c r="CL338" s="5"/>
      <c r="CM338" s="5"/>
      <c r="CN338" s="19" t="s">
        <v>2367</v>
      </c>
      <c r="CO338" s="19" t="s">
        <v>2368</v>
      </c>
      <c r="CP338" s="5"/>
      <c r="CQ338" t="str">
        <f t="shared" si="5"/>
        <v/>
      </c>
    </row>
    <row r="339" spans="1:95" ht="13.5" x14ac:dyDescent="0.25">
      <c r="A339" s="19" t="s">
        <v>2369</v>
      </c>
      <c r="B339" s="10" t="s">
        <v>127</v>
      </c>
      <c r="C339" s="6">
        <v>44662</v>
      </c>
      <c r="D339" s="20">
        <v>1</v>
      </c>
      <c r="E339" s="5"/>
      <c r="F339" s="5"/>
      <c r="G339" s="5"/>
      <c r="H339" s="5"/>
      <c r="I339" s="5"/>
      <c r="J339" s="19"/>
      <c r="K339" s="19"/>
      <c r="L339" s="19"/>
      <c r="M339" s="19" t="s">
        <v>127</v>
      </c>
      <c r="N339" s="19"/>
      <c r="O339" s="5"/>
      <c r="P339" s="19" t="s">
        <v>5554</v>
      </c>
      <c r="Q339" s="20">
        <v>1</v>
      </c>
      <c r="R339" s="5"/>
      <c r="S339" s="21">
        <v>44562</v>
      </c>
      <c r="T339" s="19" t="s">
        <v>757</v>
      </c>
      <c r="U339" s="5"/>
      <c r="V339" s="5"/>
      <c r="W339" s="5"/>
      <c r="X339" s="5"/>
      <c r="Y339" s="5"/>
      <c r="Z339" s="5"/>
      <c r="AA339" s="5"/>
      <c r="AB339" s="5"/>
      <c r="AC339" s="20">
        <v>1</v>
      </c>
      <c r="AD339" s="5"/>
      <c r="AE339" s="5"/>
      <c r="AF339" s="5"/>
      <c r="AG339" s="5"/>
      <c r="AH339" s="5"/>
      <c r="AI339" s="20">
        <v>1</v>
      </c>
      <c r="AJ339" s="5"/>
      <c r="AK339" s="5"/>
      <c r="AL339" s="5"/>
      <c r="AM339" s="6">
        <v>44659</v>
      </c>
      <c r="AN339" s="22">
        <v>0.57638888888889028</v>
      </c>
      <c r="AO339" s="5"/>
      <c r="AP339" s="5"/>
      <c r="AQ339" s="20">
        <v>1</v>
      </c>
      <c r="AR339" s="5"/>
      <c r="AS339" s="5"/>
      <c r="AT339" s="5"/>
      <c r="AU339" s="5"/>
      <c r="AV339" s="5"/>
      <c r="AW339" s="5"/>
      <c r="AX339" s="5"/>
      <c r="AY339" s="5"/>
      <c r="AZ339" s="5"/>
      <c r="BA339" s="5"/>
      <c r="BB339" s="5"/>
      <c r="BC339" s="5"/>
      <c r="BD339" s="5"/>
      <c r="BE339" s="20"/>
      <c r="BF339" s="5"/>
      <c r="BG339" s="5">
        <v>1</v>
      </c>
      <c r="BH339" s="19" t="s">
        <v>2370</v>
      </c>
      <c r="BI339" s="19" t="s">
        <v>2371</v>
      </c>
      <c r="BJ339" s="19" t="s">
        <v>2372</v>
      </c>
      <c r="BK339" s="19" t="s">
        <v>2373</v>
      </c>
      <c r="BL339" s="5"/>
      <c r="BM339" s="20">
        <v>1</v>
      </c>
      <c r="BN339" s="5"/>
      <c r="BO339" s="5"/>
      <c r="BP339" s="5"/>
      <c r="BQ339" s="19"/>
      <c r="BR339" s="19"/>
      <c r="BS339" s="19" t="s">
        <v>429</v>
      </c>
      <c r="BT339" s="5"/>
      <c r="BU339" s="20">
        <v>1</v>
      </c>
      <c r="BV339" s="5"/>
      <c r="BW339" s="5"/>
      <c r="BX339" s="5"/>
      <c r="BY339" s="5"/>
      <c r="BZ339" s="19" t="s">
        <v>2374</v>
      </c>
      <c r="CA339" s="19" t="s">
        <v>2375</v>
      </c>
      <c r="CB339" s="5"/>
      <c r="CC339" s="5"/>
      <c r="CD339" s="5"/>
      <c r="CE339" s="5"/>
      <c r="CF339" s="6">
        <v>44659</v>
      </c>
      <c r="CG339" s="5"/>
      <c r="CH339" s="5"/>
      <c r="CI339" s="5"/>
      <c r="CJ339" s="5"/>
      <c r="CK339" s="5"/>
      <c r="CL339" s="5"/>
      <c r="CM339" s="19" t="s">
        <v>2376</v>
      </c>
      <c r="CN339" s="19" t="s">
        <v>2377</v>
      </c>
      <c r="CO339" s="19" t="s">
        <v>2378</v>
      </c>
      <c r="CP339" s="5"/>
      <c r="CQ339" t="str">
        <f t="shared" si="5"/>
        <v/>
      </c>
    </row>
    <row r="340" spans="1:95" ht="13.5" x14ac:dyDescent="0.25">
      <c r="A340" s="19" t="s">
        <v>2379</v>
      </c>
      <c r="B340" s="10" t="s">
        <v>127</v>
      </c>
      <c r="C340" s="6">
        <v>44669</v>
      </c>
      <c r="D340" s="20">
        <v>1</v>
      </c>
      <c r="E340" s="5"/>
      <c r="F340" s="5"/>
      <c r="G340" s="5"/>
      <c r="H340" s="5"/>
      <c r="I340" s="5"/>
      <c r="J340" s="19"/>
      <c r="K340" s="19"/>
      <c r="L340" s="19"/>
      <c r="M340" s="19" t="s">
        <v>127</v>
      </c>
      <c r="N340" s="19"/>
      <c r="O340" s="5"/>
      <c r="P340" s="19" t="s">
        <v>5556</v>
      </c>
      <c r="Q340" s="20">
        <v>1</v>
      </c>
      <c r="R340" s="5"/>
      <c r="S340" s="21">
        <v>43800</v>
      </c>
      <c r="T340" s="19" t="s">
        <v>709</v>
      </c>
      <c r="U340" s="5"/>
      <c r="V340" s="5"/>
      <c r="W340" s="5"/>
      <c r="X340" s="5"/>
      <c r="Y340" s="5"/>
      <c r="Z340" s="5"/>
      <c r="AA340" s="5"/>
      <c r="AB340" s="5"/>
      <c r="AC340" s="20">
        <v>1</v>
      </c>
      <c r="AD340" s="5"/>
      <c r="AE340" s="5"/>
      <c r="AF340" s="5"/>
      <c r="AG340" s="5"/>
      <c r="AH340" s="5"/>
      <c r="AI340" s="5"/>
      <c r="AJ340" s="5"/>
      <c r="AK340" s="20">
        <v>1</v>
      </c>
      <c r="AL340" s="5"/>
      <c r="AM340" s="6">
        <v>44666</v>
      </c>
      <c r="AN340" s="22">
        <v>0.37500000000000094</v>
      </c>
      <c r="AO340" s="5"/>
      <c r="AP340" s="5"/>
      <c r="AQ340" s="5"/>
      <c r="AR340" s="5"/>
      <c r="AS340" s="20">
        <v>1</v>
      </c>
      <c r="AT340" s="5"/>
      <c r="AU340" s="5"/>
      <c r="AV340" s="5"/>
      <c r="AW340" s="5"/>
      <c r="AX340" s="5"/>
      <c r="AY340" s="5"/>
      <c r="AZ340" s="5"/>
      <c r="BA340" s="5"/>
      <c r="BB340" s="5"/>
      <c r="BC340" s="5"/>
      <c r="BD340" s="20">
        <v>1</v>
      </c>
      <c r="BE340" s="5"/>
      <c r="BF340" s="5"/>
      <c r="BG340" s="5"/>
      <c r="BH340" s="5"/>
      <c r="BI340" s="19" t="s">
        <v>2380</v>
      </c>
      <c r="BJ340" s="5"/>
      <c r="BK340" s="19" t="s">
        <v>2381</v>
      </c>
      <c r="BL340" s="5"/>
      <c r="BM340" s="5"/>
      <c r="BN340" s="5"/>
      <c r="BO340" s="20">
        <v>1</v>
      </c>
      <c r="BP340" s="19" t="s">
        <v>157</v>
      </c>
      <c r="BQ340" s="19"/>
      <c r="BR340" s="5"/>
      <c r="BS340" s="5"/>
      <c r="BT340" s="5"/>
      <c r="BU340" s="5"/>
      <c r="BV340" s="5"/>
      <c r="BW340" s="5"/>
      <c r="BX340" s="5"/>
      <c r="BY340" s="5"/>
      <c r="BZ340" s="5"/>
      <c r="CA340" s="19" t="s">
        <v>2382</v>
      </c>
      <c r="CB340" s="5"/>
      <c r="CC340" s="5"/>
      <c r="CD340" s="5"/>
      <c r="CE340" s="5"/>
      <c r="CF340" s="6">
        <v>44666</v>
      </c>
      <c r="CG340" s="5"/>
      <c r="CH340" s="5"/>
      <c r="CI340" s="5"/>
      <c r="CJ340" s="5"/>
      <c r="CK340" s="5"/>
      <c r="CL340" s="5"/>
      <c r="CM340" s="5"/>
      <c r="CN340" s="19" t="s">
        <v>2383</v>
      </c>
      <c r="CO340" s="19" t="s">
        <v>2384</v>
      </c>
      <c r="CP340" s="5"/>
      <c r="CQ340" t="str">
        <f t="shared" si="5"/>
        <v/>
      </c>
    </row>
    <row r="341" spans="1:95" ht="13.5" x14ac:dyDescent="0.25">
      <c r="A341" s="19" t="s">
        <v>2385</v>
      </c>
      <c r="B341" s="10" t="s">
        <v>127</v>
      </c>
      <c r="C341" s="6">
        <v>44728</v>
      </c>
      <c r="D341" s="20">
        <v>1</v>
      </c>
      <c r="E341" s="5"/>
      <c r="F341" s="5"/>
      <c r="G341" s="5"/>
      <c r="H341" s="5"/>
      <c r="I341" s="5"/>
      <c r="J341" s="19"/>
      <c r="K341" s="19"/>
      <c r="L341" s="19"/>
      <c r="M341" s="19" t="s">
        <v>408</v>
      </c>
      <c r="N341" s="19"/>
      <c r="O341" s="5"/>
      <c r="P341" s="19" t="s">
        <v>5554</v>
      </c>
      <c r="Q341" s="5"/>
      <c r="R341" s="20">
        <v>1</v>
      </c>
      <c r="S341" s="21">
        <v>41518</v>
      </c>
      <c r="T341" s="19" t="s">
        <v>757</v>
      </c>
      <c r="U341" s="5"/>
      <c r="V341" s="5"/>
      <c r="W341" s="5"/>
      <c r="X341" s="5"/>
      <c r="Y341" s="5"/>
      <c r="Z341" s="5"/>
      <c r="AA341" s="5"/>
      <c r="AB341" s="5"/>
      <c r="AC341" s="20">
        <v>1</v>
      </c>
      <c r="AD341" s="5"/>
      <c r="AE341" s="5"/>
      <c r="AF341" s="5"/>
      <c r="AG341" s="5"/>
      <c r="AH341" s="5"/>
      <c r="AI341" s="20">
        <v>1</v>
      </c>
      <c r="AJ341" s="5"/>
      <c r="AK341" s="5"/>
      <c r="AL341" s="5"/>
      <c r="AM341" s="6">
        <v>44694</v>
      </c>
      <c r="AN341" s="22">
        <v>0.61805555555555702</v>
      </c>
      <c r="AO341" s="20"/>
      <c r="AP341" s="5"/>
      <c r="AQ341" s="5"/>
      <c r="AR341" s="5"/>
      <c r="AS341" s="5"/>
      <c r="AT341" s="5"/>
      <c r="AU341" s="5"/>
      <c r="AV341" s="5"/>
      <c r="AW341" s="5"/>
      <c r="AX341" s="20">
        <v>1</v>
      </c>
      <c r="AY341" s="19" t="s">
        <v>767</v>
      </c>
      <c r="AZ341" s="5"/>
      <c r="BA341" s="5"/>
      <c r="BB341" s="5"/>
      <c r="BC341" s="5"/>
      <c r="BD341" s="5"/>
      <c r="BE341" s="20"/>
      <c r="BF341" s="5"/>
      <c r="BG341" s="5">
        <v>1</v>
      </c>
      <c r="BH341" s="19" t="s">
        <v>3</v>
      </c>
      <c r="BI341" s="19" t="s">
        <v>2386</v>
      </c>
      <c r="BJ341" s="19" t="s">
        <v>2387</v>
      </c>
      <c r="BK341" s="19" t="s">
        <v>2388</v>
      </c>
      <c r="BL341" s="5"/>
      <c r="BM341" s="20">
        <v>1</v>
      </c>
      <c r="BN341" s="5"/>
      <c r="BO341" s="5"/>
      <c r="BP341" s="5"/>
      <c r="BQ341" s="19"/>
      <c r="BR341" s="19"/>
      <c r="BS341" s="19" t="s">
        <v>2389</v>
      </c>
      <c r="BT341" s="5"/>
      <c r="BU341" s="5"/>
      <c r="BV341" s="20">
        <v>1</v>
      </c>
      <c r="BW341" s="5"/>
      <c r="BX341" s="19" t="s">
        <v>761</v>
      </c>
      <c r="BY341" s="5"/>
      <c r="BZ341" s="19" t="s">
        <v>2390</v>
      </c>
      <c r="CA341" s="19" t="s">
        <v>2391</v>
      </c>
      <c r="CB341" s="5"/>
      <c r="CC341" s="5"/>
      <c r="CD341" s="5"/>
      <c r="CE341" s="5"/>
      <c r="CF341" s="6">
        <v>44694</v>
      </c>
      <c r="CG341" s="5"/>
      <c r="CH341" s="5"/>
      <c r="CI341" s="5"/>
      <c r="CJ341" s="5"/>
      <c r="CK341" s="5"/>
      <c r="CL341" s="5"/>
      <c r="CM341" s="19" t="s">
        <v>172</v>
      </c>
      <c r="CN341" s="19" t="s">
        <v>2392</v>
      </c>
      <c r="CO341" s="19" t="s">
        <v>2393</v>
      </c>
      <c r="CP341" s="19" t="s">
        <v>172</v>
      </c>
      <c r="CQ341" t="str">
        <f t="shared" si="5"/>
        <v/>
      </c>
    </row>
    <row r="342" spans="1:95" ht="13.5" x14ac:dyDescent="0.25">
      <c r="A342" s="19" t="s">
        <v>2394</v>
      </c>
      <c r="B342" s="10" t="s">
        <v>127</v>
      </c>
      <c r="C342" s="6">
        <v>44727</v>
      </c>
      <c r="D342" s="20">
        <v>1</v>
      </c>
      <c r="E342" s="5"/>
      <c r="F342" s="5"/>
      <c r="G342" s="5"/>
      <c r="H342" s="5"/>
      <c r="I342" s="5"/>
      <c r="J342" s="19"/>
      <c r="K342" s="19"/>
      <c r="L342" s="19"/>
      <c r="M342" s="19" t="s">
        <v>408</v>
      </c>
      <c r="N342" s="19"/>
      <c r="O342" s="5"/>
      <c r="P342" s="19" t="s">
        <v>5556</v>
      </c>
      <c r="Q342" s="5"/>
      <c r="R342" s="20">
        <v>1</v>
      </c>
      <c r="S342" s="21">
        <v>44105</v>
      </c>
      <c r="T342" s="19" t="s">
        <v>757</v>
      </c>
      <c r="U342" s="5"/>
      <c r="V342" s="5"/>
      <c r="W342" s="5"/>
      <c r="X342" s="5"/>
      <c r="Y342" s="5"/>
      <c r="Z342" s="5"/>
      <c r="AA342" s="5"/>
      <c r="AB342" s="20">
        <v>1</v>
      </c>
      <c r="AC342" s="5"/>
      <c r="AD342" s="5"/>
      <c r="AE342" s="5"/>
      <c r="AF342" s="5"/>
      <c r="AG342" s="5"/>
      <c r="AH342" s="5"/>
      <c r="AI342" s="5"/>
      <c r="AJ342" s="20">
        <v>1</v>
      </c>
      <c r="AK342" s="5"/>
      <c r="AL342" s="5"/>
      <c r="AM342" s="6">
        <v>44697</v>
      </c>
      <c r="AN342" s="22">
        <v>0.7013888888888905</v>
      </c>
      <c r="AO342" s="5"/>
      <c r="AP342" s="5"/>
      <c r="AQ342" s="5"/>
      <c r="AR342" s="5"/>
      <c r="AS342" s="20">
        <v>1</v>
      </c>
      <c r="AT342" s="5"/>
      <c r="AU342" s="5"/>
      <c r="AV342" s="5"/>
      <c r="AW342" s="5"/>
      <c r="AX342" s="5"/>
      <c r="AY342" s="5"/>
      <c r="AZ342" s="20">
        <v>1</v>
      </c>
      <c r="BA342" s="5"/>
      <c r="BB342" s="5"/>
      <c r="BC342" s="5"/>
      <c r="BD342" s="5"/>
      <c r="BE342" s="5"/>
      <c r="BF342" s="5"/>
      <c r="BG342" s="5"/>
      <c r="BH342" s="5"/>
      <c r="BI342" s="19" t="s">
        <v>2395</v>
      </c>
      <c r="BJ342" s="19" t="s">
        <v>172</v>
      </c>
      <c r="BK342" s="19" t="s">
        <v>2396</v>
      </c>
      <c r="BL342" s="5"/>
      <c r="BM342" s="20">
        <v>1</v>
      </c>
      <c r="BN342" s="5"/>
      <c r="BO342" s="5"/>
      <c r="BP342" s="5"/>
      <c r="BQ342" s="19"/>
      <c r="BR342" s="19"/>
      <c r="BS342" s="19" t="s">
        <v>852</v>
      </c>
      <c r="BT342" s="5"/>
      <c r="BU342" s="5"/>
      <c r="BV342" s="5"/>
      <c r="BW342" s="20">
        <v>1</v>
      </c>
      <c r="BX342" s="5"/>
      <c r="BY342" s="19" t="s">
        <v>852</v>
      </c>
      <c r="BZ342" s="19" t="s">
        <v>2397</v>
      </c>
      <c r="CA342" s="19" t="s">
        <v>2398</v>
      </c>
      <c r="CB342" s="5"/>
      <c r="CC342" s="5"/>
      <c r="CD342" s="5"/>
      <c r="CE342" s="5"/>
      <c r="CF342" s="6">
        <v>44697</v>
      </c>
      <c r="CG342" s="5"/>
      <c r="CH342" s="5"/>
      <c r="CI342" s="5"/>
      <c r="CJ342" s="5"/>
      <c r="CK342" s="5"/>
      <c r="CL342" s="5"/>
      <c r="CM342" s="19" t="s">
        <v>172</v>
      </c>
      <c r="CN342" s="19" t="s">
        <v>2399</v>
      </c>
      <c r="CO342" s="19" t="s">
        <v>2400</v>
      </c>
      <c r="CP342" s="19" t="s">
        <v>172</v>
      </c>
      <c r="CQ342" t="str">
        <f t="shared" si="5"/>
        <v/>
      </c>
    </row>
    <row r="343" spans="1:95" ht="13.5" x14ac:dyDescent="0.25">
      <c r="A343" s="19" t="s">
        <v>2401</v>
      </c>
      <c r="B343" s="10" t="s">
        <v>127</v>
      </c>
      <c r="C343" s="6">
        <v>44671</v>
      </c>
      <c r="D343" s="20">
        <v>1</v>
      </c>
      <c r="E343" s="5"/>
      <c r="F343" s="5"/>
      <c r="G343" s="5"/>
      <c r="H343" s="5"/>
      <c r="I343" s="5"/>
      <c r="J343" s="19"/>
      <c r="K343" s="19"/>
      <c r="L343" s="19"/>
      <c r="M343" s="19" t="s">
        <v>408</v>
      </c>
      <c r="N343" s="19"/>
      <c r="O343" s="5"/>
      <c r="P343" s="19" t="s">
        <v>5555</v>
      </c>
      <c r="Q343" s="5"/>
      <c r="R343" s="20">
        <v>1</v>
      </c>
      <c r="S343" s="21">
        <v>44044</v>
      </c>
      <c r="T343" s="19" t="s">
        <v>2402</v>
      </c>
      <c r="U343" s="5"/>
      <c r="V343" s="5"/>
      <c r="W343" s="5"/>
      <c r="X343" s="5"/>
      <c r="Y343" s="5"/>
      <c r="Z343" s="5"/>
      <c r="AA343" s="5"/>
      <c r="AB343" s="5"/>
      <c r="AC343" s="5"/>
      <c r="AD343" s="20">
        <v>1</v>
      </c>
      <c r="AE343" s="5"/>
      <c r="AF343" s="5"/>
      <c r="AG343" s="5"/>
      <c r="AH343" s="5"/>
      <c r="AI343" s="20">
        <v>1</v>
      </c>
      <c r="AJ343" s="5"/>
      <c r="AK343" s="5"/>
      <c r="AL343" s="5"/>
      <c r="AM343" s="6">
        <v>44662</v>
      </c>
      <c r="AN343" s="22">
        <v>0.79861111111111305</v>
      </c>
      <c r="AO343" s="20">
        <v>1</v>
      </c>
      <c r="AP343" s="5"/>
      <c r="AQ343" s="5"/>
      <c r="AR343" s="5"/>
      <c r="AS343" s="5"/>
      <c r="AT343" s="5"/>
      <c r="AU343" s="5"/>
      <c r="AV343" s="5"/>
      <c r="AW343" s="5"/>
      <c r="AX343" s="5"/>
      <c r="AY343" s="5"/>
      <c r="AZ343" s="5"/>
      <c r="BA343" s="5"/>
      <c r="BB343" s="5"/>
      <c r="BC343" s="5"/>
      <c r="BD343" s="5"/>
      <c r="BE343" s="5"/>
      <c r="BF343" s="5"/>
      <c r="BG343" s="5"/>
      <c r="BH343" s="5"/>
      <c r="BI343" s="19" t="s">
        <v>2403</v>
      </c>
      <c r="BJ343" s="19" t="s">
        <v>172</v>
      </c>
      <c r="BK343" s="19" t="s">
        <v>2404</v>
      </c>
      <c r="BL343" s="5"/>
      <c r="BM343" s="5"/>
      <c r="BN343" s="5"/>
      <c r="BO343" s="5"/>
      <c r="BP343" s="5"/>
      <c r="BQ343" s="5"/>
      <c r="BR343" s="5"/>
      <c r="BS343" s="5"/>
      <c r="BT343" s="5"/>
      <c r="BU343" s="5"/>
      <c r="BV343" s="5"/>
      <c r="BW343" s="5"/>
      <c r="BX343" s="5"/>
      <c r="BY343" s="19" t="s">
        <v>476</v>
      </c>
      <c r="BZ343" s="5"/>
      <c r="CA343" s="19" t="s">
        <v>2405</v>
      </c>
      <c r="CB343" s="5"/>
      <c r="CC343" s="5"/>
      <c r="CD343" s="5"/>
      <c r="CE343" s="5"/>
      <c r="CF343" s="6">
        <v>44663</v>
      </c>
      <c r="CG343" s="5"/>
      <c r="CH343" s="5"/>
      <c r="CI343" s="5"/>
      <c r="CJ343" s="5"/>
      <c r="CK343" s="5"/>
      <c r="CL343" s="5"/>
      <c r="CM343" s="19" t="s">
        <v>172</v>
      </c>
      <c r="CN343" s="19" t="s">
        <v>2406</v>
      </c>
      <c r="CO343" s="19" t="s">
        <v>2407</v>
      </c>
      <c r="CP343" s="19" t="s">
        <v>172</v>
      </c>
      <c r="CQ343" t="str">
        <f t="shared" si="5"/>
        <v/>
      </c>
    </row>
    <row r="344" spans="1:95" ht="13.5" x14ac:dyDescent="0.25">
      <c r="A344" s="19" t="s">
        <v>2408</v>
      </c>
      <c r="B344" s="10" t="s">
        <v>127</v>
      </c>
      <c r="C344" s="6">
        <v>44671</v>
      </c>
      <c r="D344" s="5"/>
      <c r="E344" s="20">
        <v>1</v>
      </c>
      <c r="F344" s="5"/>
      <c r="G344" s="5"/>
      <c r="H344" s="5"/>
      <c r="I344" s="5"/>
      <c r="J344" s="19"/>
      <c r="K344" s="19"/>
      <c r="L344" s="19"/>
      <c r="M344" s="19" t="s">
        <v>408</v>
      </c>
      <c r="N344" s="19"/>
      <c r="O344" s="5"/>
      <c r="P344" s="19" t="s">
        <v>5556</v>
      </c>
      <c r="Q344" s="5"/>
      <c r="R344" s="20">
        <v>1</v>
      </c>
      <c r="S344" s="21">
        <v>44105</v>
      </c>
      <c r="T344" s="19" t="s">
        <v>757</v>
      </c>
      <c r="U344" s="5"/>
      <c r="V344" s="5"/>
      <c r="W344" s="5"/>
      <c r="X344" s="5"/>
      <c r="Y344" s="5"/>
      <c r="Z344" s="5"/>
      <c r="AA344" s="5"/>
      <c r="AB344" s="20">
        <v>1</v>
      </c>
      <c r="AC344" s="5"/>
      <c r="AD344" s="5"/>
      <c r="AE344" s="5"/>
      <c r="AF344" s="5"/>
      <c r="AG344" s="5"/>
      <c r="AH344" s="5"/>
      <c r="AI344" s="5"/>
      <c r="AJ344" s="20">
        <v>1</v>
      </c>
      <c r="AK344" s="5"/>
      <c r="AL344" s="5"/>
      <c r="AM344" s="6">
        <v>44655</v>
      </c>
      <c r="AN344" s="22">
        <v>0.24305555555555614</v>
      </c>
      <c r="AO344" s="20">
        <v>1</v>
      </c>
      <c r="AP344" s="5"/>
      <c r="AQ344" s="5"/>
      <c r="AR344" s="5"/>
      <c r="AS344" s="5"/>
      <c r="AT344" s="5"/>
      <c r="AU344" s="5"/>
      <c r="AV344" s="5"/>
      <c r="AW344" s="5"/>
      <c r="AX344" s="5"/>
      <c r="AY344" s="5"/>
      <c r="AZ344" s="20">
        <v>1</v>
      </c>
      <c r="BA344" s="5"/>
      <c r="BB344" s="5"/>
      <c r="BC344" s="5"/>
      <c r="BD344" s="5"/>
      <c r="BE344" s="5"/>
      <c r="BF344" s="5"/>
      <c r="BG344" s="5"/>
      <c r="BH344" s="5"/>
      <c r="BI344" s="19" t="s">
        <v>2409</v>
      </c>
      <c r="BJ344" s="19" t="s">
        <v>172</v>
      </c>
      <c r="BK344" s="19" t="s">
        <v>2410</v>
      </c>
      <c r="BL344" s="5"/>
      <c r="BM344" s="5"/>
      <c r="BN344" s="20">
        <v>1</v>
      </c>
      <c r="BO344" s="5"/>
      <c r="BP344" s="5"/>
      <c r="BQ344" s="19"/>
      <c r="BR344" s="19"/>
      <c r="BS344" s="19" t="s">
        <v>2411</v>
      </c>
      <c r="BT344" s="5"/>
      <c r="BU344" s="5"/>
      <c r="BV344" s="20">
        <v>1</v>
      </c>
      <c r="BW344" s="5"/>
      <c r="BX344" s="19" t="s">
        <v>2411</v>
      </c>
      <c r="BY344" s="5"/>
      <c r="BZ344" s="19" t="s">
        <v>2374</v>
      </c>
      <c r="CA344" s="19" t="s">
        <v>2412</v>
      </c>
      <c r="CB344" s="5"/>
      <c r="CC344" s="5"/>
      <c r="CD344" s="5"/>
      <c r="CE344" s="5"/>
      <c r="CF344" s="6">
        <v>44655</v>
      </c>
      <c r="CG344" s="5"/>
      <c r="CH344" s="5"/>
      <c r="CI344" s="5"/>
      <c r="CJ344" s="5"/>
      <c r="CK344" s="5"/>
      <c r="CL344" s="5"/>
      <c r="CM344" s="19" t="s">
        <v>172</v>
      </c>
      <c r="CN344" s="19" t="s">
        <v>2413</v>
      </c>
      <c r="CO344" s="19" t="s">
        <v>2414</v>
      </c>
      <c r="CP344" s="19" t="s">
        <v>172</v>
      </c>
      <c r="CQ344" t="str">
        <f t="shared" si="5"/>
        <v/>
      </c>
    </row>
    <row r="345" spans="1:95" ht="13.5" x14ac:dyDescent="0.25">
      <c r="A345" s="19" t="s">
        <v>2415</v>
      </c>
      <c r="B345" s="10" t="s">
        <v>127</v>
      </c>
      <c r="C345" s="6">
        <v>44671</v>
      </c>
      <c r="D345" s="5"/>
      <c r="E345" s="20">
        <v>1</v>
      </c>
      <c r="F345" s="5"/>
      <c r="G345" s="5"/>
      <c r="H345" s="5"/>
      <c r="I345" s="5"/>
      <c r="J345" s="19"/>
      <c r="K345" s="19"/>
      <c r="L345" s="19"/>
      <c r="M345" s="19" t="s">
        <v>408</v>
      </c>
      <c r="N345" s="19"/>
      <c r="O345" s="5"/>
      <c r="P345" s="19" t="s">
        <v>5556</v>
      </c>
      <c r="Q345" s="20">
        <v>1</v>
      </c>
      <c r="R345" s="5"/>
      <c r="S345" s="21">
        <v>44105</v>
      </c>
      <c r="T345" s="19" t="s">
        <v>223</v>
      </c>
      <c r="U345" s="5"/>
      <c r="V345" s="5"/>
      <c r="W345" s="5"/>
      <c r="X345" s="5"/>
      <c r="Y345" s="5"/>
      <c r="Z345" s="5"/>
      <c r="AA345" s="5"/>
      <c r="AB345" s="20">
        <v>1</v>
      </c>
      <c r="AC345" s="5"/>
      <c r="AD345" s="5"/>
      <c r="AE345" s="5"/>
      <c r="AF345" s="5"/>
      <c r="AG345" s="5"/>
      <c r="AH345" s="5"/>
      <c r="AI345" s="20">
        <v>1</v>
      </c>
      <c r="AJ345" s="5"/>
      <c r="AK345" s="5"/>
      <c r="AL345" s="5"/>
      <c r="AM345" s="6">
        <v>44662</v>
      </c>
      <c r="AN345" s="22">
        <v>0.53472222222222354</v>
      </c>
      <c r="AO345" s="20">
        <v>1</v>
      </c>
      <c r="AP345" s="5"/>
      <c r="AQ345" s="5"/>
      <c r="AR345" s="5"/>
      <c r="AS345" s="5"/>
      <c r="AT345" s="5"/>
      <c r="AU345" s="5"/>
      <c r="AV345" s="5"/>
      <c r="AW345" s="5"/>
      <c r="AX345" s="5"/>
      <c r="AY345" s="5"/>
      <c r="AZ345" s="20">
        <v>1</v>
      </c>
      <c r="BA345" s="5"/>
      <c r="BB345" s="5"/>
      <c r="BC345" s="5"/>
      <c r="BD345" s="5"/>
      <c r="BE345" s="5"/>
      <c r="BF345" s="5"/>
      <c r="BG345" s="5"/>
      <c r="BH345" s="5"/>
      <c r="BI345" s="19" t="s">
        <v>2416</v>
      </c>
      <c r="BJ345" s="19" t="s">
        <v>172</v>
      </c>
      <c r="BK345" s="19" t="s">
        <v>2417</v>
      </c>
      <c r="BL345" s="5"/>
      <c r="BM345" s="5"/>
      <c r="BN345" s="20">
        <v>1</v>
      </c>
      <c r="BO345" s="5"/>
      <c r="BP345" s="5"/>
      <c r="BQ345" s="19"/>
      <c r="BR345" s="19"/>
      <c r="BS345" s="19" t="s">
        <v>2418</v>
      </c>
      <c r="BT345" s="5"/>
      <c r="BU345" s="5"/>
      <c r="BV345" s="20">
        <v>1</v>
      </c>
      <c r="BW345" s="5"/>
      <c r="BX345" s="19" t="s">
        <v>2418</v>
      </c>
      <c r="BY345" s="5"/>
      <c r="BZ345" s="19" t="s">
        <v>2419</v>
      </c>
      <c r="CA345" s="19" t="s">
        <v>2420</v>
      </c>
      <c r="CB345" s="5"/>
      <c r="CC345" s="5"/>
      <c r="CD345" s="5"/>
      <c r="CE345" s="5"/>
      <c r="CF345" s="6">
        <v>44662</v>
      </c>
      <c r="CG345" s="5"/>
      <c r="CH345" s="5"/>
      <c r="CI345" s="5"/>
      <c r="CJ345" s="5"/>
      <c r="CK345" s="5"/>
      <c r="CL345" s="5"/>
      <c r="CM345" s="19" t="s">
        <v>172</v>
      </c>
      <c r="CN345" s="19" t="s">
        <v>2421</v>
      </c>
      <c r="CO345" s="19" t="s">
        <v>2422</v>
      </c>
      <c r="CP345" s="19" t="s">
        <v>2423</v>
      </c>
      <c r="CQ345" t="str">
        <f t="shared" si="5"/>
        <v/>
      </c>
    </row>
    <row r="346" spans="1:95" ht="13.5" x14ac:dyDescent="0.25">
      <c r="A346" s="19" t="s">
        <v>2424</v>
      </c>
      <c r="B346" s="10" t="s">
        <v>127</v>
      </c>
      <c r="C346" s="6">
        <v>44663</v>
      </c>
      <c r="D346" s="20">
        <v>1</v>
      </c>
      <c r="E346" s="5"/>
      <c r="F346" s="5"/>
      <c r="G346" s="5"/>
      <c r="H346" s="19" t="s">
        <v>2425</v>
      </c>
      <c r="I346" s="5"/>
      <c r="J346" s="19"/>
      <c r="K346" s="19"/>
      <c r="L346" s="19"/>
      <c r="M346" s="19" t="s">
        <v>408</v>
      </c>
      <c r="N346" s="19"/>
      <c r="O346" s="5"/>
      <c r="P346" s="19" t="s">
        <v>5554</v>
      </c>
      <c r="Q346" s="5"/>
      <c r="R346" s="20">
        <v>1</v>
      </c>
      <c r="S346" s="21">
        <v>44317</v>
      </c>
      <c r="T346" s="19" t="s">
        <v>757</v>
      </c>
      <c r="U346" s="5"/>
      <c r="V346" s="5"/>
      <c r="W346" s="5"/>
      <c r="X346" s="5"/>
      <c r="Y346" s="5"/>
      <c r="Z346" s="5"/>
      <c r="AA346" s="5"/>
      <c r="AB346" s="5"/>
      <c r="AC346" s="20">
        <v>1</v>
      </c>
      <c r="AD346" s="5"/>
      <c r="AE346" s="5"/>
      <c r="AF346" s="5"/>
      <c r="AG346" s="5"/>
      <c r="AH346" s="5"/>
      <c r="AI346" s="20">
        <v>1</v>
      </c>
      <c r="AJ346" s="5"/>
      <c r="AK346" s="5"/>
      <c r="AL346" s="5"/>
      <c r="AM346" s="6">
        <v>44638</v>
      </c>
      <c r="AN346" s="22">
        <v>0.41666666666666768</v>
      </c>
      <c r="AO346" s="20">
        <v>1</v>
      </c>
      <c r="AP346" s="5"/>
      <c r="AQ346" s="5"/>
      <c r="AR346" s="5"/>
      <c r="AS346" s="5"/>
      <c r="AT346" s="5"/>
      <c r="AU346" s="5"/>
      <c r="AV346" s="5"/>
      <c r="AW346" s="5"/>
      <c r="AX346" s="5"/>
      <c r="AY346" s="5"/>
      <c r="AZ346" s="5"/>
      <c r="BA346" s="5"/>
      <c r="BB346" s="5"/>
      <c r="BC346" s="5"/>
      <c r="BD346" s="5"/>
      <c r="BE346" s="20"/>
      <c r="BF346" s="5"/>
      <c r="BG346" s="5">
        <v>1</v>
      </c>
      <c r="BH346" s="19" t="s">
        <v>2426</v>
      </c>
      <c r="BI346" s="19" t="s">
        <v>2427</v>
      </c>
      <c r="BJ346" s="19" t="s">
        <v>2428</v>
      </c>
      <c r="BK346" s="19" t="s">
        <v>403</v>
      </c>
      <c r="BL346" s="5"/>
      <c r="BM346" s="20">
        <v>1</v>
      </c>
      <c r="BN346" s="5"/>
      <c r="BO346" s="5"/>
      <c r="BP346" s="5"/>
      <c r="BQ346" s="19"/>
      <c r="BR346" s="19"/>
      <c r="BS346" s="19" t="s">
        <v>2426</v>
      </c>
      <c r="BT346" s="20">
        <v>1</v>
      </c>
      <c r="BU346" s="5"/>
      <c r="BV346" s="5"/>
      <c r="BW346" s="5"/>
      <c r="BX346" s="5"/>
      <c r="BY346" s="5"/>
      <c r="BZ346" s="19" t="s">
        <v>2429</v>
      </c>
      <c r="CA346" s="19" t="s">
        <v>2430</v>
      </c>
      <c r="CB346" s="5"/>
      <c r="CC346" s="5"/>
      <c r="CD346" s="5"/>
      <c r="CE346" s="5"/>
      <c r="CF346" s="6">
        <v>44643</v>
      </c>
      <c r="CG346" s="5"/>
      <c r="CH346" s="5"/>
      <c r="CI346" s="5"/>
      <c r="CJ346" s="5"/>
      <c r="CK346" s="5"/>
      <c r="CL346" s="5"/>
      <c r="CM346" s="19" t="s">
        <v>172</v>
      </c>
      <c r="CN346" s="19" t="s">
        <v>2431</v>
      </c>
      <c r="CO346" s="19" t="s">
        <v>2432</v>
      </c>
      <c r="CP346" s="19" t="s">
        <v>172</v>
      </c>
      <c r="CQ346" t="str">
        <f t="shared" si="5"/>
        <v/>
      </c>
    </row>
    <row r="347" spans="1:95" ht="13.5" x14ac:dyDescent="0.25">
      <c r="A347" s="19" t="s">
        <v>2433</v>
      </c>
      <c r="B347" s="10" t="s">
        <v>127</v>
      </c>
      <c r="C347" s="6">
        <v>44663</v>
      </c>
      <c r="D347" s="20">
        <v>1</v>
      </c>
      <c r="E347" s="5"/>
      <c r="F347" s="5"/>
      <c r="G347" s="5"/>
      <c r="H347" s="19" t="s">
        <v>2425</v>
      </c>
      <c r="I347" s="5"/>
      <c r="J347" s="19"/>
      <c r="K347" s="19"/>
      <c r="L347" s="19"/>
      <c r="M347" s="19" t="s">
        <v>408</v>
      </c>
      <c r="N347" s="19"/>
      <c r="O347" s="5"/>
      <c r="P347" s="19" t="s">
        <v>5554</v>
      </c>
      <c r="Q347" s="5"/>
      <c r="R347" s="20">
        <v>1</v>
      </c>
      <c r="S347" s="21">
        <v>43282</v>
      </c>
      <c r="T347" s="19" t="s">
        <v>2434</v>
      </c>
      <c r="U347" s="5"/>
      <c r="V347" s="5"/>
      <c r="W347" s="5"/>
      <c r="X347" s="5"/>
      <c r="Y347" s="5"/>
      <c r="Z347" s="5"/>
      <c r="AA347" s="5"/>
      <c r="AB347" s="20">
        <v>1</v>
      </c>
      <c r="AC347" s="5"/>
      <c r="AD347" s="5"/>
      <c r="AE347" s="5"/>
      <c r="AF347" s="5"/>
      <c r="AG347" s="5"/>
      <c r="AH347" s="5"/>
      <c r="AI347" s="20">
        <v>1</v>
      </c>
      <c r="AJ347" s="5"/>
      <c r="AK347" s="5"/>
      <c r="AL347" s="5"/>
      <c r="AM347" s="6">
        <v>44624</v>
      </c>
      <c r="AN347" s="22">
        <v>0.97708333333333575</v>
      </c>
      <c r="AO347" s="20">
        <v>1</v>
      </c>
      <c r="AP347" s="5"/>
      <c r="AQ347" s="5"/>
      <c r="AR347" s="5"/>
      <c r="AS347" s="5"/>
      <c r="AT347" s="5"/>
      <c r="AU347" s="5"/>
      <c r="AV347" s="5"/>
      <c r="AW347" s="5"/>
      <c r="AX347" s="5"/>
      <c r="AY347" s="5"/>
      <c r="AZ347" s="20">
        <v>1</v>
      </c>
      <c r="BA347" s="5"/>
      <c r="BB347" s="5"/>
      <c r="BC347" s="5"/>
      <c r="BD347" s="5"/>
      <c r="BE347" s="5"/>
      <c r="BF347" s="5"/>
      <c r="BG347" s="5"/>
      <c r="BH347" s="5"/>
      <c r="BI347" s="19" t="s">
        <v>2435</v>
      </c>
      <c r="BJ347" s="19" t="s">
        <v>172</v>
      </c>
      <c r="BK347" s="19" t="s">
        <v>2436</v>
      </c>
      <c r="BL347" s="5"/>
      <c r="BM347" s="20">
        <v>1</v>
      </c>
      <c r="BN347" s="5"/>
      <c r="BO347" s="5"/>
      <c r="BP347" s="5"/>
      <c r="BQ347" s="19"/>
      <c r="BR347" s="19"/>
      <c r="BS347" s="19" t="s">
        <v>2437</v>
      </c>
      <c r="BT347" s="5"/>
      <c r="BU347" s="20">
        <v>1</v>
      </c>
      <c r="BV347" s="5"/>
      <c r="BW347" s="20">
        <v>1</v>
      </c>
      <c r="BX347" s="5"/>
      <c r="BY347" s="19" t="s">
        <v>476</v>
      </c>
      <c r="BZ347" s="19" t="s">
        <v>2438</v>
      </c>
      <c r="CA347" s="19" t="s">
        <v>2439</v>
      </c>
      <c r="CB347" s="5"/>
      <c r="CC347" s="5"/>
      <c r="CD347" s="5"/>
      <c r="CE347" s="5"/>
      <c r="CF347" s="6">
        <v>44625</v>
      </c>
      <c r="CG347" s="5"/>
      <c r="CH347" s="5"/>
      <c r="CI347" s="5"/>
      <c r="CJ347" s="5"/>
      <c r="CK347" s="5"/>
      <c r="CL347" s="5"/>
      <c r="CM347" s="19" t="s">
        <v>172</v>
      </c>
      <c r="CN347" s="19" t="s">
        <v>2440</v>
      </c>
      <c r="CO347" s="19" t="s">
        <v>2441</v>
      </c>
      <c r="CP347" s="19" t="s">
        <v>172</v>
      </c>
      <c r="CQ347" t="str">
        <f t="shared" si="5"/>
        <v/>
      </c>
    </row>
    <row r="348" spans="1:95" ht="13.5" x14ac:dyDescent="0.25">
      <c r="A348" s="19" t="s">
        <v>2442</v>
      </c>
      <c r="B348" s="10" t="s">
        <v>127</v>
      </c>
      <c r="C348" s="6">
        <v>44643</v>
      </c>
      <c r="D348" s="5"/>
      <c r="E348" s="5"/>
      <c r="F348" s="5"/>
      <c r="G348" s="5"/>
      <c r="H348" s="5"/>
      <c r="I348" s="5"/>
      <c r="J348" s="19"/>
      <c r="K348" s="19"/>
      <c r="L348" s="19"/>
      <c r="M348" s="19" t="s">
        <v>127</v>
      </c>
      <c r="N348" s="19"/>
      <c r="O348" s="5"/>
      <c r="P348" s="19" t="s">
        <v>5555</v>
      </c>
      <c r="Q348" s="20">
        <v>1</v>
      </c>
      <c r="R348" s="5"/>
      <c r="S348" s="21">
        <v>44166</v>
      </c>
      <c r="T348" s="19" t="s">
        <v>757</v>
      </c>
      <c r="U348" s="5"/>
      <c r="V348" s="5"/>
      <c r="W348" s="5"/>
      <c r="X348" s="5"/>
      <c r="Y348" s="5"/>
      <c r="Z348" s="5"/>
      <c r="AA348" s="5"/>
      <c r="AB348" s="20">
        <v>1</v>
      </c>
      <c r="AC348" s="5"/>
      <c r="AD348" s="5"/>
      <c r="AE348" s="5"/>
      <c r="AF348" s="5"/>
      <c r="AG348" s="5"/>
      <c r="AH348" s="5"/>
      <c r="AI348" s="20">
        <v>1</v>
      </c>
      <c r="AJ348" s="5"/>
      <c r="AK348" s="5"/>
      <c r="AL348" s="5"/>
      <c r="AM348" s="6">
        <v>44624</v>
      </c>
      <c r="AN348" s="22">
        <v>0.5833333333333347</v>
      </c>
      <c r="AO348" s="20">
        <v>1</v>
      </c>
      <c r="AP348" s="5"/>
      <c r="AQ348" s="5"/>
      <c r="AR348" s="5"/>
      <c r="AS348" s="5"/>
      <c r="AT348" s="5"/>
      <c r="AU348" s="5"/>
      <c r="AV348" s="5"/>
      <c r="AW348" s="5"/>
      <c r="AX348" s="5"/>
      <c r="AY348" s="19" t="s">
        <v>933</v>
      </c>
      <c r="AZ348" s="5"/>
      <c r="BA348" s="5"/>
      <c r="BB348" s="5"/>
      <c r="BC348" s="5"/>
      <c r="BD348" s="5"/>
      <c r="BE348" s="20"/>
      <c r="BF348" s="5"/>
      <c r="BG348" s="5">
        <v>1</v>
      </c>
      <c r="BH348" s="19" t="s">
        <v>429</v>
      </c>
      <c r="BI348" s="19" t="s">
        <v>2443</v>
      </c>
      <c r="BJ348" s="5"/>
      <c r="BK348" s="19" t="s">
        <v>2444</v>
      </c>
      <c r="BL348" s="5"/>
      <c r="BM348" s="20">
        <v>1</v>
      </c>
      <c r="BN348" s="5"/>
      <c r="BO348" s="5"/>
      <c r="BP348" s="5"/>
      <c r="BQ348" s="19"/>
      <c r="BR348" s="5"/>
      <c r="BS348" s="5"/>
      <c r="BT348" s="5"/>
      <c r="BU348" s="5"/>
      <c r="BV348" s="20">
        <v>1</v>
      </c>
      <c r="BW348" s="5"/>
      <c r="BX348" s="19" t="s">
        <v>2445</v>
      </c>
      <c r="BY348" s="5"/>
      <c r="BZ348" s="19" t="s">
        <v>2446</v>
      </c>
      <c r="CA348" s="5"/>
      <c r="CB348" s="5"/>
      <c r="CC348" s="5"/>
      <c r="CD348" s="5"/>
      <c r="CE348" s="5"/>
      <c r="CF348" s="6">
        <v>44624</v>
      </c>
      <c r="CG348" s="5"/>
      <c r="CH348" s="5"/>
      <c r="CI348" s="5"/>
      <c r="CJ348" s="5"/>
      <c r="CK348" s="5"/>
      <c r="CL348" s="5"/>
      <c r="CM348" s="19" t="s">
        <v>2447</v>
      </c>
      <c r="CN348" s="19" t="s">
        <v>2448</v>
      </c>
      <c r="CO348" s="19" t="s">
        <v>2449</v>
      </c>
      <c r="CP348" s="5"/>
      <c r="CQ348" t="str">
        <f t="shared" si="5"/>
        <v/>
      </c>
    </row>
    <row r="349" spans="1:95" ht="13.5" x14ac:dyDescent="0.25">
      <c r="A349" s="19" t="s">
        <v>2450</v>
      </c>
      <c r="B349" s="10" t="s">
        <v>127</v>
      </c>
      <c r="C349" s="6">
        <v>44630</v>
      </c>
      <c r="D349" s="20">
        <v>1</v>
      </c>
      <c r="E349" s="5"/>
      <c r="F349" s="5"/>
      <c r="G349" s="5"/>
      <c r="H349" s="5"/>
      <c r="I349" s="5"/>
      <c r="J349" s="19"/>
      <c r="K349" s="19"/>
      <c r="L349" s="19"/>
      <c r="M349" s="19" t="s">
        <v>127</v>
      </c>
      <c r="N349" s="19"/>
      <c r="O349" s="5"/>
      <c r="P349" s="19" t="s">
        <v>5555</v>
      </c>
      <c r="Q349" s="5"/>
      <c r="R349" s="20">
        <v>1</v>
      </c>
      <c r="S349" s="21">
        <v>43678</v>
      </c>
      <c r="T349" s="19" t="s">
        <v>757</v>
      </c>
      <c r="U349" s="5"/>
      <c r="V349" s="5"/>
      <c r="W349" s="5"/>
      <c r="X349" s="5"/>
      <c r="Y349" s="5"/>
      <c r="Z349" s="5"/>
      <c r="AA349" s="5"/>
      <c r="AB349" s="5"/>
      <c r="AC349" s="20">
        <v>1</v>
      </c>
      <c r="AD349" s="5"/>
      <c r="AE349" s="5"/>
      <c r="AF349" s="5"/>
      <c r="AG349" s="5"/>
      <c r="AH349" s="5"/>
      <c r="AI349" s="20">
        <v>1</v>
      </c>
      <c r="AJ349" s="5"/>
      <c r="AK349" s="5"/>
      <c r="AL349" s="5"/>
      <c r="AM349" s="6">
        <v>44620</v>
      </c>
      <c r="AN349" s="22">
        <v>0.33333333333333409</v>
      </c>
      <c r="AO349" s="20">
        <v>1</v>
      </c>
      <c r="AP349" s="5"/>
      <c r="AQ349" s="5"/>
      <c r="AR349" s="5"/>
      <c r="AS349" s="5"/>
      <c r="AT349" s="5"/>
      <c r="AU349" s="5"/>
      <c r="AV349" s="5"/>
      <c r="AW349" s="5"/>
      <c r="AX349" s="5"/>
      <c r="AY349" s="5"/>
      <c r="AZ349" s="5"/>
      <c r="BA349" s="5">
        <v>1</v>
      </c>
      <c r="BB349" s="5"/>
      <c r="BC349" s="20"/>
      <c r="BD349" s="5"/>
      <c r="BE349" s="5"/>
      <c r="BF349" s="5"/>
      <c r="BG349" s="5"/>
      <c r="BH349" s="5"/>
      <c r="BI349" s="19" t="s">
        <v>2451</v>
      </c>
      <c r="BJ349" s="5"/>
      <c r="BK349" s="19" t="s">
        <v>2452</v>
      </c>
      <c r="BL349" s="5"/>
      <c r="BM349" s="5"/>
      <c r="BN349" s="5"/>
      <c r="BO349" s="20">
        <v>1</v>
      </c>
      <c r="BP349" s="19" t="s">
        <v>392</v>
      </c>
      <c r="BQ349" s="5"/>
      <c r="BR349" s="19"/>
      <c r="BS349" s="5"/>
      <c r="BT349" s="5"/>
      <c r="BU349" s="5"/>
      <c r="BV349" s="5"/>
      <c r="BW349" s="5"/>
      <c r="BX349" s="5"/>
      <c r="BY349" s="5"/>
      <c r="BZ349" s="5"/>
      <c r="CA349" s="19" t="s">
        <v>2453</v>
      </c>
      <c r="CB349" s="5"/>
      <c r="CC349" s="5"/>
      <c r="CD349" s="5"/>
      <c r="CE349" s="5"/>
      <c r="CF349" s="6">
        <v>44620</v>
      </c>
      <c r="CG349" s="5"/>
      <c r="CH349" s="5"/>
      <c r="CI349" s="5"/>
      <c r="CJ349" s="5"/>
      <c r="CK349" s="5"/>
      <c r="CL349" s="5"/>
      <c r="CM349" s="5"/>
      <c r="CN349" s="19" t="s">
        <v>2454</v>
      </c>
      <c r="CO349" s="19" t="s">
        <v>2455</v>
      </c>
      <c r="CP349" s="5"/>
      <c r="CQ349" t="str">
        <f t="shared" si="5"/>
        <v/>
      </c>
    </row>
    <row r="350" spans="1:95" ht="13.5" x14ac:dyDescent="0.25">
      <c r="A350" s="19" t="s">
        <v>2456</v>
      </c>
      <c r="B350" s="10" t="s">
        <v>127</v>
      </c>
      <c r="C350" s="6">
        <v>44631</v>
      </c>
      <c r="D350" s="20">
        <v>1</v>
      </c>
      <c r="E350" s="5"/>
      <c r="F350" s="5"/>
      <c r="G350" s="5"/>
      <c r="H350" s="5"/>
      <c r="I350" s="5"/>
      <c r="J350" s="19"/>
      <c r="K350" s="19"/>
      <c r="L350" s="19"/>
      <c r="M350" s="19" t="s">
        <v>2457</v>
      </c>
      <c r="N350" s="19"/>
      <c r="O350" s="5"/>
      <c r="P350" s="19" t="s">
        <v>5556</v>
      </c>
      <c r="Q350" s="20">
        <v>1</v>
      </c>
      <c r="R350" s="5"/>
      <c r="S350" s="21">
        <v>43952</v>
      </c>
      <c r="T350" s="19" t="s">
        <v>757</v>
      </c>
      <c r="U350" s="5"/>
      <c r="V350" s="5"/>
      <c r="W350" s="5"/>
      <c r="X350" s="5"/>
      <c r="Y350" s="5"/>
      <c r="Z350" s="5"/>
      <c r="AA350" s="5"/>
      <c r="AB350" s="5"/>
      <c r="AC350" s="20">
        <v>1</v>
      </c>
      <c r="AD350" s="5"/>
      <c r="AE350" s="5"/>
      <c r="AF350" s="5"/>
      <c r="AG350" s="5"/>
      <c r="AH350" s="5"/>
      <c r="AI350" s="5"/>
      <c r="AJ350" s="20">
        <v>1</v>
      </c>
      <c r="AK350" s="5"/>
      <c r="AL350" s="5"/>
      <c r="AM350" s="6">
        <v>44617</v>
      </c>
      <c r="AN350" s="22">
        <v>0.74305555555555725</v>
      </c>
      <c r="AO350" s="5"/>
      <c r="AP350" s="5"/>
      <c r="AQ350" s="5"/>
      <c r="AR350" s="5"/>
      <c r="AS350" s="20">
        <v>1</v>
      </c>
      <c r="AT350" s="5"/>
      <c r="AU350" s="5"/>
      <c r="AV350" s="5"/>
      <c r="AW350" s="5"/>
      <c r="AX350" s="5"/>
      <c r="AY350" s="19" t="s">
        <v>933</v>
      </c>
      <c r="AZ350" s="5"/>
      <c r="BA350" s="5"/>
      <c r="BB350" s="5"/>
      <c r="BC350" s="5"/>
      <c r="BD350" s="20">
        <v>1</v>
      </c>
      <c r="BE350" s="5"/>
      <c r="BF350" s="5"/>
      <c r="BG350" s="5"/>
      <c r="BH350" s="19" t="s">
        <v>1005</v>
      </c>
      <c r="BI350" s="19" t="s">
        <v>2458</v>
      </c>
      <c r="BJ350" s="5"/>
      <c r="BK350" s="19" t="s">
        <v>2459</v>
      </c>
      <c r="BL350" s="5"/>
      <c r="BM350" s="5"/>
      <c r="BN350" s="5"/>
      <c r="BO350" s="20">
        <v>1</v>
      </c>
      <c r="BP350" s="19" t="s">
        <v>2460</v>
      </c>
      <c r="BQ350" s="5"/>
      <c r="BR350" s="5"/>
      <c r="BS350" s="5"/>
      <c r="BT350" s="5"/>
      <c r="BU350" s="5"/>
      <c r="BV350" s="5"/>
      <c r="BW350" s="20">
        <v>1</v>
      </c>
      <c r="BX350" s="5"/>
      <c r="BY350" s="19" t="s">
        <v>392</v>
      </c>
      <c r="BZ350" s="5"/>
      <c r="CA350" s="19" t="s">
        <v>2461</v>
      </c>
      <c r="CB350" s="5"/>
      <c r="CC350" s="5"/>
      <c r="CD350" s="5"/>
      <c r="CE350" s="5"/>
      <c r="CF350" s="6">
        <v>44621</v>
      </c>
      <c r="CG350" s="5"/>
      <c r="CH350" s="5"/>
      <c r="CI350" s="5"/>
      <c r="CJ350" s="5"/>
      <c r="CK350" s="5"/>
      <c r="CL350" s="5"/>
      <c r="CM350" s="5"/>
      <c r="CN350" s="19" t="s">
        <v>2462</v>
      </c>
      <c r="CO350" s="19" t="s">
        <v>2463</v>
      </c>
      <c r="CP350" s="5"/>
      <c r="CQ350" t="str">
        <f t="shared" si="5"/>
        <v/>
      </c>
    </row>
    <row r="351" spans="1:95" ht="13.5" x14ac:dyDescent="0.25">
      <c r="A351" s="19" t="s">
        <v>2464</v>
      </c>
      <c r="B351" s="10" t="s">
        <v>127</v>
      </c>
      <c r="C351" s="6">
        <v>44621</v>
      </c>
      <c r="D351" s="5"/>
      <c r="E351" s="5"/>
      <c r="F351" s="5"/>
      <c r="G351" s="5"/>
      <c r="H351" s="5"/>
      <c r="I351" s="5"/>
      <c r="J351" s="19"/>
      <c r="K351" s="19"/>
      <c r="L351" s="19"/>
      <c r="M351" s="19" t="s">
        <v>127</v>
      </c>
      <c r="N351" s="19"/>
      <c r="O351" s="5"/>
      <c r="P351" s="19" t="s">
        <v>5555</v>
      </c>
      <c r="Q351" s="20">
        <v>1</v>
      </c>
      <c r="R351" s="5"/>
      <c r="S351" s="21">
        <v>41852</v>
      </c>
      <c r="T351" s="19" t="s">
        <v>275</v>
      </c>
      <c r="U351" s="5"/>
      <c r="V351" s="5"/>
      <c r="W351" s="5"/>
      <c r="X351" s="5"/>
      <c r="Y351" s="5"/>
      <c r="Z351" s="5"/>
      <c r="AA351" s="5"/>
      <c r="AB351" s="20">
        <v>1</v>
      </c>
      <c r="AC351" s="5"/>
      <c r="AD351" s="5"/>
      <c r="AE351" s="5"/>
      <c r="AF351" s="5"/>
      <c r="AG351" s="5"/>
      <c r="AH351" s="5"/>
      <c r="AI351" s="5"/>
      <c r="AJ351" s="20">
        <v>1</v>
      </c>
      <c r="AK351" s="5"/>
      <c r="AL351" s="5"/>
      <c r="AM351" s="6">
        <v>44612</v>
      </c>
      <c r="AN351" s="22">
        <v>0.62500000000000144</v>
      </c>
      <c r="AO351" s="20"/>
      <c r="AP351" s="5"/>
      <c r="AQ351" s="5"/>
      <c r="AR351" s="5"/>
      <c r="AS351" s="5"/>
      <c r="AT351" s="5"/>
      <c r="AU351" s="5"/>
      <c r="AV351" s="5"/>
      <c r="AW351" s="5"/>
      <c r="AX351" s="20">
        <v>1</v>
      </c>
      <c r="AY351" s="5"/>
      <c r="AZ351" s="5"/>
      <c r="BA351" s="5"/>
      <c r="BB351" s="5"/>
      <c r="BC351" s="5"/>
      <c r="BD351" s="20">
        <v>1</v>
      </c>
      <c r="BE351" s="5"/>
      <c r="BF351" s="5"/>
      <c r="BG351" s="5"/>
      <c r="BH351" s="19" t="s">
        <v>1005</v>
      </c>
      <c r="BI351" s="19" t="s">
        <v>2465</v>
      </c>
      <c r="BJ351" s="5"/>
      <c r="BK351" s="19" t="s">
        <v>2466</v>
      </c>
      <c r="BL351" s="5"/>
      <c r="BM351" s="5"/>
      <c r="BN351" s="5"/>
      <c r="BO351" s="20">
        <v>1</v>
      </c>
      <c r="BP351" s="19" t="s">
        <v>2460</v>
      </c>
      <c r="BQ351" s="5"/>
      <c r="BR351" s="5"/>
      <c r="BS351" s="5"/>
      <c r="BT351" s="5"/>
      <c r="BU351" s="5"/>
      <c r="BV351" s="5"/>
      <c r="BW351" s="20">
        <v>1</v>
      </c>
      <c r="BX351" s="5"/>
      <c r="BY351" s="19" t="s">
        <v>1015</v>
      </c>
      <c r="BZ351" s="5"/>
      <c r="CA351" s="19" t="s">
        <v>2467</v>
      </c>
      <c r="CB351" s="5"/>
      <c r="CC351" s="5"/>
      <c r="CD351" s="5"/>
      <c r="CE351" s="5"/>
      <c r="CF351" s="6">
        <v>44612</v>
      </c>
      <c r="CG351" s="5"/>
      <c r="CH351" s="5"/>
      <c r="CI351" s="5"/>
      <c r="CJ351" s="5"/>
      <c r="CK351" s="5"/>
      <c r="CL351" s="5"/>
      <c r="CM351" s="5"/>
      <c r="CN351" s="19" t="s">
        <v>2468</v>
      </c>
      <c r="CO351" s="19" t="s">
        <v>2469</v>
      </c>
      <c r="CP351" s="5"/>
      <c r="CQ351" t="str">
        <f t="shared" si="5"/>
        <v/>
      </c>
    </row>
    <row r="352" spans="1:95" ht="13.5" x14ac:dyDescent="0.25">
      <c r="A352" s="19" t="s">
        <v>2470</v>
      </c>
      <c r="B352" s="10" t="s">
        <v>127</v>
      </c>
      <c r="C352" s="6">
        <v>44610</v>
      </c>
      <c r="D352" s="5"/>
      <c r="E352" s="5"/>
      <c r="F352" s="5"/>
      <c r="G352" s="5"/>
      <c r="H352" s="5"/>
      <c r="I352" s="5"/>
      <c r="J352" s="19"/>
      <c r="K352" s="19"/>
      <c r="L352" s="19"/>
      <c r="M352" s="19" t="s">
        <v>127</v>
      </c>
      <c r="N352" s="19"/>
      <c r="O352" s="5"/>
      <c r="P352" s="19" t="s">
        <v>5554</v>
      </c>
      <c r="Q352" s="5"/>
      <c r="R352" s="20">
        <v>1</v>
      </c>
      <c r="S352" s="21">
        <v>44562</v>
      </c>
      <c r="T352" s="19" t="s">
        <v>757</v>
      </c>
      <c r="U352" s="5"/>
      <c r="V352" s="5"/>
      <c r="W352" s="5"/>
      <c r="X352" s="5"/>
      <c r="Y352" s="5"/>
      <c r="Z352" s="5"/>
      <c r="AA352" s="5"/>
      <c r="AB352" s="20">
        <v>1</v>
      </c>
      <c r="AC352" s="5"/>
      <c r="AD352" s="5"/>
      <c r="AE352" s="5"/>
      <c r="AF352" s="5"/>
      <c r="AG352" s="5"/>
      <c r="AH352" s="5"/>
      <c r="AI352" s="20">
        <v>1</v>
      </c>
      <c r="AJ352" s="5"/>
      <c r="AK352" s="5"/>
      <c r="AL352" s="5"/>
      <c r="AM352" s="6">
        <v>44596</v>
      </c>
      <c r="AN352" s="22">
        <v>0.64583333333333481</v>
      </c>
      <c r="AO352" s="20">
        <v>1</v>
      </c>
      <c r="AP352" s="5"/>
      <c r="AQ352" s="5"/>
      <c r="AR352" s="5"/>
      <c r="AS352" s="5"/>
      <c r="AT352" s="5"/>
      <c r="AU352" s="5"/>
      <c r="AV352" s="5"/>
      <c r="AW352" s="5"/>
      <c r="AX352" s="5"/>
      <c r="AY352" s="19" t="s">
        <v>1012</v>
      </c>
      <c r="AZ352" s="20">
        <v>1</v>
      </c>
      <c r="BA352" s="5"/>
      <c r="BB352" s="5"/>
      <c r="BC352" s="5"/>
      <c r="BD352" s="5"/>
      <c r="BE352" s="5"/>
      <c r="BF352" s="5"/>
      <c r="BG352" s="5"/>
      <c r="BH352" s="19" t="s">
        <v>993</v>
      </c>
      <c r="BI352" s="19" t="s">
        <v>2471</v>
      </c>
      <c r="BJ352" s="5"/>
      <c r="BK352" s="19" t="s">
        <v>2472</v>
      </c>
      <c r="BL352" s="5"/>
      <c r="BM352" s="5"/>
      <c r="BN352" s="5"/>
      <c r="BO352" s="20">
        <v>1</v>
      </c>
      <c r="BP352" s="19" t="s">
        <v>392</v>
      </c>
      <c r="BQ352" s="5"/>
      <c r="BR352" s="19"/>
      <c r="BS352" s="5"/>
      <c r="BT352" s="5"/>
      <c r="BU352" s="5"/>
      <c r="BV352" s="5"/>
      <c r="BW352" s="5"/>
      <c r="BX352" s="5"/>
      <c r="BY352" s="19" t="s">
        <v>1015</v>
      </c>
      <c r="BZ352" s="5"/>
      <c r="CA352" s="19" t="s">
        <v>2473</v>
      </c>
      <c r="CB352" s="5"/>
      <c r="CC352" s="5"/>
      <c r="CD352" s="5"/>
      <c r="CE352" s="5"/>
      <c r="CF352" s="5"/>
      <c r="CG352" s="5"/>
      <c r="CH352" s="5"/>
      <c r="CI352" s="5"/>
      <c r="CJ352" s="5"/>
      <c r="CK352" s="5"/>
      <c r="CL352" s="5"/>
      <c r="CM352" s="5"/>
      <c r="CN352" s="19" t="s">
        <v>2474</v>
      </c>
      <c r="CO352" s="19" t="s">
        <v>2475</v>
      </c>
      <c r="CP352" s="5"/>
      <c r="CQ352" t="str">
        <f t="shared" si="5"/>
        <v/>
      </c>
    </row>
    <row r="353" spans="1:95" ht="13.5" x14ac:dyDescent="0.25">
      <c r="A353" s="19" t="s">
        <v>2476</v>
      </c>
      <c r="B353" s="10" t="s">
        <v>127</v>
      </c>
      <c r="C353" s="6">
        <v>44609</v>
      </c>
      <c r="D353" s="5"/>
      <c r="E353" s="5"/>
      <c r="F353" s="5"/>
      <c r="G353" s="5"/>
      <c r="H353" s="5"/>
      <c r="I353" s="5"/>
      <c r="J353" s="19"/>
      <c r="K353" s="19"/>
      <c r="L353" s="19"/>
      <c r="M353" s="19" t="s">
        <v>127</v>
      </c>
      <c r="N353" s="19"/>
      <c r="O353" s="5"/>
      <c r="P353" s="19" t="s">
        <v>5556</v>
      </c>
      <c r="Q353" s="5"/>
      <c r="R353" s="20">
        <v>1</v>
      </c>
      <c r="S353" s="21">
        <v>44378</v>
      </c>
      <c r="T353" s="19" t="s">
        <v>757</v>
      </c>
      <c r="U353" s="5"/>
      <c r="V353" s="5"/>
      <c r="W353" s="5"/>
      <c r="X353" s="5"/>
      <c r="Y353" s="5"/>
      <c r="Z353" s="5"/>
      <c r="AA353" s="5"/>
      <c r="AB353" s="20">
        <v>1</v>
      </c>
      <c r="AC353" s="5"/>
      <c r="AD353" s="5"/>
      <c r="AE353" s="5"/>
      <c r="AF353" s="5"/>
      <c r="AG353" s="5"/>
      <c r="AH353" s="5"/>
      <c r="AI353" s="20">
        <v>1</v>
      </c>
      <c r="AJ353" s="5"/>
      <c r="AK353" s="5"/>
      <c r="AL353" s="5"/>
      <c r="AM353" s="6">
        <v>44595</v>
      </c>
      <c r="AN353" s="22">
        <v>0.89583333333333548</v>
      </c>
      <c r="AO353" s="20">
        <v>1</v>
      </c>
      <c r="AP353" s="5"/>
      <c r="AQ353" s="5"/>
      <c r="AR353" s="5"/>
      <c r="AS353" s="5"/>
      <c r="AT353" s="5"/>
      <c r="AU353" s="5"/>
      <c r="AV353" s="5"/>
      <c r="AW353" s="5"/>
      <c r="AX353" s="5"/>
      <c r="AY353" s="19" t="s">
        <v>1012</v>
      </c>
      <c r="AZ353" s="20">
        <v>1</v>
      </c>
      <c r="BA353" s="5"/>
      <c r="BB353" s="5"/>
      <c r="BC353" s="5"/>
      <c r="BD353" s="5"/>
      <c r="BE353" s="5"/>
      <c r="BF353" s="5"/>
      <c r="BG353" s="5"/>
      <c r="BH353" s="19" t="s">
        <v>993</v>
      </c>
      <c r="BI353" s="19" t="s">
        <v>2477</v>
      </c>
      <c r="BJ353" s="5"/>
      <c r="BK353" s="19" t="s">
        <v>2478</v>
      </c>
      <c r="BL353" s="5"/>
      <c r="BM353" s="5"/>
      <c r="BN353" s="5"/>
      <c r="BO353" s="20">
        <v>1</v>
      </c>
      <c r="BP353" s="19" t="s">
        <v>392</v>
      </c>
      <c r="BQ353" s="5"/>
      <c r="BR353" s="5"/>
      <c r="BS353" s="5"/>
      <c r="BT353" s="5"/>
      <c r="BU353" s="5"/>
      <c r="BV353" s="5"/>
      <c r="BW353" s="20">
        <v>1</v>
      </c>
      <c r="BX353" s="5"/>
      <c r="BY353" s="19" t="s">
        <v>429</v>
      </c>
      <c r="BZ353" s="5"/>
      <c r="CA353" s="19" t="s">
        <v>2479</v>
      </c>
      <c r="CB353" s="5"/>
      <c r="CC353" s="5"/>
      <c r="CD353" s="5"/>
      <c r="CE353" s="5"/>
      <c r="CF353" s="6">
        <v>44596</v>
      </c>
      <c r="CG353" s="5"/>
      <c r="CH353" s="5"/>
      <c r="CI353" s="5"/>
      <c r="CJ353" s="5"/>
      <c r="CK353" s="5"/>
      <c r="CL353" s="5"/>
      <c r="CM353" s="5"/>
      <c r="CN353" s="19" t="s">
        <v>2480</v>
      </c>
      <c r="CO353" s="19" t="s">
        <v>2481</v>
      </c>
      <c r="CP353" s="5"/>
      <c r="CQ353" t="str">
        <f t="shared" si="5"/>
        <v/>
      </c>
    </row>
    <row r="354" spans="1:95" ht="13.5" x14ac:dyDescent="0.25">
      <c r="A354" s="19" t="s">
        <v>2482</v>
      </c>
      <c r="B354" s="10" t="s">
        <v>127</v>
      </c>
      <c r="C354" s="6">
        <v>44606</v>
      </c>
      <c r="D354" s="20">
        <v>1</v>
      </c>
      <c r="E354" s="5"/>
      <c r="F354" s="5"/>
      <c r="G354" s="5"/>
      <c r="H354" s="5"/>
      <c r="I354" s="5"/>
      <c r="J354" s="19"/>
      <c r="K354" s="19"/>
      <c r="L354" s="19"/>
      <c r="M354" s="19" t="s">
        <v>2457</v>
      </c>
      <c r="N354" s="19"/>
      <c r="O354" s="5"/>
      <c r="P354" s="19" t="s">
        <v>5556</v>
      </c>
      <c r="Q354" s="5"/>
      <c r="R354" s="20">
        <v>1</v>
      </c>
      <c r="S354" s="21">
        <v>44562</v>
      </c>
      <c r="T354" s="19" t="s">
        <v>2213</v>
      </c>
      <c r="U354" s="5"/>
      <c r="V354" s="5"/>
      <c r="W354" s="5"/>
      <c r="X354" s="5"/>
      <c r="Y354" s="5"/>
      <c r="Z354" s="5"/>
      <c r="AA354" s="5"/>
      <c r="AB354" s="5"/>
      <c r="AC354" s="20">
        <v>1</v>
      </c>
      <c r="AD354" s="5"/>
      <c r="AE354" s="5"/>
      <c r="AF354" s="5"/>
      <c r="AG354" s="5"/>
      <c r="AH354" s="5"/>
      <c r="AI354" s="5"/>
      <c r="AJ354" s="20">
        <v>1</v>
      </c>
      <c r="AK354" s="5"/>
      <c r="AL354" s="5"/>
      <c r="AM354" s="6">
        <v>44589</v>
      </c>
      <c r="AN354" s="22">
        <v>0.83333333333333537</v>
      </c>
      <c r="AO354" s="20">
        <v>1</v>
      </c>
      <c r="AP354" s="5"/>
      <c r="AQ354" s="5"/>
      <c r="AR354" s="5"/>
      <c r="AS354" s="5"/>
      <c r="AT354" s="5"/>
      <c r="AU354" s="5"/>
      <c r="AV354" s="5"/>
      <c r="AW354" s="5"/>
      <c r="AX354" s="5"/>
      <c r="AY354" s="19" t="s">
        <v>1012</v>
      </c>
      <c r="AZ354" s="20">
        <v>1</v>
      </c>
      <c r="BA354" s="5"/>
      <c r="BB354" s="5"/>
      <c r="BC354" s="5"/>
      <c r="BD354" s="5"/>
      <c r="BE354" s="5"/>
      <c r="BF354" s="5"/>
      <c r="BG354" s="5"/>
      <c r="BH354" s="19" t="s">
        <v>993</v>
      </c>
      <c r="BI354" s="19" t="s">
        <v>2483</v>
      </c>
      <c r="BJ354" s="5"/>
      <c r="BK354" s="19" t="s">
        <v>2484</v>
      </c>
      <c r="BL354" s="5"/>
      <c r="BM354" s="5"/>
      <c r="BN354" s="5"/>
      <c r="BO354" s="20">
        <v>1</v>
      </c>
      <c r="BP354" s="19" t="s">
        <v>392</v>
      </c>
      <c r="BQ354" s="5"/>
      <c r="BR354" s="5"/>
      <c r="BS354" s="5"/>
      <c r="BT354" s="5"/>
      <c r="BU354" s="5"/>
      <c r="BV354" s="5"/>
      <c r="BW354" s="20">
        <v>1</v>
      </c>
      <c r="BX354" s="5"/>
      <c r="BY354" s="19" t="s">
        <v>392</v>
      </c>
      <c r="BZ354" s="5"/>
      <c r="CA354" s="19" t="s">
        <v>2485</v>
      </c>
      <c r="CB354" s="5"/>
      <c r="CC354" s="5"/>
      <c r="CD354" s="5"/>
      <c r="CE354" s="5"/>
      <c r="CF354" s="6">
        <v>44590</v>
      </c>
      <c r="CG354" s="5"/>
      <c r="CH354" s="5"/>
      <c r="CI354" s="5"/>
      <c r="CJ354" s="5"/>
      <c r="CK354" s="5"/>
      <c r="CL354" s="5"/>
      <c r="CM354" s="5"/>
      <c r="CN354" s="19" t="s">
        <v>2486</v>
      </c>
      <c r="CO354" s="19" t="s">
        <v>2487</v>
      </c>
      <c r="CP354" s="5"/>
      <c r="CQ354" t="str">
        <f t="shared" si="5"/>
        <v/>
      </c>
    </row>
    <row r="355" spans="1:95" ht="13.5" x14ac:dyDescent="0.25">
      <c r="A355" s="19" t="s">
        <v>2488</v>
      </c>
      <c r="B355" s="10" t="s">
        <v>127</v>
      </c>
      <c r="C355" s="6">
        <v>44596</v>
      </c>
      <c r="D355" s="5"/>
      <c r="E355" s="5"/>
      <c r="F355" s="5"/>
      <c r="G355" s="5"/>
      <c r="H355" s="5"/>
      <c r="I355" s="5"/>
      <c r="J355" s="19"/>
      <c r="K355" s="19"/>
      <c r="L355" s="19"/>
      <c r="M355" s="19" t="s">
        <v>127</v>
      </c>
      <c r="N355" s="19"/>
      <c r="O355" s="5"/>
      <c r="P355" s="19" t="s">
        <v>5554</v>
      </c>
      <c r="Q355" s="5"/>
      <c r="R355" s="20">
        <v>1</v>
      </c>
      <c r="S355" s="21">
        <v>42309</v>
      </c>
      <c r="T355" s="19" t="s">
        <v>757</v>
      </c>
      <c r="U355" s="5"/>
      <c r="V355" s="5"/>
      <c r="W355" s="5"/>
      <c r="X355" s="5"/>
      <c r="Y355" s="5"/>
      <c r="Z355" s="5"/>
      <c r="AA355" s="5"/>
      <c r="AB355" s="20">
        <v>1</v>
      </c>
      <c r="AC355" s="5"/>
      <c r="AD355" s="5"/>
      <c r="AE355" s="5"/>
      <c r="AF355" s="5"/>
      <c r="AG355" s="5"/>
      <c r="AH355" s="20">
        <v>1</v>
      </c>
      <c r="AI355" s="5"/>
      <c r="AJ355" s="5"/>
      <c r="AK355" s="5"/>
      <c r="AL355" s="5"/>
      <c r="AM355" s="6">
        <v>44586</v>
      </c>
      <c r="AN355" s="22">
        <v>0.4791666666666678</v>
      </c>
      <c r="AO355" s="20">
        <v>1</v>
      </c>
      <c r="AP355" s="5"/>
      <c r="AQ355" s="5"/>
      <c r="AR355" s="5"/>
      <c r="AS355" s="5"/>
      <c r="AT355" s="5"/>
      <c r="AU355" s="5"/>
      <c r="AV355" s="5"/>
      <c r="AW355" s="5"/>
      <c r="AX355" s="5"/>
      <c r="AY355" s="19" t="s">
        <v>1012</v>
      </c>
      <c r="AZ355" s="20">
        <v>1</v>
      </c>
      <c r="BA355" s="5"/>
      <c r="BB355" s="5"/>
      <c r="BC355" s="5"/>
      <c r="BD355" s="5"/>
      <c r="BE355" s="5"/>
      <c r="BF355" s="5"/>
      <c r="BG355" s="5"/>
      <c r="BH355" s="19" t="s">
        <v>993</v>
      </c>
      <c r="BI355" s="19" t="s">
        <v>2489</v>
      </c>
      <c r="BJ355" s="5"/>
      <c r="BK355" s="19" t="s">
        <v>2490</v>
      </c>
      <c r="BL355" s="5"/>
      <c r="BM355" s="5"/>
      <c r="BN355" s="5"/>
      <c r="BO355" s="20">
        <v>1</v>
      </c>
      <c r="BP355" s="19" t="s">
        <v>392</v>
      </c>
      <c r="BQ355" s="5"/>
      <c r="BR355" s="5"/>
      <c r="BS355" s="5"/>
      <c r="BT355" s="5"/>
      <c r="BU355" s="5"/>
      <c r="BV355" s="5"/>
      <c r="BW355" s="20">
        <v>1</v>
      </c>
      <c r="BX355" s="5"/>
      <c r="BY355" s="19" t="s">
        <v>2491</v>
      </c>
      <c r="BZ355" s="5"/>
      <c r="CA355" s="19" t="s">
        <v>2492</v>
      </c>
      <c r="CB355" s="5"/>
      <c r="CC355" s="5"/>
      <c r="CD355" s="5"/>
      <c r="CE355" s="5"/>
      <c r="CF355" s="5"/>
      <c r="CG355" s="5"/>
      <c r="CH355" s="5"/>
      <c r="CI355" s="5"/>
      <c r="CJ355" s="5"/>
      <c r="CK355" s="5"/>
      <c r="CL355" s="5"/>
      <c r="CM355" s="5"/>
      <c r="CN355" s="19" t="s">
        <v>2493</v>
      </c>
      <c r="CO355" s="19" t="s">
        <v>2494</v>
      </c>
      <c r="CP355" s="5"/>
      <c r="CQ355" t="str">
        <f t="shared" si="5"/>
        <v/>
      </c>
    </row>
    <row r="356" spans="1:95" ht="13.5" x14ac:dyDescent="0.25">
      <c r="A356" s="19" t="s">
        <v>2495</v>
      </c>
      <c r="B356" s="10" t="s">
        <v>127</v>
      </c>
      <c r="C356" s="6">
        <v>44593</v>
      </c>
      <c r="D356" s="5"/>
      <c r="E356" s="5"/>
      <c r="F356" s="5"/>
      <c r="G356" s="5"/>
      <c r="H356" s="5"/>
      <c r="I356" s="5"/>
      <c r="J356" s="19"/>
      <c r="K356" s="19"/>
      <c r="L356" s="19"/>
      <c r="M356" s="19" t="s">
        <v>127</v>
      </c>
      <c r="N356" s="19"/>
      <c r="O356" s="5"/>
      <c r="P356" s="19" t="s">
        <v>5556</v>
      </c>
      <c r="Q356" s="5"/>
      <c r="R356" s="20">
        <v>1</v>
      </c>
      <c r="S356" s="21">
        <v>42583</v>
      </c>
      <c r="T356" s="19" t="s">
        <v>757</v>
      </c>
      <c r="U356" s="5"/>
      <c r="V356" s="5"/>
      <c r="W356" s="5"/>
      <c r="X356" s="5"/>
      <c r="Y356" s="5"/>
      <c r="Z356" s="5"/>
      <c r="AA356" s="5"/>
      <c r="AB356" s="5"/>
      <c r="AC356" s="5"/>
      <c r="AD356" s="20">
        <v>1</v>
      </c>
      <c r="AE356" s="5"/>
      <c r="AF356" s="5"/>
      <c r="AG356" s="5"/>
      <c r="AH356" s="5"/>
      <c r="AI356" s="20">
        <v>1</v>
      </c>
      <c r="AJ356" s="5"/>
      <c r="AK356" s="5"/>
      <c r="AL356" s="5"/>
      <c r="AM356" s="6">
        <v>44584</v>
      </c>
      <c r="AN356" s="22">
        <v>0.62500000000000144</v>
      </c>
      <c r="AO356" s="20">
        <v>1</v>
      </c>
      <c r="AP356" s="5"/>
      <c r="AQ356" s="5"/>
      <c r="AR356" s="5"/>
      <c r="AS356" s="5"/>
      <c r="AT356" s="5"/>
      <c r="AU356" s="5"/>
      <c r="AV356" s="5"/>
      <c r="AW356" s="5"/>
      <c r="AX356" s="5"/>
      <c r="AY356" s="19" t="s">
        <v>1012</v>
      </c>
      <c r="AZ356" s="5"/>
      <c r="BA356" s="5">
        <v>1</v>
      </c>
      <c r="BB356" s="5"/>
      <c r="BC356" s="20"/>
      <c r="BD356" s="5"/>
      <c r="BE356" s="5"/>
      <c r="BF356" s="5"/>
      <c r="BG356" s="5"/>
      <c r="BH356" s="19" t="s">
        <v>993</v>
      </c>
      <c r="BI356" s="19" t="s">
        <v>2496</v>
      </c>
      <c r="BJ356" s="5"/>
      <c r="BK356" s="19" t="s">
        <v>2497</v>
      </c>
      <c r="BL356" s="5"/>
      <c r="BM356" s="5"/>
      <c r="BN356" s="5"/>
      <c r="BO356" s="20">
        <v>1</v>
      </c>
      <c r="BP356" s="19" t="s">
        <v>392</v>
      </c>
      <c r="BQ356" s="5"/>
      <c r="BR356" s="5"/>
      <c r="BS356" s="5"/>
      <c r="BT356" s="5"/>
      <c r="BU356" s="5"/>
      <c r="BV356" s="5"/>
      <c r="BW356" s="20">
        <v>1</v>
      </c>
      <c r="BX356" s="5"/>
      <c r="BY356" s="19" t="s">
        <v>2491</v>
      </c>
      <c r="BZ356" s="5"/>
      <c r="CA356" s="19" t="s">
        <v>2498</v>
      </c>
      <c r="CB356" s="5"/>
      <c r="CC356" s="5"/>
      <c r="CD356" s="5"/>
      <c r="CE356" s="5"/>
      <c r="CF356" s="6">
        <v>44584</v>
      </c>
      <c r="CG356" s="5"/>
      <c r="CH356" s="5"/>
      <c r="CI356" s="5"/>
      <c r="CJ356" s="5"/>
      <c r="CK356" s="5"/>
      <c r="CL356" s="5"/>
      <c r="CM356" s="5"/>
      <c r="CN356" s="19" t="s">
        <v>2499</v>
      </c>
      <c r="CO356" s="19" t="s">
        <v>2500</v>
      </c>
      <c r="CP356" s="5"/>
      <c r="CQ356" t="str">
        <f t="shared" si="5"/>
        <v/>
      </c>
    </row>
    <row r="357" spans="1:95" ht="13.5" x14ac:dyDescent="0.25">
      <c r="A357" s="19" t="s">
        <v>2501</v>
      </c>
      <c r="B357" s="10" t="s">
        <v>127</v>
      </c>
      <c r="C357" s="6">
        <v>44545</v>
      </c>
      <c r="D357" s="5"/>
      <c r="E357" s="5"/>
      <c r="F357" s="5"/>
      <c r="G357" s="5"/>
      <c r="H357" s="5"/>
      <c r="I357" s="5"/>
      <c r="J357" s="19"/>
      <c r="K357" s="19"/>
      <c r="L357" s="19"/>
      <c r="M357" s="19" t="s">
        <v>127</v>
      </c>
      <c r="N357" s="19"/>
      <c r="O357" s="5"/>
      <c r="P357" s="19" t="s">
        <v>5554</v>
      </c>
      <c r="Q357" s="5"/>
      <c r="R357" s="20">
        <v>1</v>
      </c>
      <c r="S357" s="21">
        <v>44501</v>
      </c>
      <c r="T357" s="19" t="s">
        <v>289</v>
      </c>
      <c r="U357" s="5"/>
      <c r="V357" s="5"/>
      <c r="W357" s="5"/>
      <c r="X357" s="5"/>
      <c r="Y357" s="5"/>
      <c r="Z357" s="5"/>
      <c r="AA357" s="5"/>
      <c r="AB357" s="5"/>
      <c r="AC357" s="20">
        <v>1</v>
      </c>
      <c r="AD357" s="5"/>
      <c r="AE357" s="5"/>
      <c r="AF357" s="5"/>
      <c r="AG357" s="20">
        <v>1</v>
      </c>
      <c r="AH357" s="5"/>
      <c r="AI357" s="5"/>
      <c r="AJ357" s="5"/>
      <c r="AK357" s="5"/>
      <c r="AL357" s="5"/>
      <c r="AM357" s="6">
        <v>44526</v>
      </c>
      <c r="AN357" s="22">
        <v>5.5555555555555691E-2</v>
      </c>
      <c r="AO357" s="5"/>
      <c r="AP357" s="5"/>
      <c r="AQ357" s="20">
        <v>1</v>
      </c>
      <c r="AR357" s="5"/>
      <c r="AS357" s="5"/>
      <c r="AT357" s="5"/>
      <c r="AU357" s="5"/>
      <c r="AV357" s="5"/>
      <c r="AW357" s="5"/>
      <c r="AX357" s="5"/>
      <c r="AY357" s="5"/>
      <c r="AZ357" s="20">
        <v>1</v>
      </c>
      <c r="BA357" s="5"/>
      <c r="BB357" s="5"/>
      <c r="BC357" s="5"/>
      <c r="BD357" s="5"/>
      <c r="BE357" s="5"/>
      <c r="BF357" s="5"/>
      <c r="BG357" s="5"/>
      <c r="BH357" s="19" t="s">
        <v>993</v>
      </c>
      <c r="BI357" s="19" t="s">
        <v>2502</v>
      </c>
      <c r="BJ357" s="5"/>
      <c r="BK357" s="19" t="s">
        <v>2503</v>
      </c>
      <c r="BL357" s="5"/>
      <c r="BM357" s="5"/>
      <c r="BN357" s="5"/>
      <c r="BO357" s="20">
        <v>1</v>
      </c>
      <c r="BP357" s="19" t="s">
        <v>392</v>
      </c>
      <c r="BQ357" s="5"/>
      <c r="BR357" s="5"/>
      <c r="BS357" s="5"/>
      <c r="BT357" s="5"/>
      <c r="BU357" s="5"/>
      <c r="BV357" s="5"/>
      <c r="BW357" s="20">
        <v>1</v>
      </c>
      <c r="BX357" s="5"/>
      <c r="BY357" s="19" t="s">
        <v>1015</v>
      </c>
      <c r="BZ357" s="5"/>
      <c r="CA357" s="19" t="s">
        <v>2504</v>
      </c>
      <c r="CB357" s="5"/>
      <c r="CC357" s="5"/>
      <c r="CD357" s="5"/>
      <c r="CE357" s="5"/>
      <c r="CF357" s="6">
        <v>44526</v>
      </c>
      <c r="CG357" s="5"/>
      <c r="CH357" s="5"/>
      <c r="CI357" s="5"/>
      <c r="CJ357" s="5"/>
      <c r="CK357" s="5"/>
      <c r="CL357" s="5"/>
      <c r="CM357" s="5"/>
      <c r="CN357" s="19" t="s">
        <v>2505</v>
      </c>
      <c r="CO357" s="19" t="s">
        <v>2506</v>
      </c>
      <c r="CP357" s="5"/>
      <c r="CQ357" t="str">
        <f t="shared" si="5"/>
        <v/>
      </c>
    </row>
    <row r="358" spans="1:95" ht="13.5" x14ac:dyDescent="0.25">
      <c r="A358" s="19" t="s">
        <v>2507</v>
      </c>
      <c r="B358" s="10" t="s">
        <v>127</v>
      </c>
      <c r="C358" s="6">
        <v>44543</v>
      </c>
      <c r="D358" s="5"/>
      <c r="E358" s="5"/>
      <c r="F358" s="5"/>
      <c r="G358" s="5"/>
      <c r="H358" s="5"/>
      <c r="I358" s="5"/>
      <c r="J358" s="19"/>
      <c r="K358" s="19"/>
      <c r="L358" s="19"/>
      <c r="M358" s="19" t="s">
        <v>127</v>
      </c>
      <c r="N358" s="19"/>
      <c r="O358" s="5"/>
      <c r="P358" s="19" t="s">
        <v>5558</v>
      </c>
      <c r="Q358" s="5"/>
      <c r="R358" s="20">
        <v>1</v>
      </c>
      <c r="S358" s="21">
        <v>44166</v>
      </c>
      <c r="T358" s="19" t="s">
        <v>757</v>
      </c>
      <c r="U358" s="5"/>
      <c r="V358" s="5"/>
      <c r="W358" s="5"/>
      <c r="X358" s="5"/>
      <c r="Y358" s="5"/>
      <c r="Z358" s="5"/>
      <c r="AA358" s="5"/>
      <c r="AB358" s="20">
        <v>1</v>
      </c>
      <c r="AC358" s="5"/>
      <c r="AD358" s="5"/>
      <c r="AE358" s="5"/>
      <c r="AF358" s="5"/>
      <c r="AG358" s="5"/>
      <c r="AH358" s="20">
        <v>1</v>
      </c>
      <c r="AI358" s="5"/>
      <c r="AJ358" s="5"/>
      <c r="AK358" s="5"/>
      <c r="AL358" s="5"/>
      <c r="AM358" s="6">
        <v>44525</v>
      </c>
      <c r="AN358" s="22">
        <v>0.5833333333333347</v>
      </c>
      <c r="AO358" s="20">
        <v>1</v>
      </c>
      <c r="AP358" s="5"/>
      <c r="AQ358" s="5"/>
      <c r="AR358" s="5"/>
      <c r="AS358" s="5"/>
      <c r="AT358" s="5"/>
      <c r="AU358" s="5"/>
      <c r="AV358" s="5"/>
      <c r="AW358" s="5"/>
      <c r="AX358" s="5"/>
      <c r="AY358" s="19" t="s">
        <v>1012</v>
      </c>
      <c r="AZ358" s="5"/>
      <c r="BA358" s="5">
        <v>1</v>
      </c>
      <c r="BB358" s="5"/>
      <c r="BC358" s="20"/>
      <c r="BD358" s="5"/>
      <c r="BE358" s="5"/>
      <c r="BF358" s="5"/>
      <c r="BG358" s="5"/>
      <c r="BH358" s="5"/>
      <c r="BI358" s="19" t="s">
        <v>2508</v>
      </c>
      <c r="BJ358" s="5"/>
      <c r="BK358" s="19" t="s">
        <v>2509</v>
      </c>
      <c r="BL358" s="5"/>
      <c r="BM358" s="5"/>
      <c r="BN358" s="5"/>
      <c r="BO358" s="20">
        <v>1</v>
      </c>
      <c r="BP358" s="19" t="s">
        <v>392</v>
      </c>
      <c r="BQ358" s="5"/>
      <c r="BR358" s="5"/>
      <c r="BS358" s="5"/>
      <c r="BT358" s="5"/>
      <c r="BU358" s="5"/>
      <c r="BV358" s="5"/>
      <c r="BW358" s="20">
        <v>1</v>
      </c>
      <c r="BX358" s="5"/>
      <c r="BY358" s="19" t="s">
        <v>1015</v>
      </c>
      <c r="BZ358" s="5"/>
      <c r="CA358" s="19" t="s">
        <v>2510</v>
      </c>
      <c r="CB358" s="5"/>
      <c r="CC358" s="5"/>
      <c r="CD358" s="5"/>
      <c r="CE358" s="5"/>
      <c r="CF358" s="6">
        <v>44526</v>
      </c>
      <c r="CG358" s="5"/>
      <c r="CH358" s="5"/>
      <c r="CI358" s="5"/>
      <c r="CJ358" s="5"/>
      <c r="CK358" s="5"/>
      <c r="CL358" s="5"/>
      <c r="CM358" s="5"/>
      <c r="CN358" s="19" t="s">
        <v>2511</v>
      </c>
      <c r="CO358" s="19" t="s">
        <v>2512</v>
      </c>
      <c r="CP358" s="5"/>
      <c r="CQ358" t="str">
        <f t="shared" si="5"/>
        <v/>
      </c>
    </row>
    <row r="359" spans="1:95" ht="13.5" x14ac:dyDescent="0.25">
      <c r="A359" s="19" t="s">
        <v>2513</v>
      </c>
      <c r="B359" s="10" t="s">
        <v>127</v>
      </c>
      <c r="C359" s="6">
        <v>44536</v>
      </c>
      <c r="D359" s="5"/>
      <c r="E359" s="5"/>
      <c r="F359" s="5"/>
      <c r="G359" s="5"/>
      <c r="H359" s="5"/>
      <c r="I359" s="5"/>
      <c r="J359" s="19"/>
      <c r="K359" s="19"/>
      <c r="L359" s="19"/>
      <c r="M359" s="19" t="s">
        <v>127</v>
      </c>
      <c r="N359" s="19"/>
      <c r="O359" s="5"/>
      <c r="P359" s="19" t="s">
        <v>5556</v>
      </c>
      <c r="Q359" s="5"/>
      <c r="R359" s="20">
        <v>1</v>
      </c>
      <c r="S359" s="21">
        <v>44409</v>
      </c>
      <c r="T359" s="19" t="s">
        <v>2213</v>
      </c>
      <c r="U359" s="5"/>
      <c r="V359" s="5"/>
      <c r="W359" s="5"/>
      <c r="X359" s="5"/>
      <c r="Y359" s="5"/>
      <c r="Z359" s="5"/>
      <c r="AA359" s="5"/>
      <c r="AB359" s="5"/>
      <c r="AC359" s="20">
        <v>1</v>
      </c>
      <c r="AD359" s="5"/>
      <c r="AE359" s="5"/>
      <c r="AF359" s="5"/>
      <c r="AG359" s="5"/>
      <c r="AH359" s="5"/>
      <c r="AI359" s="20">
        <v>1</v>
      </c>
      <c r="AJ359" s="5"/>
      <c r="AK359" s="5"/>
      <c r="AL359" s="5"/>
      <c r="AM359" s="6">
        <v>44522</v>
      </c>
      <c r="AN359" s="5"/>
      <c r="AO359" s="5"/>
      <c r="AP359" s="5"/>
      <c r="AQ359" s="5"/>
      <c r="AR359" s="5"/>
      <c r="AS359" s="20">
        <v>1</v>
      </c>
      <c r="AT359" s="5"/>
      <c r="AU359" s="5"/>
      <c r="AV359" s="5"/>
      <c r="AW359" s="5"/>
      <c r="AX359" s="5"/>
      <c r="AY359" s="19" t="s">
        <v>933</v>
      </c>
      <c r="AZ359" s="5"/>
      <c r="BA359" s="5"/>
      <c r="BB359" s="5"/>
      <c r="BC359" s="5"/>
      <c r="BD359" s="20">
        <v>1</v>
      </c>
      <c r="BE359" s="5"/>
      <c r="BF359" s="5"/>
      <c r="BG359" s="5"/>
      <c r="BH359" s="19" t="s">
        <v>14</v>
      </c>
      <c r="BI359" s="19" t="s">
        <v>2514</v>
      </c>
      <c r="BJ359" s="5"/>
      <c r="BK359" s="19" t="s">
        <v>2515</v>
      </c>
      <c r="BL359" s="5"/>
      <c r="BM359" s="5"/>
      <c r="BN359" s="5"/>
      <c r="BO359" s="20">
        <v>1</v>
      </c>
      <c r="BP359" s="19" t="s">
        <v>2516</v>
      </c>
      <c r="BQ359" s="5"/>
      <c r="BR359" s="5"/>
      <c r="BS359" s="5"/>
      <c r="BT359" s="5"/>
      <c r="BU359" s="5"/>
      <c r="BV359" s="5"/>
      <c r="BW359" s="20">
        <v>1</v>
      </c>
      <c r="BX359" s="5"/>
      <c r="BY359" s="19" t="s">
        <v>14</v>
      </c>
      <c r="BZ359" s="5"/>
      <c r="CA359" s="19" t="s">
        <v>2517</v>
      </c>
      <c r="CB359" s="5"/>
      <c r="CC359" s="5"/>
      <c r="CD359" s="5"/>
      <c r="CE359" s="5"/>
      <c r="CF359" s="5"/>
      <c r="CG359" s="5"/>
      <c r="CH359" s="5"/>
      <c r="CI359" s="5"/>
      <c r="CJ359" s="5"/>
      <c r="CK359" s="5"/>
      <c r="CL359" s="5"/>
      <c r="CM359" s="5"/>
      <c r="CN359" s="19" t="s">
        <v>2518</v>
      </c>
      <c r="CO359" s="19" t="s">
        <v>2519</v>
      </c>
      <c r="CP359" s="5"/>
      <c r="CQ359" t="str">
        <f t="shared" si="5"/>
        <v/>
      </c>
    </row>
    <row r="360" spans="1:95" ht="13.5" x14ac:dyDescent="0.25">
      <c r="A360" s="19" t="s">
        <v>2520</v>
      </c>
      <c r="B360" s="10" t="s">
        <v>127</v>
      </c>
      <c r="C360" s="6">
        <v>44536</v>
      </c>
      <c r="D360" s="5"/>
      <c r="E360" s="5"/>
      <c r="F360" s="5"/>
      <c r="G360" s="5"/>
      <c r="H360" s="5"/>
      <c r="I360" s="5"/>
      <c r="J360" s="19"/>
      <c r="K360" s="19"/>
      <c r="L360" s="19"/>
      <c r="M360" s="19" t="s">
        <v>127</v>
      </c>
      <c r="N360" s="19"/>
      <c r="O360" s="5"/>
      <c r="P360" s="19" t="s">
        <v>5556</v>
      </c>
      <c r="Q360" s="5"/>
      <c r="R360" s="20">
        <v>1</v>
      </c>
      <c r="S360" s="21">
        <v>44378</v>
      </c>
      <c r="T360" s="19" t="s">
        <v>757</v>
      </c>
      <c r="U360" s="5"/>
      <c r="V360" s="5"/>
      <c r="W360" s="5"/>
      <c r="X360" s="5"/>
      <c r="Y360" s="5"/>
      <c r="Z360" s="5"/>
      <c r="AA360" s="5"/>
      <c r="AB360" s="20">
        <v>1</v>
      </c>
      <c r="AC360" s="5"/>
      <c r="AD360" s="5"/>
      <c r="AE360" s="5"/>
      <c r="AF360" s="5"/>
      <c r="AG360" s="5"/>
      <c r="AH360" s="5"/>
      <c r="AI360" s="20">
        <v>1</v>
      </c>
      <c r="AJ360" s="5"/>
      <c r="AK360" s="5"/>
      <c r="AL360" s="5"/>
      <c r="AM360" s="6">
        <v>44522</v>
      </c>
      <c r="AN360" s="5"/>
      <c r="AO360" s="5"/>
      <c r="AP360" s="5"/>
      <c r="AQ360" s="5"/>
      <c r="AR360" s="5"/>
      <c r="AS360" s="20">
        <v>1</v>
      </c>
      <c r="AT360" s="5"/>
      <c r="AU360" s="5"/>
      <c r="AV360" s="5"/>
      <c r="AW360" s="5"/>
      <c r="AX360" s="5"/>
      <c r="AY360" s="19" t="s">
        <v>933</v>
      </c>
      <c r="AZ360" s="5"/>
      <c r="BA360" s="5"/>
      <c r="BB360" s="5"/>
      <c r="BC360" s="5"/>
      <c r="BD360" s="20">
        <v>1</v>
      </c>
      <c r="BE360" s="5"/>
      <c r="BF360" s="5"/>
      <c r="BG360" s="5"/>
      <c r="BH360" s="19" t="s">
        <v>14</v>
      </c>
      <c r="BI360" s="19" t="s">
        <v>2521</v>
      </c>
      <c r="BJ360" s="5"/>
      <c r="BK360" s="19" t="s">
        <v>2515</v>
      </c>
      <c r="BL360" s="5"/>
      <c r="BM360" s="5"/>
      <c r="BN360" s="5"/>
      <c r="BO360" s="5"/>
      <c r="BP360" s="5"/>
      <c r="BQ360" s="5"/>
      <c r="BR360" s="5"/>
      <c r="BS360" s="5"/>
      <c r="BT360" s="5"/>
      <c r="BU360" s="5"/>
      <c r="BV360" s="5"/>
      <c r="BW360" s="5"/>
      <c r="BX360" s="5"/>
      <c r="BY360" s="19" t="s">
        <v>14</v>
      </c>
      <c r="BZ360" s="5"/>
      <c r="CA360" s="19" t="s">
        <v>2522</v>
      </c>
      <c r="CB360" s="5"/>
      <c r="CC360" s="5"/>
      <c r="CD360" s="5"/>
      <c r="CE360" s="5"/>
      <c r="CF360" s="6">
        <v>44522</v>
      </c>
      <c r="CG360" s="5"/>
      <c r="CH360" s="5"/>
      <c r="CI360" s="5"/>
      <c r="CJ360" s="5"/>
      <c r="CK360" s="5"/>
      <c r="CL360" s="5"/>
      <c r="CM360" s="5"/>
      <c r="CN360" s="19" t="s">
        <v>2523</v>
      </c>
      <c r="CO360" s="19" t="s">
        <v>2524</v>
      </c>
      <c r="CP360" s="5"/>
      <c r="CQ360" t="str">
        <f t="shared" si="5"/>
        <v/>
      </c>
    </row>
    <row r="361" spans="1:95" ht="13.5" x14ac:dyDescent="0.25">
      <c r="A361" s="19" t="s">
        <v>2525</v>
      </c>
      <c r="B361" s="10" t="s">
        <v>127</v>
      </c>
      <c r="C361" s="6">
        <v>44532</v>
      </c>
      <c r="D361" s="5"/>
      <c r="E361" s="5"/>
      <c r="F361" s="5"/>
      <c r="G361" s="5"/>
      <c r="H361" s="5"/>
      <c r="I361" s="5"/>
      <c r="J361" s="19"/>
      <c r="K361" s="19"/>
      <c r="L361" s="19"/>
      <c r="M361" s="19" t="s">
        <v>127</v>
      </c>
      <c r="N361" s="19"/>
      <c r="O361" s="5"/>
      <c r="P361" s="19" t="s">
        <v>5554</v>
      </c>
      <c r="Q361" s="5"/>
      <c r="R361" s="20">
        <v>1</v>
      </c>
      <c r="S361" s="21">
        <v>44287</v>
      </c>
      <c r="T361" s="19" t="s">
        <v>26</v>
      </c>
      <c r="U361" s="5"/>
      <c r="V361" s="5"/>
      <c r="W361" s="5"/>
      <c r="X361" s="5"/>
      <c r="Y361" s="5"/>
      <c r="Z361" s="5"/>
      <c r="AA361" s="5"/>
      <c r="AB361" s="20">
        <v>1</v>
      </c>
      <c r="AC361" s="5"/>
      <c r="AD361" s="5"/>
      <c r="AE361" s="5"/>
      <c r="AF361" s="5"/>
      <c r="AG361" s="5"/>
      <c r="AH361" s="5"/>
      <c r="AI361" s="20">
        <v>1</v>
      </c>
      <c r="AJ361" s="5"/>
      <c r="AK361" s="5"/>
      <c r="AL361" s="5"/>
      <c r="AM361" s="6">
        <v>44516</v>
      </c>
      <c r="AN361" s="22">
        <v>8.3333333333333523E-2</v>
      </c>
      <c r="AO361" s="20">
        <v>1</v>
      </c>
      <c r="AP361" s="5"/>
      <c r="AQ361" s="5"/>
      <c r="AR361" s="5"/>
      <c r="AS361" s="5"/>
      <c r="AT361" s="5"/>
      <c r="AU361" s="5"/>
      <c r="AV361" s="5"/>
      <c r="AW361" s="5"/>
      <c r="AX361" s="5"/>
      <c r="AY361" s="19" t="s">
        <v>1012</v>
      </c>
      <c r="AZ361" s="20">
        <v>1</v>
      </c>
      <c r="BA361" s="5"/>
      <c r="BB361" s="5"/>
      <c r="BC361" s="5"/>
      <c r="BD361" s="5"/>
      <c r="BE361" s="5"/>
      <c r="BF361" s="5"/>
      <c r="BG361" s="5"/>
      <c r="BH361" s="19" t="s">
        <v>993</v>
      </c>
      <c r="BI361" s="19" t="s">
        <v>2526</v>
      </c>
      <c r="BJ361" s="5"/>
      <c r="BK361" s="19" t="s">
        <v>2527</v>
      </c>
      <c r="BL361" s="5"/>
      <c r="BM361" s="20">
        <v>1</v>
      </c>
      <c r="BN361" s="5"/>
      <c r="BO361" s="5"/>
      <c r="BP361" s="5"/>
      <c r="BQ361" s="19"/>
      <c r="BR361" s="19"/>
      <c r="BS361" s="19" t="s">
        <v>2528</v>
      </c>
      <c r="BT361" s="5"/>
      <c r="BU361" s="5"/>
      <c r="BV361" s="20">
        <v>1</v>
      </c>
      <c r="BW361" s="5"/>
      <c r="BX361" s="19" t="s">
        <v>2528</v>
      </c>
      <c r="BY361" s="19" t="s">
        <v>392</v>
      </c>
      <c r="BZ361" s="19" t="s">
        <v>2529</v>
      </c>
      <c r="CA361" s="19" t="s">
        <v>2530</v>
      </c>
      <c r="CB361" s="5"/>
      <c r="CC361" s="5"/>
      <c r="CD361" s="5"/>
      <c r="CE361" s="5"/>
      <c r="CF361" s="6">
        <v>44516</v>
      </c>
      <c r="CG361" s="5"/>
      <c r="CH361" s="5"/>
      <c r="CI361" s="5"/>
      <c r="CJ361" s="5"/>
      <c r="CK361" s="5"/>
      <c r="CL361" s="5"/>
      <c r="CM361" s="19" t="s">
        <v>2531</v>
      </c>
      <c r="CN361" s="19" t="s">
        <v>2532</v>
      </c>
      <c r="CO361" s="19" t="s">
        <v>2533</v>
      </c>
      <c r="CP361" s="5"/>
      <c r="CQ361" t="str">
        <f t="shared" si="5"/>
        <v/>
      </c>
    </row>
    <row r="362" spans="1:95" ht="13.5" x14ac:dyDescent="0.25">
      <c r="A362" s="19" t="s">
        <v>2534</v>
      </c>
      <c r="B362" s="10" t="s">
        <v>127</v>
      </c>
      <c r="C362" s="6">
        <v>44502</v>
      </c>
      <c r="D362" s="5"/>
      <c r="E362" s="5"/>
      <c r="F362" s="5"/>
      <c r="G362" s="5"/>
      <c r="H362" s="5"/>
      <c r="I362" s="5"/>
      <c r="J362" s="19"/>
      <c r="K362" s="19"/>
      <c r="L362" s="19"/>
      <c r="M362" s="19" t="s">
        <v>127</v>
      </c>
      <c r="N362" s="19"/>
      <c r="O362" s="5"/>
      <c r="P362" s="19" t="s">
        <v>5554</v>
      </c>
      <c r="Q362" s="5"/>
      <c r="R362" s="20">
        <v>1</v>
      </c>
      <c r="S362" s="21">
        <v>42309</v>
      </c>
      <c r="T362" s="19" t="s">
        <v>757</v>
      </c>
      <c r="U362" s="5"/>
      <c r="V362" s="5"/>
      <c r="W362" s="5"/>
      <c r="X362" s="5"/>
      <c r="Y362" s="5"/>
      <c r="Z362" s="5"/>
      <c r="AA362" s="5"/>
      <c r="AB362" s="20">
        <v>1</v>
      </c>
      <c r="AC362" s="5"/>
      <c r="AD362" s="5"/>
      <c r="AE362" s="5"/>
      <c r="AF362" s="5"/>
      <c r="AG362" s="5"/>
      <c r="AH362" s="20">
        <v>1</v>
      </c>
      <c r="AI362" s="5"/>
      <c r="AJ362" s="5"/>
      <c r="AK362" s="5"/>
      <c r="AL362" s="5"/>
      <c r="AM362" s="6">
        <v>44487</v>
      </c>
      <c r="AN362" s="22">
        <v>0.5243055555555568</v>
      </c>
      <c r="AO362" s="5"/>
      <c r="AP362" s="5"/>
      <c r="AQ362" s="5"/>
      <c r="AR362" s="5"/>
      <c r="AS362" s="20">
        <v>1</v>
      </c>
      <c r="AT362" s="5"/>
      <c r="AU362" s="5"/>
      <c r="AV362" s="5"/>
      <c r="AW362" s="5"/>
      <c r="AX362" s="5"/>
      <c r="AY362" s="19" t="s">
        <v>933</v>
      </c>
      <c r="AZ362" s="5"/>
      <c r="BA362" s="5"/>
      <c r="BB362" s="5"/>
      <c r="BC362" s="5"/>
      <c r="BD362" s="5"/>
      <c r="BE362" s="5">
        <v>1</v>
      </c>
      <c r="BF362" s="5"/>
      <c r="BG362" s="20"/>
      <c r="BH362" s="19" t="s">
        <v>1535</v>
      </c>
      <c r="BI362" s="19" t="s">
        <v>2535</v>
      </c>
      <c r="BJ362" s="5"/>
      <c r="BK362" s="19" t="s">
        <v>2536</v>
      </c>
      <c r="BL362" s="5"/>
      <c r="BM362" s="5"/>
      <c r="BN362" s="5"/>
      <c r="BO362" s="20">
        <v>1</v>
      </c>
      <c r="BP362" s="19" t="s">
        <v>392</v>
      </c>
      <c r="BQ362" s="5"/>
      <c r="BR362" s="5"/>
      <c r="BS362" s="5"/>
      <c r="BT362" s="5"/>
      <c r="BU362" s="5"/>
      <c r="BV362" s="5"/>
      <c r="BW362" s="5"/>
      <c r="BX362" s="5"/>
      <c r="BY362" s="5"/>
      <c r="BZ362" s="5"/>
      <c r="CA362" s="19" t="s">
        <v>2537</v>
      </c>
      <c r="CB362" s="5"/>
      <c r="CC362" s="5"/>
      <c r="CD362" s="5"/>
      <c r="CE362" s="5"/>
      <c r="CF362" s="6">
        <v>44488</v>
      </c>
      <c r="CG362" s="5"/>
      <c r="CH362" s="5"/>
      <c r="CI362" s="5"/>
      <c r="CJ362" s="5"/>
      <c r="CK362" s="5"/>
      <c r="CL362" s="5"/>
      <c r="CM362" s="5"/>
      <c r="CN362" s="19" t="s">
        <v>2538</v>
      </c>
      <c r="CO362" s="19" t="s">
        <v>2539</v>
      </c>
      <c r="CP362" s="5"/>
      <c r="CQ362" t="str">
        <f t="shared" si="5"/>
        <v/>
      </c>
    </row>
    <row r="363" spans="1:95" ht="13.5" x14ac:dyDescent="0.25">
      <c r="A363" s="19" t="s">
        <v>2540</v>
      </c>
      <c r="B363" s="10" t="s">
        <v>127</v>
      </c>
      <c r="C363" s="6">
        <v>44502</v>
      </c>
      <c r="D363" s="5"/>
      <c r="E363" s="5"/>
      <c r="F363" s="5"/>
      <c r="G363" s="5"/>
      <c r="H363" s="5"/>
      <c r="I363" s="5"/>
      <c r="J363" s="19"/>
      <c r="K363" s="19"/>
      <c r="L363" s="19"/>
      <c r="M363" s="19" t="s">
        <v>127</v>
      </c>
      <c r="N363" s="19"/>
      <c r="O363" s="5"/>
      <c r="P363" s="19" t="s">
        <v>5556</v>
      </c>
      <c r="Q363" s="5"/>
      <c r="R363" s="20">
        <v>1</v>
      </c>
      <c r="S363" s="21">
        <v>44228</v>
      </c>
      <c r="T363" s="19" t="s">
        <v>757</v>
      </c>
      <c r="U363" s="5"/>
      <c r="V363" s="5"/>
      <c r="W363" s="5"/>
      <c r="X363" s="5"/>
      <c r="Y363" s="5"/>
      <c r="Z363" s="5"/>
      <c r="AA363" s="5"/>
      <c r="AB363" s="5"/>
      <c r="AC363" s="20">
        <v>1</v>
      </c>
      <c r="AD363" s="5"/>
      <c r="AE363" s="5"/>
      <c r="AF363" s="5"/>
      <c r="AG363" s="5"/>
      <c r="AH363" s="5"/>
      <c r="AI363" s="20">
        <v>1</v>
      </c>
      <c r="AJ363" s="5"/>
      <c r="AK363" s="5"/>
      <c r="AL363" s="5"/>
      <c r="AM363" s="6">
        <v>44493</v>
      </c>
      <c r="AN363" s="22">
        <v>0.54861111111111238</v>
      </c>
      <c r="AO363" s="5"/>
      <c r="AP363" s="5"/>
      <c r="AQ363" s="20">
        <v>1</v>
      </c>
      <c r="AR363" s="5"/>
      <c r="AS363" s="5"/>
      <c r="AT363" s="5"/>
      <c r="AU363" s="5"/>
      <c r="AV363" s="5"/>
      <c r="AW363" s="5"/>
      <c r="AX363" s="5"/>
      <c r="AY363" s="5"/>
      <c r="AZ363" s="5"/>
      <c r="BA363" s="5"/>
      <c r="BB363" s="5"/>
      <c r="BC363" s="5"/>
      <c r="BD363" s="20">
        <v>1</v>
      </c>
      <c r="BE363" s="5"/>
      <c r="BF363" s="5"/>
      <c r="BG363" s="5"/>
      <c r="BH363" s="19" t="s">
        <v>14</v>
      </c>
      <c r="BI363" s="19" t="s">
        <v>2541</v>
      </c>
      <c r="BJ363" s="5"/>
      <c r="BK363" s="19" t="s">
        <v>2542</v>
      </c>
      <c r="BL363" s="5"/>
      <c r="BM363" s="5"/>
      <c r="BN363" s="5"/>
      <c r="BO363" s="20">
        <v>1</v>
      </c>
      <c r="BP363" s="19" t="s">
        <v>392</v>
      </c>
      <c r="BQ363" s="5"/>
      <c r="BR363" s="5"/>
      <c r="BS363" s="5"/>
      <c r="BT363" s="5"/>
      <c r="BU363" s="5"/>
      <c r="BV363" s="5"/>
      <c r="BW363" s="20">
        <v>1</v>
      </c>
      <c r="BX363" s="5"/>
      <c r="BY363" s="5"/>
      <c r="BZ363" s="5"/>
      <c r="CA363" s="19" t="s">
        <v>2543</v>
      </c>
      <c r="CB363" s="5"/>
      <c r="CC363" s="5"/>
      <c r="CD363" s="5"/>
      <c r="CE363" s="5"/>
      <c r="CF363" s="6">
        <v>44511</v>
      </c>
      <c r="CG363" s="5"/>
      <c r="CH363" s="5"/>
      <c r="CI363" s="5"/>
      <c r="CJ363" s="5"/>
      <c r="CK363" s="5"/>
      <c r="CL363" s="5"/>
      <c r="CM363" s="5"/>
      <c r="CN363" s="19" t="s">
        <v>2544</v>
      </c>
      <c r="CO363" s="19" t="s">
        <v>2545</v>
      </c>
      <c r="CP363" s="5"/>
      <c r="CQ363" t="str">
        <f t="shared" si="5"/>
        <v/>
      </c>
    </row>
    <row r="364" spans="1:95" ht="13.5" x14ac:dyDescent="0.25">
      <c r="A364" s="19" t="s">
        <v>2546</v>
      </c>
      <c r="B364" s="10" t="s">
        <v>127</v>
      </c>
      <c r="C364" s="6">
        <v>44482</v>
      </c>
      <c r="D364" s="5"/>
      <c r="E364" s="5"/>
      <c r="F364" s="5"/>
      <c r="G364" s="5"/>
      <c r="H364" s="5"/>
      <c r="I364" s="5"/>
      <c r="J364" s="19"/>
      <c r="K364" s="19"/>
      <c r="L364" s="19"/>
      <c r="M364" s="19" t="s">
        <v>127</v>
      </c>
      <c r="N364" s="19"/>
      <c r="O364" s="5"/>
      <c r="P364" s="19" t="s">
        <v>5556</v>
      </c>
      <c r="Q364" s="5"/>
      <c r="R364" s="20">
        <v>1</v>
      </c>
      <c r="S364" s="21">
        <v>44440</v>
      </c>
      <c r="T364" s="19" t="s">
        <v>757</v>
      </c>
      <c r="U364" s="5"/>
      <c r="V364" s="5"/>
      <c r="W364" s="5"/>
      <c r="X364" s="5"/>
      <c r="Y364" s="5"/>
      <c r="Z364" s="5"/>
      <c r="AA364" s="5"/>
      <c r="AB364" s="5"/>
      <c r="AC364" s="20">
        <v>1</v>
      </c>
      <c r="AD364" s="5"/>
      <c r="AE364" s="5"/>
      <c r="AF364" s="5"/>
      <c r="AG364" s="5"/>
      <c r="AH364" s="5"/>
      <c r="AI364" s="20">
        <v>1</v>
      </c>
      <c r="AJ364" s="5"/>
      <c r="AK364" s="5"/>
      <c r="AL364" s="5"/>
      <c r="AM364" s="6">
        <v>44473</v>
      </c>
      <c r="AN364" s="22">
        <v>0.75000000000000189</v>
      </c>
      <c r="AO364" s="5"/>
      <c r="AP364" s="5"/>
      <c r="AQ364" s="5"/>
      <c r="AR364" s="5"/>
      <c r="AS364" s="20">
        <v>1</v>
      </c>
      <c r="AT364" s="5"/>
      <c r="AU364" s="5"/>
      <c r="AV364" s="5"/>
      <c r="AW364" s="5"/>
      <c r="AX364" s="5"/>
      <c r="AY364" s="19" t="s">
        <v>933</v>
      </c>
      <c r="AZ364" s="5"/>
      <c r="BA364" s="5"/>
      <c r="BB364" s="5"/>
      <c r="BC364" s="5"/>
      <c r="BD364" s="5"/>
      <c r="BE364" s="20"/>
      <c r="BF364" s="5"/>
      <c r="BG364" s="5">
        <v>1</v>
      </c>
      <c r="BH364" s="19" t="s">
        <v>2547</v>
      </c>
      <c r="BI364" s="19" t="s">
        <v>2548</v>
      </c>
      <c r="BJ364" s="5"/>
      <c r="BK364" s="19" t="s">
        <v>2549</v>
      </c>
      <c r="BL364" s="5"/>
      <c r="BM364" s="5"/>
      <c r="BN364" s="5"/>
      <c r="BO364" s="20">
        <v>1</v>
      </c>
      <c r="BP364" s="19" t="s">
        <v>2550</v>
      </c>
      <c r="BQ364" s="5"/>
      <c r="BR364" s="5"/>
      <c r="BS364" s="5"/>
      <c r="BT364" s="5"/>
      <c r="BU364" s="5"/>
      <c r="BV364" s="5"/>
      <c r="BW364" s="20">
        <v>1</v>
      </c>
      <c r="BX364" s="5"/>
      <c r="BY364" s="19" t="s">
        <v>14</v>
      </c>
      <c r="BZ364" s="5"/>
      <c r="CA364" s="19" t="s">
        <v>2551</v>
      </c>
      <c r="CB364" s="5"/>
      <c r="CC364" s="5"/>
      <c r="CD364" s="5"/>
      <c r="CE364" s="5"/>
      <c r="CF364" s="6">
        <v>44474</v>
      </c>
      <c r="CG364" s="5"/>
      <c r="CH364" s="5"/>
      <c r="CI364" s="5"/>
      <c r="CJ364" s="5"/>
      <c r="CK364" s="5"/>
      <c r="CL364" s="5"/>
      <c r="CM364" s="5"/>
      <c r="CN364" s="19" t="s">
        <v>2552</v>
      </c>
      <c r="CO364" s="19" t="s">
        <v>2553</v>
      </c>
      <c r="CP364" s="5"/>
      <c r="CQ364" t="str">
        <f t="shared" si="5"/>
        <v/>
      </c>
    </row>
    <row r="365" spans="1:95" ht="13.5" x14ac:dyDescent="0.25">
      <c r="A365" s="19" t="s">
        <v>2554</v>
      </c>
      <c r="B365" s="10" t="s">
        <v>127</v>
      </c>
      <c r="C365" s="6">
        <v>44684</v>
      </c>
      <c r="D365" s="20">
        <v>1</v>
      </c>
      <c r="E365" s="5"/>
      <c r="F365" s="5"/>
      <c r="G365" s="5"/>
      <c r="H365" s="5"/>
      <c r="I365" s="5"/>
      <c r="J365" s="19"/>
      <c r="K365" s="19"/>
      <c r="L365" s="19"/>
      <c r="M365" s="19" t="s">
        <v>127</v>
      </c>
      <c r="N365" s="19"/>
      <c r="O365" s="5"/>
      <c r="P365" s="19" t="s">
        <v>5554</v>
      </c>
      <c r="Q365" s="5"/>
      <c r="R365" s="20">
        <v>1</v>
      </c>
      <c r="S365" s="21">
        <v>44621</v>
      </c>
      <c r="T365" s="19" t="s">
        <v>223</v>
      </c>
      <c r="U365" s="5"/>
      <c r="V365" s="5"/>
      <c r="W365" s="5"/>
      <c r="X365" s="5"/>
      <c r="Y365" s="5"/>
      <c r="Z365" s="5"/>
      <c r="AA365" s="5"/>
      <c r="AB365" s="5"/>
      <c r="AC365" s="20">
        <v>1</v>
      </c>
      <c r="AD365" s="5"/>
      <c r="AE365" s="5"/>
      <c r="AF365" s="5"/>
      <c r="AG365" s="5"/>
      <c r="AH365" s="5"/>
      <c r="AI365" s="20">
        <v>1</v>
      </c>
      <c r="AJ365" s="5"/>
      <c r="AK365" s="5"/>
      <c r="AL365" s="5"/>
      <c r="AM365" s="6">
        <v>44706</v>
      </c>
      <c r="AN365" s="22">
        <v>0.65277777777777934</v>
      </c>
      <c r="AO365" s="5"/>
      <c r="AP365" s="5"/>
      <c r="AQ365" s="5"/>
      <c r="AR365" s="5"/>
      <c r="AS365" s="20">
        <v>1</v>
      </c>
      <c r="AT365" s="5"/>
      <c r="AU365" s="5"/>
      <c r="AV365" s="5"/>
      <c r="AW365" s="5"/>
      <c r="AX365" s="5"/>
      <c r="AY365" s="5"/>
      <c r="AZ365" s="5"/>
      <c r="BA365" s="20"/>
      <c r="BB365" s="5"/>
      <c r="BC365" s="5">
        <v>1</v>
      </c>
      <c r="BD365" s="5"/>
      <c r="BE365" s="5"/>
      <c r="BF365" s="5"/>
      <c r="BG365" s="5"/>
      <c r="BH365" s="5"/>
      <c r="BI365" s="19" t="s">
        <v>2555</v>
      </c>
      <c r="BJ365" s="5"/>
      <c r="BK365" s="19" t="s">
        <v>2556</v>
      </c>
      <c r="BL365" s="5"/>
      <c r="BM365" s="5"/>
      <c r="BN365" s="5"/>
      <c r="BO365" s="20">
        <v>1</v>
      </c>
      <c r="BP365" s="19" t="s">
        <v>392</v>
      </c>
      <c r="BQ365" s="5"/>
      <c r="BR365" s="5"/>
      <c r="BS365" s="5"/>
      <c r="BT365" s="5"/>
      <c r="BU365" s="5"/>
      <c r="BV365" s="5"/>
      <c r="BW365" s="5"/>
      <c r="BX365" s="5"/>
      <c r="BY365" s="5"/>
      <c r="BZ365" s="5"/>
      <c r="CA365" s="19" t="s">
        <v>2557</v>
      </c>
      <c r="CB365" s="5"/>
      <c r="CC365" s="5"/>
      <c r="CD365" s="5"/>
      <c r="CE365" s="5"/>
      <c r="CF365" s="6">
        <v>44706</v>
      </c>
      <c r="CG365" s="5"/>
      <c r="CH365" s="5"/>
      <c r="CI365" s="5"/>
      <c r="CJ365" s="5"/>
      <c r="CK365" s="5"/>
      <c r="CL365" s="5"/>
      <c r="CM365" s="5"/>
      <c r="CN365" s="19" t="s">
        <v>2558</v>
      </c>
      <c r="CO365" s="19" t="s">
        <v>2559</v>
      </c>
      <c r="CP365" s="5"/>
      <c r="CQ365" t="str">
        <f t="shared" si="5"/>
        <v/>
      </c>
    </row>
    <row r="366" spans="1:95" ht="13.5" x14ac:dyDescent="0.25">
      <c r="A366" s="19" t="s">
        <v>2560</v>
      </c>
      <c r="B366" s="10" t="s">
        <v>127</v>
      </c>
      <c r="C366" s="5"/>
      <c r="D366" s="20">
        <v>1</v>
      </c>
      <c r="E366" s="5"/>
      <c r="F366" s="5"/>
      <c r="G366" s="5"/>
      <c r="H366" s="5"/>
      <c r="I366" s="5"/>
      <c r="J366" s="19"/>
      <c r="K366" s="19"/>
      <c r="L366" s="19"/>
      <c r="M366" s="19" t="s">
        <v>127</v>
      </c>
      <c r="N366" s="19"/>
      <c r="O366" s="5"/>
      <c r="P366" s="19" t="s">
        <v>5556</v>
      </c>
      <c r="Q366" s="20">
        <v>1</v>
      </c>
      <c r="R366" s="5"/>
      <c r="S366" s="21">
        <v>42248</v>
      </c>
      <c r="T366" s="19" t="s">
        <v>2561</v>
      </c>
      <c r="U366" s="5"/>
      <c r="V366" s="5"/>
      <c r="W366" s="5"/>
      <c r="X366" s="5"/>
      <c r="Y366" s="5"/>
      <c r="Z366" s="5"/>
      <c r="AA366" s="5"/>
      <c r="AB366" s="5"/>
      <c r="AC366" s="20">
        <v>1</v>
      </c>
      <c r="AD366" s="5"/>
      <c r="AE366" s="5"/>
      <c r="AF366" s="5"/>
      <c r="AG366" s="5"/>
      <c r="AH366" s="5"/>
      <c r="AI366" s="20">
        <v>1</v>
      </c>
      <c r="AJ366" s="5"/>
      <c r="AK366" s="5"/>
      <c r="AL366" s="5"/>
      <c r="AM366" s="6">
        <v>44690</v>
      </c>
      <c r="AN366" s="22">
        <v>0.74305555555555725</v>
      </c>
      <c r="AO366" s="5"/>
      <c r="AP366" s="5"/>
      <c r="AQ366" s="5"/>
      <c r="AR366" s="5"/>
      <c r="AS366" s="20">
        <v>1</v>
      </c>
      <c r="AT366" s="5"/>
      <c r="AU366" s="5"/>
      <c r="AV366" s="5"/>
      <c r="AW366" s="5"/>
      <c r="AX366" s="5"/>
      <c r="AY366" s="5"/>
      <c r="AZ366" s="5"/>
      <c r="BA366" s="5"/>
      <c r="BB366" s="5"/>
      <c r="BC366" s="5"/>
      <c r="BD366" s="20">
        <v>1</v>
      </c>
      <c r="BE366" s="5"/>
      <c r="BF366" s="5"/>
      <c r="BG366" s="5"/>
      <c r="BH366" s="5"/>
      <c r="BI366" s="19" t="s">
        <v>2562</v>
      </c>
      <c r="BJ366" s="5"/>
      <c r="BK366" s="19" t="s">
        <v>2563</v>
      </c>
      <c r="BL366" s="20">
        <v>1</v>
      </c>
      <c r="BM366" s="5"/>
      <c r="BN366" s="5"/>
      <c r="BO366" s="5"/>
      <c r="BP366" s="5"/>
      <c r="BQ366" s="19"/>
      <c r="BR366" s="19"/>
      <c r="BS366" s="5"/>
      <c r="BT366" s="5"/>
      <c r="BU366" s="5"/>
      <c r="BV366" s="5"/>
      <c r="BW366" s="5"/>
      <c r="BX366" s="5"/>
      <c r="BY366" s="5"/>
      <c r="BZ366" s="5"/>
      <c r="CA366" s="19" t="s">
        <v>2564</v>
      </c>
      <c r="CB366" s="5"/>
      <c r="CC366" s="5"/>
      <c r="CD366" s="5"/>
      <c r="CE366" s="5"/>
      <c r="CF366" s="6">
        <v>44691</v>
      </c>
      <c r="CG366" s="5"/>
      <c r="CH366" s="5"/>
      <c r="CI366" s="5"/>
      <c r="CJ366" s="5"/>
      <c r="CK366" s="5"/>
      <c r="CL366" s="5"/>
      <c r="CM366" s="5"/>
      <c r="CN366" s="19" t="s">
        <v>2565</v>
      </c>
      <c r="CO366" s="19" t="s">
        <v>2566</v>
      </c>
      <c r="CP366" s="5"/>
      <c r="CQ366" t="str">
        <f t="shared" si="5"/>
        <v/>
      </c>
    </row>
    <row r="367" spans="1:95" ht="13.5" x14ac:dyDescent="0.25">
      <c r="A367" s="19" t="s">
        <v>2567</v>
      </c>
      <c r="B367" s="10" t="s">
        <v>127</v>
      </c>
      <c r="C367" s="6">
        <v>44691</v>
      </c>
      <c r="D367" s="20">
        <v>1</v>
      </c>
      <c r="E367" s="5"/>
      <c r="F367" s="5"/>
      <c r="G367" s="5"/>
      <c r="H367" s="5"/>
      <c r="I367" s="5"/>
      <c r="J367" s="19"/>
      <c r="K367" s="19"/>
      <c r="L367" s="19"/>
      <c r="M367" s="19" t="s">
        <v>127</v>
      </c>
      <c r="N367" s="19"/>
      <c r="O367" s="5"/>
      <c r="P367" s="19" t="s">
        <v>5554</v>
      </c>
      <c r="Q367" s="5"/>
      <c r="R367" s="20">
        <v>1</v>
      </c>
      <c r="S367" s="21">
        <v>42186</v>
      </c>
      <c r="T367" s="19" t="s">
        <v>757</v>
      </c>
      <c r="U367" s="5"/>
      <c r="V367" s="5"/>
      <c r="W367" s="5"/>
      <c r="X367" s="5"/>
      <c r="Y367" s="5"/>
      <c r="Z367" s="5"/>
      <c r="AA367" s="5"/>
      <c r="AB367" s="20">
        <v>1</v>
      </c>
      <c r="AC367" s="5"/>
      <c r="AD367" s="5"/>
      <c r="AE367" s="5"/>
      <c r="AF367" s="5"/>
      <c r="AG367" s="5"/>
      <c r="AH367" s="5"/>
      <c r="AI367" s="5"/>
      <c r="AJ367" s="5"/>
      <c r="AK367" s="20">
        <v>1</v>
      </c>
      <c r="AL367" s="5"/>
      <c r="AM367" s="6">
        <v>44687</v>
      </c>
      <c r="AN367" s="22">
        <v>0.61458333333333481</v>
      </c>
      <c r="AO367" s="5"/>
      <c r="AP367" s="5"/>
      <c r="AQ367" s="5"/>
      <c r="AR367" s="5"/>
      <c r="AS367" s="20">
        <v>1</v>
      </c>
      <c r="AT367" s="5"/>
      <c r="AU367" s="5"/>
      <c r="AV367" s="5"/>
      <c r="AW367" s="5"/>
      <c r="AX367" s="5"/>
      <c r="AY367" s="5"/>
      <c r="AZ367" s="5"/>
      <c r="BA367" s="5"/>
      <c r="BB367" s="5"/>
      <c r="BC367" s="5"/>
      <c r="BD367" s="20">
        <v>1</v>
      </c>
      <c r="BE367" s="5"/>
      <c r="BF367" s="5"/>
      <c r="BG367" s="5"/>
      <c r="BH367" s="5"/>
      <c r="BI367" s="19" t="s">
        <v>2568</v>
      </c>
      <c r="BJ367" s="5"/>
      <c r="BK367" s="19" t="s">
        <v>2569</v>
      </c>
      <c r="BL367" s="5"/>
      <c r="BM367" s="5"/>
      <c r="BN367" s="5"/>
      <c r="BO367" s="5"/>
      <c r="BP367" s="5"/>
      <c r="BQ367" s="19"/>
      <c r="BR367" s="19"/>
      <c r="BS367" s="5"/>
      <c r="BT367" s="5"/>
      <c r="BU367" s="5"/>
      <c r="BV367" s="5"/>
      <c r="BW367" s="5"/>
      <c r="BX367" s="5"/>
      <c r="BY367" s="5"/>
      <c r="BZ367" s="5"/>
      <c r="CA367" s="19" t="s">
        <v>2557</v>
      </c>
      <c r="CB367" s="5"/>
      <c r="CC367" s="5"/>
      <c r="CD367" s="5"/>
      <c r="CE367" s="5"/>
      <c r="CF367" s="6">
        <v>44687</v>
      </c>
      <c r="CG367" s="5"/>
      <c r="CH367" s="5"/>
      <c r="CI367" s="5"/>
      <c r="CJ367" s="5"/>
      <c r="CK367" s="5"/>
      <c r="CL367" s="5"/>
      <c r="CM367" s="5"/>
      <c r="CN367" s="19" t="s">
        <v>2570</v>
      </c>
      <c r="CO367" s="19" t="s">
        <v>2571</v>
      </c>
      <c r="CP367" s="5"/>
      <c r="CQ367" t="str">
        <f t="shared" si="5"/>
        <v/>
      </c>
    </row>
    <row r="368" spans="1:95" ht="13.5" x14ac:dyDescent="0.25">
      <c r="A368" s="19" t="s">
        <v>2572</v>
      </c>
      <c r="B368" s="10" t="s">
        <v>127</v>
      </c>
      <c r="C368" s="6">
        <v>44683</v>
      </c>
      <c r="D368" s="20">
        <v>1</v>
      </c>
      <c r="E368" s="5"/>
      <c r="F368" s="5"/>
      <c r="G368" s="5"/>
      <c r="H368" s="5"/>
      <c r="I368" s="5"/>
      <c r="J368" s="19"/>
      <c r="K368" s="19"/>
      <c r="L368" s="19"/>
      <c r="M368" s="19" t="s">
        <v>127</v>
      </c>
      <c r="N368" s="19"/>
      <c r="O368" s="5"/>
      <c r="P368" s="19" t="s">
        <v>5556</v>
      </c>
      <c r="Q368" s="5"/>
      <c r="R368" s="20">
        <v>1</v>
      </c>
      <c r="S368" s="21">
        <v>44409</v>
      </c>
      <c r="T368" s="19" t="s">
        <v>2573</v>
      </c>
      <c r="U368" s="5"/>
      <c r="V368" s="5"/>
      <c r="W368" s="5"/>
      <c r="X368" s="5"/>
      <c r="Y368" s="5"/>
      <c r="Z368" s="5"/>
      <c r="AA368" s="5"/>
      <c r="AB368" s="20">
        <v>1</v>
      </c>
      <c r="AC368" s="5"/>
      <c r="AD368" s="5"/>
      <c r="AE368" s="5"/>
      <c r="AF368" s="5"/>
      <c r="AG368" s="5"/>
      <c r="AH368" s="20">
        <v>1</v>
      </c>
      <c r="AI368" s="5"/>
      <c r="AJ368" s="5"/>
      <c r="AK368" s="5"/>
      <c r="AL368" s="5"/>
      <c r="AM368" s="6">
        <v>44674</v>
      </c>
      <c r="AN368" s="22">
        <v>0.50694444444444564</v>
      </c>
      <c r="AO368" s="5"/>
      <c r="AP368" s="5"/>
      <c r="AQ368" s="5"/>
      <c r="AR368" s="5"/>
      <c r="AS368" s="20">
        <v>1</v>
      </c>
      <c r="AT368" s="5"/>
      <c r="AU368" s="5"/>
      <c r="AV368" s="5"/>
      <c r="AW368" s="5"/>
      <c r="AX368" s="5"/>
      <c r="AY368" s="5"/>
      <c r="AZ368" s="5"/>
      <c r="BA368" s="5"/>
      <c r="BB368" s="5"/>
      <c r="BC368" s="5"/>
      <c r="BD368" s="5"/>
      <c r="BE368" s="5">
        <v>1</v>
      </c>
      <c r="BF368" s="5"/>
      <c r="BG368" s="20"/>
      <c r="BH368" s="5"/>
      <c r="BI368" s="19" t="s">
        <v>2574</v>
      </c>
      <c r="BJ368" s="5"/>
      <c r="BK368" s="19" t="s">
        <v>2575</v>
      </c>
      <c r="BL368" s="5"/>
      <c r="BM368" s="5"/>
      <c r="BN368" s="20">
        <v>1</v>
      </c>
      <c r="BO368" s="5"/>
      <c r="BP368" s="5"/>
      <c r="BQ368" s="19"/>
      <c r="BR368" s="19"/>
      <c r="BS368" s="19" t="s">
        <v>1558</v>
      </c>
      <c r="BT368" s="5"/>
      <c r="BU368" s="5"/>
      <c r="BV368" s="5"/>
      <c r="BW368" s="5"/>
      <c r="BX368" s="5"/>
      <c r="BY368" s="5"/>
      <c r="BZ368" s="19" t="s">
        <v>2576</v>
      </c>
      <c r="CA368" s="19" t="s">
        <v>2577</v>
      </c>
      <c r="CB368" s="5"/>
      <c r="CC368" s="5"/>
      <c r="CD368" s="5"/>
      <c r="CE368" s="5"/>
      <c r="CF368" s="6">
        <v>44674</v>
      </c>
      <c r="CG368" s="5"/>
      <c r="CH368" s="5"/>
      <c r="CI368" s="5"/>
      <c r="CJ368" s="5"/>
      <c r="CK368" s="5"/>
      <c r="CL368" s="5"/>
      <c r="CM368" s="5"/>
      <c r="CN368" s="19" t="s">
        <v>2578</v>
      </c>
      <c r="CO368" s="19" t="s">
        <v>2579</v>
      </c>
      <c r="CP368" s="5"/>
      <c r="CQ368" t="str">
        <f t="shared" si="5"/>
        <v/>
      </c>
    </row>
    <row r="369" spans="1:95" ht="13.5" x14ac:dyDescent="0.25">
      <c r="A369" s="19" t="s">
        <v>2580</v>
      </c>
      <c r="B369" s="10" t="s">
        <v>127</v>
      </c>
      <c r="C369" s="6">
        <v>44676</v>
      </c>
      <c r="D369" s="20">
        <v>1</v>
      </c>
      <c r="E369" s="5"/>
      <c r="F369" s="5"/>
      <c r="G369" s="5"/>
      <c r="H369" s="5"/>
      <c r="I369" s="5"/>
      <c r="J369" s="19"/>
      <c r="K369" s="19"/>
      <c r="L369" s="19"/>
      <c r="M369" s="19" t="s">
        <v>127</v>
      </c>
      <c r="N369" s="19"/>
      <c r="O369" s="5"/>
      <c r="P369" s="19" t="s">
        <v>5554</v>
      </c>
      <c r="Q369" s="5"/>
      <c r="R369" s="20">
        <v>1</v>
      </c>
      <c r="S369" s="21">
        <v>43405</v>
      </c>
      <c r="T369" s="19" t="s">
        <v>2213</v>
      </c>
      <c r="U369" s="5"/>
      <c r="V369" s="5"/>
      <c r="W369" s="5"/>
      <c r="X369" s="5"/>
      <c r="Y369" s="5"/>
      <c r="Z369" s="5"/>
      <c r="AA369" s="5"/>
      <c r="AB369" s="5"/>
      <c r="AC369" s="5"/>
      <c r="AD369" s="20">
        <v>1</v>
      </c>
      <c r="AE369" s="5"/>
      <c r="AF369" s="5"/>
      <c r="AG369" s="5"/>
      <c r="AH369" s="5"/>
      <c r="AI369" s="20">
        <v>1</v>
      </c>
      <c r="AJ369" s="5"/>
      <c r="AK369" s="5"/>
      <c r="AL369" s="5"/>
      <c r="AM369" s="6">
        <v>44672</v>
      </c>
      <c r="AN369" s="22">
        <v>0.42361111111111216</v>
      </c>
      <c r="AO369" s="5"/>
      <c r="AP369" s="5"/>
      <c r="AQ369" s="5"/>
      <c r="AR369" s="5"/>
      <c r="AS369" s="20">
        <v>1</v>
      </c>
      <c r="AT369" s="5"/>
      <c r="AU369" s="5"/>
      <c r="AV369" s="5"/>
      <c r="AW369" s="5"/>
      <c r="AX369" s="5"/>
      <c r="AY369" s="5"/>
      <c r="AZ369" s="5"/>
      <c r="BA369" s="5"/>
      <c r="BB369" s="5"/>
      <c r="BC369" s="5"/>
      <c r="BD369" s="20">
        <v>1</v>
      </c>
      <c r="BE369" s="5"/>
      <c r="BF369" s="5"/>
      <c r="BG369" s="5"/>
      <c r="BH369" s="5"/>
      <c r="BI369" s="19" t="s">
        <v>2581</v>
      </c>
      <c r="BJ369" s="5"/>
      <c r="BK369" s="19" t="s">
        <v>2582</v>
      </c>
      <c r="BL369" s="5"/>
      <c r="BM369" s="5"/>
      <c r="BN369" s="5"/>
      <c r="BO369" s="5"/>
      <c r="BP369" s="5"/>
      <c r="BQ369" s="19"/>
      <c r="BR369" s="19"/>
      <c r="BS369" s="5"/>
      <c r="BT369" s="5"/>
      <c r="BU369" s="5"/>
      <c r="BV369" s="5"/>
      <c r="BW369" s="5"/>
      <c r="BX369" s="5"/>
      <c r="BY369" s="5"/>
      <c r="BZ369" s="5"/>
      <c r="CA369" s="19" t="s">
        <v>2557</v>
      </c>
      <c r="CB369" s="5"/>
      <c r="CC369" s="5"/>
      <c r="CD369" s="5"/>
      <c r="CE369" s="5"/>
      <c r="CF369" s="6">
        <v>44672</v>
      </c>
      <c r="CG369" s="5"/>
      <c r="CH369" s="5"/>
      <c r="CI369" s="5"/>
      <c r="CJ369" s="5"/>
      <c r="CK369" s="5"/>
      <c r="CL369" s="5"/>
      <c r="CM369" s="5"/>
      <c r="CN369" s="19" t="s">
        <v>2583</v>
      </c>
      <c r="CO369" s="19" t="s">
        <v>2584</v>
      </c>
      <c r="CP369" s="5"/>
      <c r="CQ369" t="str">
        <f t="shared" si="5"/>
        <v/>
      </c>
    </row>
    <row r="370" spans="1:95" ht="13.5" x14ac:dyDescent="0.25">
      <c r="A370" s="19" t="s">
        <v>2585</v>
      </c>
      <c r="B370" s="10" t="s">
        <v>127</v>
      </c>
      <c r="C370" s="6">
        <v>44725</v>
      </c>
      <c r="D370" s="5"/>
      <c r="E370" s="5"/>
      <c r="F370" s="5"/>
      <c r="G370" s="20">
        <v>1</v>
      </c>
      <c r="H370" s="19" t="s">
        <v>81</v>
      </c>
      <c r="I370" s="5"/>
      <c r="J370" s="19"/>
      <c r="K370" s="19"/>
      <c r="L370" s="19"/>
      <c r="M370" s="19" t="s">
        <v>127</v>
      </c>
      <c r="N370" s="19"/>
      <c r="O370" s="5"/>
      <c r="P370" s="19" t="s">
        <v>5556</v>
      </c>
      <c r="Q370" s="20">
        <v>1</v>
      </c>
      <c r="R370" s="5"/>
      <c r="S370" s="21">
        <v>44378</v>
      </c>
      <c r="T370" s="5"/>
      <c r="U370" s="5"/>
      <c r="V370" s="5"/>
      <c r="W370" s="5"/>
      <c r="X370" s="5"/>
      <c r="Y370" s="5"/>
      <c r="Z370" s="5"/>
      <c r="AA370" s="5"/>
      <c r="AB370" s="5"/>
      <c r="AC370" s="20">
        <v>1</v>
      </c>
      <c r="AD370" s="5"/>
      <c r="AE370" s="5"/>
      <c r="AF370" s="5"/>
      <c r="AG370" s="20">
        <v>1</v>
      </c>
      <c r="AH370" s="5"/>
      <c r="AI370" s="5"/>
      <c r="AJ370" s="5"/>
      <c r="AK370" s="5"/>
      <c r="AL370" s="5"/>
      <c r="AM370" s="6">
        <v>44715</v>
      </c>
      <c r="AN370" s="22">
        <v>0.41666666666666768</v>
      </c>
      <c r="AO370" s="20">
        <v>1</v>
      </c>
      <c r="AP370" s="5"/>
      <c r="AQ370" s="5"/>
      <c r="AR370" s="5"/>
      <c r="AS370" s="5"/>
      <c r="AT370" s="5"/>
      <c r="AU370" s="5"/>
      <c r="AV370" s="5"/>
      <c r="AW370" s="5"/>
      <c r="AX370" s="5"/>
      <c r="AY370" s="5"/>
      <c r="AZ370" s="5"/>
      <c r="BA370" s="5"/>
      <c r="BB370" s="5"/>
      <c r="BC370" s="5"/>
      <c r="BD370" s="20">
        <v>1</v>
      </c>
      <c r="BE370" s="5"/>
      <c r="BF370" s="5"/>
      <c r="BG370" s="5"/>
      <c r="BH370" s="5"/>
      <c r="BI370" s="19" t="s">
        <v>2586</v>
      </c>
      <c r="BJ370" s="5"/>
      <c r="BK370" s="19" t="s">
        <v>2587</v>
      </c>
      <c r="BL370" s="5"/>
      <c r="BM370" s="5"/>
      <c r="BN370" s="5"/>
      <c r="BO370" s="20">
        <v>1</v>
      </c>
      <c r="BP370" s="19" t="s">
        <v>81</v>
      </c>
      <c r="BQ370" s="5"/>
      <c r="BR370" s="5"/>
      <c r="BS370" s="5"/>
      <c r="BT370" s="5"/>
      <c r="BU370" s="5"/>
      <c r="BV370" s="5"/>
      <c r="BW370" s="20">
        <v>1</v>
      </c>
      <c r="BX370" s="5"/>
      <c r="BY370" s="19" t="s">
        <v>915</v>
      </c>
      <c r="BZ370" s="5"/>
      <c r="CA370" s="19" t="s">
        <v>2588</v>
      </c>
      <c r="CB370" s="5"/>
      <c r="CC370" s="5"/>
      <c r="CD370" s="5"/>
      <c r="CE370" s="5"/>
      <c r="CF370" s="6">
        <v>44715</v>
      </c>
      <c r="CG370" s="5"/>
      <c r="CH370" s="5"/>
      <c r="CI370" s="5"/>
      <c r="CJ370" s="5"/>
      <c r="CK370" s="5"/>
      <c r="CL370" s="5"/>
      <c r="CM370" s="5"/>
      <c r="CN370" s="19" t="s">
        <v>2589</v>
      </c>
      <c r="CO370" s="19" t="s">
        <v>2590</v>
      </c>
      <c r="CP370" s="5"/>
      <c r="CQ370" t="str">
        <f t="shared" si="5"/>
        <v/>
      </c>
    </row>
    <row r="371" spans="1:95" ht="13.5" x14ac:dyDescent="0.25">
      <c r="A371" s="19" t="s">
        <v>2591</v>
      </c>
      <c r="B371" s="10" t="s">
        <v>127</v>
      </c>
      <c r="C371" s="6">
        <v>44690</v>
      </c>
      <c r="D371" s="5"/>
      <c r="E371" s="20">
        <v>1</v>
      </c>
      <c r="F371" s="5"/>
      <c r="G371" s="5"/>
      <c r="H371" s="5"/>
      <c r="I371" s="5"/>
      <c r="J371" s="19"/>
      <c r="K371" s="19"/>
      <c r="L371" s="19"/>
      <c r="M371" s="19" t="s">
        <v>127</v>
      </c>
      <c r="N371" s="19"/>
      <c r="O371" s="5"/>
      <c r="P371" s="19" t="s">
        <v>5556</v>
      </c>
      <c r="Q371" s="5"/>
      <c r="R371" s="5"/>
      <c r="S371" s="21">
        <v>44197</v>
      </c>
      <c r="T371" s="19" t="s">
        <v>302</v>
      </c>
      <c r="U371" s="5"/>
      <c r="V371" s="5"/>
      <c r="W371" s="5"/>
      <c r="X371" s="5"/>
      <c r="Y371" s="5"/>
      <c r="Z371" s="5"/>
      <c r="AA371" s="5"/>
      <c r="AB371" s="5"/>
      <c r="AC371" s="5"/>
      <c r="AD371" s="20">
        <v>1</v>
      </c>
      <c r="AE371" s="5"/>
      <c r="AF371" s="5"/>
      <c r="AG371" s="5"/>
      <c r="AH371" s="5"/>
      <c r="AI371" s="20">
        <v>1</v>
      </c>
      <c r="AJ371" s="5"/>
      <c r="AK371" s="5"/>
      <c r="AL371" s="5"/>
      <c r="AM371" s="6">
        <v>44718</v>
      </c>
      <c r="AN371" s="22">
        <v>0.64583333333333481</v>
      </c>
      <c r="AO371" s="20">
        <v>1</v>
      </c>
      <c r="AP371" s="5"/>
      <c r="AQ371" s="5"/>
      <c r="AR371" s="5"/>
      <c r="AS371" s="5"/>
      <c r="AT371" s="5"/>
      <c r="AU371" s="5"/>
      <c r="AV371" s="5"/>
      <c r="AW371" s="5"/>
      <c r="AX371" s="5"/>
      <c r="AY371" s="5"/>
      <c r="AZ371" s="5"/>
      <c r="BA371" s="5"/>
      <c r="BB371" s="20"/>
      <c r="BC371" s="5"/>
      <c r="BD371" s="5"/>
      <c r="BE371" s="5"/>
      <c r="BF371" s="5">
        <v>1</v>
      </c>
      <c r="BG371" s="5"/>
      <c r="BH371" s="5"/>
      <c r="BI371" s="19" t="s">
        <v>2592</v>
      </c>
      <c r="BJ371" s="5"/>
      <c r="BK371" s="19" t="s">
        <v>687</v>
      </c>
      <c r="BL371" s="5"/>
      <c r="BM371" s="20">
        <v>1</v>
      </c>
      <c r="BN371" s="5"/>
      <c r="BO371" s="5"/>
      <c r="BP371" s="5"/>
      <c r="BQ371" s="19"/>
      <c r="BR371" s="19"/>
      <c r="BS371" s="19" t="s">
        <v>688</v>
      </c>
      <c r="BT371" s="5"/>
      <c r="BU371" s="5"/>
      <c r="BV371" s="20">
        <v>1</v>
      </c>
      <c r="BW371" s="5"/>
      <c r="BX371" s="19" t="s">
        <v>688</v>
      </c>
      <c r="BY371" s="5"/>
      <c r="BZ371" s="5"/>
      <c r="CA371" s="19" t="s">
        <v>689</v>
      </c>
      <c r="CB371" s="5"/>
      <c r="CC371" s="5"/>
      <c r="CD371" s="5"/>
      <c r="CE371" s="5"/>
      <c r="CF371" s="6">
        <v>44687</v>
      </c>
      <c r="CG371" s="5"/>
      <c r="CH371" s="5"/>
      <c r="CI371" s="5"/>
      <c r="CJ371" s="5"/>
      <c r="CK371" s="5"/>
      <c r="CL371" s="5"/>
      <c r="CM371" s="5"/>
      <c r="CN371" s="19" t="s">
        <v>690</v>
      </c>
      <c r="CO371" s="19" t="s">
        <v>691</v>
      </c>
      <c r="CP371" s="5"/>
      <c r="CQ371" t="str">
        <f t="shared" si="5"/>
        <v/>
      </c>
    </row>
    <row r="372" spans="1:95" ht="13.5" x14ac:dyDescent="0.25">
      <c r="A372" s="19" t="s">
        <v>2593</v>
      </c>
      <c r="B372" s="10" t="s">
        <v>127</v>
      </c>
      <c r="C372" s="6">
        <v>44721</v>
      </c>
      <c r="D372" s="20">
        <v>1</v>
      </c>
      <c r="E372" s="5"/>
      <c r="F372" s="5"/>
      <c r="G372" s="5"/>
      <c r="H372" s="5"/>
      <c r="I372" s="5"/>
      <c r="J372" s="19"/>
      <c r="K372" s="19"/>
      <c r="L372" s="19"/>
      <c r="M372" s="19" t="s">
        <v>127</v>
      </c>
      <c r="N372" s="19"/>
      <c r="O372" s="5"/>
      <c r="P372" s="19" t="s">
        <v>5555</v>
      </c>
      <c r="Q372" s="5"/>
      <c r="R372" s="20">
        <v>1</v>
      </c>
      <c r="S372" s="21">
        <v>43405</v>
      </c>
      <c r="T372" s="19" t="s">
        <v>302</v>
      </c>
      <c r="U372" s="5"/>
      <c r="V372" s="5"/>
      <c r="W372" s="5"/>
      <c r="X372" s="5"/>
      <c r="Y372" s="5"/>
      <c r="Z372" s="5"/>
      <c r="AA372" s="5"/>
      <c r="AB372" s="5"/>
      <c r="AC372" s="5"/>
      <c r="AD372" s="20">
        <v>1</v>
      </c>
      <c r="AE372" s="5"/>
      <c r="AF372" s="5"/>
      <c r="AG372" s="5"/>
      <c r="AH372" s="5"/>
      <c r="AI372" s="5"/>
      <c r="AJ372" s="5"/>
      <c r="AK372" s="20">
        <v>1</v>
      </c>
      <c r="AL372" s="5"/>
      <c r="AM372" s="6">
        <v>44674</v>
      </c>
      <c r="AN372" s="22">
        <v>0.81944444444444642</v>
      </c>
      <c r="AO372" s="20">
        <v>1</v>
      </c>
      <c r="AP372" s="5"/>
      <c r="AQ372" s="5"/>
      <c r="AR372" s="5"/>
      <c r="AS372" s="5"/>
      <c r="AT372" s="5"/>
      <c r="AU372" s="5"/>
      <c r="AV372" s="5"/>
      <c r="AW372" s="5"/>
      <c r="AX372" s="5"/>
      <c r="AY372" s="5"/>
      <c r="AZ372" s="5"/>
      <c r="BA372" s="5"/>
      <c r="BB372" s="5"/>
      <c r="BC372" s="5"/>
      <c r="BD372" s="5"/>
      <c r="BE372" s="5"/>
      <c r="BF372" s="5"/>
      <c r="BG372" s="5"/>
      <c r="BH372" s="5"/>
      <c r="BI372" s="19" t="s">
        <v>680</v>
      </c>
      <c r="BJ372" s="19" t="s">
        <v>2594</v>
      </c>
      <c r="BK372" s="19" t="s">
        <v>2595</v>
      </c>
      <c r="BL372" s="5"/>
      <c r="BM372" s="5"/>
      <c r="BN372" s="5"/>
      <c r="BO372" s="20">
        <v>1</v>
      </c>
      <c r="BP372" s="19" t="s">
        <v>2596</v>
      </c>
      <c r="BQ372" s="19"/>
      <c r="BR372" s="19"/>
      <c r="BS372" s="5"/>
      <c r="BT372" s="5"/>
      <c r="BU372" s="5"/>
      <c r="BV372" s="5"/>
      <c r="BW372" s="5"/>
      <c r="BX372" s="5"/>
      <c r="BY372" s="5"/>
      <c r="BZ372" s="5"/>
      <c r="CA372" s="19" t="s">
        <v>676</v>
      </c>
      <c r="CB372" s="5"/>
      <c r="CC372" s="5"/>
      <c r="CD372" s="5"/>
      <c r="CE372" s="5"/>
      <c r="CF372" s="6">
        <v>44674</v>
      </c>
      <c r="CG372" s="5"/>
      <c r="CH372" s="5"/>
      <c r="CI372" s="5"/>
      <c r="CJ372" s="5"/>
      <c r="CK372" s="5"/>
      <c r="CL372" s="5"/>
      <c r="CM372" s="5"/>
      <c r="CN372" s="19" t="s">
        <v>683</v>
      </c>
      <c r="CO372" s="19" t="s">
        <v>684</v>
      </c>
      <c r="CP372" s="5"/>
      <c r="CQ372" t="str">
        <f t="shared" si="5"/>
        <v/>
      </c>
    </row>
    <row r="373" spans="1:95" ht="13.5" x14ac:dyDescent="0.25">
      <c r="A373" s="19" t="s">
        <v>2597</v>
      </c>
      <c r="B373" s="10" t="s">
        <v>127</v>
      </c>
      <c r="C373" s="6">
        <v>44721</v>
      </c>
      <c r="D373" s="20">
        <v>1</v>
      </c>
      <c r="E373" s="5"/>
      <c r="F373" s="5"/>
      <c r="G373" s="5"/>
      <c r="H373" s="5"/>
      <c r="I373" s="5"/>
      <c r="J373" s="19"/>
      <c r="K373" s="19"/>
      <c r="L373" s="19"/>
      <c r="M373" s="19" t="s">
        <v>127</v>
      </c>
      <c r="N373" s="19"/>
      <c r="O373" s="5"/>
      <c r="P373" s="19" t="s">
        <v>5556</v>
      </c>
      <c r="Q373" s="20">
        <v>1</v>
      </c>
      <c r="R373" s="5"/>
      <c r="S373" s="21">
        <v>43983</v>
      </c>
      <c r="T373" s="19" t="s">
        <v>302</v>
      </c>
      <c r="U373" s="5"/>
      <c r="V373" s="5"/>
      <c r="W373" s="5"/>
      <c r="X373" s="5"/>
      <c r="Y373" s="5"/>
      <c r="Z373" s="5"/>
      <c r="AA373" s="5"/>
      <c r="AB373" s="20">
        <v>1</v>
      </c>
      <c r="AC373" s="5"/>
      <c r="AD373" s="5"/>
      <c r="AE373" s="5"/>
      <c r="AF373" s="5"/>
      <c r="AG373" s="5"/>
      <c r="AH373" s="5"/>
      <c r="AI373" s="20">
        <v>1</v>
      </c>
      <c r="AJ373" s="5"/>
      <c r="AK373" s="5"/>
      <c r="AL373" s="5"/>
      <c r="AM373" s="6">
        <v>44689</v>
      </c>
      <c r="AN373" s="22">
        <v>0.82152777777777974</v>
      </c>
      <c r="AO373" s="20">
        <v>1</v>
      </c>
      <c r="AP373" s="5"/>
      <c r="AQ373" s="5"/>
      <c r="AR373" s="5"/>
      <c r="AS373" s="5"/>
      <c r="AT373" s="5"/>
      <c r="AU373" s="5"/>
      <c r="AV373" s="5"/>
      <c r="AW373" s="5"/>
      <c r="AX373" s="5"/>
      <c r="AY373" s="5"/>
      <c r="AZ373" s="5"/>
      <c r="BA373" s="5"/>
      <c r="BB373" s="5"/>
      <c r="BC373" s="5"/>
      <c r="BD373" s="5"/>
      <c r="BE373" s="5"/>
      <c r="BF373" s="5"/>
      <c r="BG373" s="5"/>
      <c r="BH373" s="5"/>
      <c r="BI373" s="19" t="s">
        <v>672</v>
      </c>
      <c r="BJ373" s="19" t="s">
        <v>673</v>
      </c>
      <c r="BK373" s="19" t="s">
        <v>674</v>
      </c>
      <c r="BL373" s="5"/>
      <c r="BM373" s="5"/>
      <c r="BN373" s="5"/>
      <c r="BO373" s="20">
        <v>1</v>
      </c>
      <c r="BP373" s="19" t="s">
        <v>675</v>
      </c>
      <c r="BQ373" s="19"/>
      <c r="BR373" s="19"/>
      <c r="BS373" s="5"/>
      <c r="BT373" s="5"/>
      <c r="BU373" s="5"/>
      <c r="BV373" s="5"/>
      <c r="BW373" s="5"/>
      <c r="BX373" s="5"/>
      <c r="BY373" s="5"/>
      <c r="BZ373" s="5"/>
      <c r="CA373" s="19" t="s">
        <v>2598</v>
      </c>
      <c r="CB373" s="5"/>
      <c r="CC373" s="5"/>
      <c r="CD373" s="5"/>
      <c r="CE373" s="5"/>
      <c r="CF373" s="6">
        <v>44690</v>
      </c>
      <c r="CG373" s="5"/>
      <c r="CH373" s="5"/>
      <c r="CI373" s="5"/>
      <c r="CJ373" s="5"/>
      <c r="CK373" s="5"/>
      <c r="CL373" s="5"/>
      <c r="CM373" s="5"/>
      <c r="CN373" s="19" t="s">
        <v>677</v>
      </c>
      <c r="CO373" s="19" t="s">
        <v>678</v>
      </c>
      <c r="CP373" s="5"/>
      <c r="CQ373" t="str">
        <f t="shared" si="5"/>
        <v/>
      </c>
    </row>
    <row r="374" spans="1:95" ht="13.5" x14ac:dyDescent="0.25">
      <c r="A374" s="19" t="s">
        <v>2599</v>
      </c>
      <c r="B374" s="10" t="s">
        <v>127</v>
      </c>
      <c r="C374" s="6">
        <v>44736</v>
      </c>
      <c r="D374" s="20">
        <v>1</v>
      </c>
      <c r="E374" s="5"/>
      <c r="F374" s="5"/>
      <c r="G374" s="5"/>
      <c r="H374" s="5"/>
      <c r="I374" s="5"/>
      <c r="J374" s="19"/>
      <c r="K374" s="19"/>
      <c r="L374" s="19"/>
      <c r="M374" s="19" t="s">
        <v>127</v>
      </c>
      <c r="N374" s="19"/>
      <c r="O374" s="5"/>
      <c r="P374" s="19" t="s">
        <v>5556</v>
      </c>
      <c r="Q374" s="20">
        <v>1</v>
      </c>
      <c r="R374" s="5"/>
      <c r="S374" s="21">
        <v>43983</v>
      </c>
      <c r="T374" s="19" t="s">
        <v>89</v>
      </c>
      <c r="U374" s="5"/>
      <c r="V374" s="5"/>
      <c r="W374" s="5"/>
      <c r="X374" s="5"/>
      <c r="Y374" s="5"/>
      <c r="Z374" s="5"/>
      <c r="AA374" s="5"/>
      <c r="AB374" s="5"/>
      <c r="AC374" s="5"/>
      <c r="AD374" s="5"/>
      <c r="AE374" s="20">
        <v>1</v>
      </c>
      <c r="AF374" s="5"/>
      <c r="AG374" s="5"/>
      <c r="AH374" s="20">
        <v>1</v>
      </c>
      <c r="AI374" s="5"/>
      <c r="AJ374" s="5"/>
      <c r="AK374" s="5"/>
      <c r="AL374" s="5"/>
      <c r="AM374" s="6">
        <v>44734</v>
      </c>
      <c r="AN374" s="22">
        <v>0.28125000000000067</v>
      </c>
      <c r="AO374" s="20">
        <v>1</v>
      </c>
      <c r="AP374" s="5"/>
      <c r="AQ374" s="5"/>
      <c r="AR374" s="5"/>
      <c r="AS374" s="5"/>
      <c r="AT374" s="5"/>
      <c r="AU374" s="5"/>
      <c r="AV374" s="5"/>
      <c r="AW374" s="5"/>
      <c r="AX374" s="5"/>
      <c r="AY374" s="5"/>
      <c r="AZ374" s="20">
        <v>1</v>
      </c>
      <c r="BA374" s="5"/>
      <c r="BB374" s="5"/>
      <c r="BC374" s="5"/>
      <c r="BD374" s="5"/>
      <c r="BE374" s="5"/>
      <c r="BF374" s="5"/>
      <c r="BG374" s="5"/>
      <c r="BH374" s="5"/>
      <c r="BI374" s="19" t="s">
        <v>608</v>
      </c>
      <c r="BJ374" s="5"/>
      <c r="BK374" s="19" t="s">
        <v>2600</v>
      </c>
      <c r="BL374" s="5"/>
      <c r="BM374" s="20">
        <v>1</v>
      </c>
      <c r="BN374" s="5"/>
      <c r="BO374" s="5"/>
      <c r="BP374" s="5"/>
      <c r="BQ374" s="19"/>
      <c r="BR374" s="19"/>
      <c r="BS374" s="19" t="s">
        <v>610</v>
      </c>
      <c r="BT374" s="5"/>
      <c r="BU374" s="5"/>
      <c r="BV374" s="20">
        <v>1</v>
      </c>
      <c r="BW374" s="5"/>
      <c r="BX374" s="19" t="s">
        <v>2601</v>
      </c>
      <c r="BY374" s="5"/>
      <c r="BZ374" s="19" t="s">
        <v>2602</v>
      </c>
      <c r="CA374" s="19" t="s">
        <v>613</v>
      </c>
      <c r="CB374" s="5"/>
      <c r="CC374" s="5"/>
      <c r="CD374" s="5"/>
      <c r="CE374" s="5"/>
      <c r="CF374" s="6">
        <v>44734</v>
      </c>
      <c r="CG374" s="5"/>
      <c r="CH374" s="5"/>
      <c r="CI374" s="5"/>
      <c r="CJ374" s="5"/>
      <c r="CK374" s="5"/>
      <c r="CL374" s="5"/>
      <c r="CM374" s="19" t="s">
        <v>2603</v>
      </c>
      <c r="CN374" s="5"/>
      <c r="CO374" s="5"/>
      <c r="CP374" s="5"/>
      <c r="CQ374" t="str">
        <f t="shared" si="5"/>
        <v/>
      </c>
    </row>
    <row r="375" spans="1:95" ht="13.5" x14ac:dyDescent="0.25">
      <c r="A375" s="19" t="s">
        <v>2604</v>
      </c>
      <c r="B375" s="10" t="s">
        <v>127</v>
      </c>
      <c r="C375" s="6">
        <v>44736</v>
      </c>
      <c r="D375" s="20">
        <v>1</v>
      </c>
      <c r="E375" s="5"/>
      <c r="F375" s="5"/>
      <c r="G375" s="5"/>
      <c r="H375" s="5"/>
      <c r="I375" s="5"/>
      <c r="J375" s="19"/>
      <c r="K375" s="19"/>
      <c r="L375" s="19"/>
      <c r="M375" s="19" t="s">
        <v>127</v>
      </c>
      <c r="N375" s="19"/>
      <c r="O375" s="5"/>
      <c r="P375" s="19" t="s">
        <v>5558</v>
      </c>
      <c r="Q375" s="5"/>
      <c r="R375" s="20">
        <v>1</v>
      </c>
      <c r="S375" s="21">
        <v>44501</v>
      </c>
      <c r="T375" s="19" t="s">
        <v>419</v>
      </c>
      <c r="U375" s="5"/>
      <c r="V375" s="5"/>
      <c r="W375" s="5"/>
      <c r="X375" s="5"/>
      <c r="Y375" s="5"/>
      <c r="Z375" s="5"/>
      <c r="AA375" s="5"/>
      <c r="AB375" s="5"/>
      <c r="AC375" s="5"/>
      <c r="AD375" s="20">
        <v>1</v>
      </c>
      <c r="AE375" s="5"/>
      <c r="AF375" s="5"/>
      <c r="AG375" s="5"/>
      <c r="AH375" s="20">
        <v>1</v>
      </c>
      <c r="AI375" s="5"/>
      <c r="AJ375" s="5"/>
      <c r="AK375" s="5"/>
      <c r="AL375" s="5"/>
      <c r="AM375" s="6">
        <v>44726</v>
      </c>
      <c r="AN375" s="22">
        <v>0.18055555555555597</v>
      </c>
      <c r="AO375" s="20">
        <v>1</v>
      </c>
      <c r="AP375" s="5"/>
      <c r="AQ375" s="5"/>
      <c r="AR375" s="5"/>
      <c r="AS375" s="5"/>
      <c r="AT375" s="5"/>
      <c r="AU375" s="5"/>
      <c r="AV375" s="5"/>
      <c r="AW375" s="5"/>
      <c r="AX375" s="5"/>
      <c r="AY375" s="5"/>
      <c r="AZ375" s="5"/>
      <c r="BA375" s="5">
        <v>1</v>
      </c>
      <c r="BB375" s="5"/>
      <c r="BC375" s="20"/>
      <c r="BD375" s="5"/>
      <c r="BE375" s="5"/>
      <c r="BF375" s="5"/>
      <c r="BG375" s="5"/>
      <c r="BH375" s="5"/>
      <c r="BI375" s="19" t="s">
        <v>2605</v>
      </c>
      <c r="BJ375" s="5"/>
      <c r="BK375" s="19" t="s">
        <v>2606</v>
      </c>
      <c r="BL375" s="5"/>
      <c r="BM375" s="20">
        <v>1</v>
      </c>
      <c r="BN375" s="5"/>
      <c r="BO375" s="5"/>
      <c r="BP375" s="5"/>
      <c r="BQ375" s="19"/>
      <c r="BR375" s="5"/>
      <c r="BS375" s="19" t="s">
        <v>429</v>
      </c>
      <c r="BT375" s="5"/>
      <c r="BU375" s="20">
        <v>1</v>
      </c>
      <c r="BV375" s="5"/>
      <c r="BW375" s="5"/>
      <c r="BX375" s="5"/>
      <c r="BY375" s="5"/>
      <c r="BZ375" s="5"/>
      <c r="CA375" s="19" t="s">
        <v>2607</v>
      </c>
      <c r="CB375" s="5"/>
      <c r="CC375" s="5"/>
      <c r="CD375" s="5"/>
      <c r="CE375" s="5"/>
      <c r="CF375" s="6">
        <v>44726</v>
      </c>
      <c r="CG375" s="5"/>
      <c r="CH375" s="5"/>
      <c r="CI375" s="5"/>
      <c r="CJ375" s="5"/>
      <c r="CK375" s="5"/>
      <c r="CL375" s="5"/>
      <c r="CM375" s="5"/>
      <c r="CN375" s="19" t="s">
        <v>2608</v>
      </c>
      <c r="CO375" s="19" t="s">
        <v>2609</v>
      </c>
      <c r="CP375" s="5"/>
      <c r="CQ375" t="str">
        <f t="shared" si="5"/>
        <v/>
      </c>
    </row>
    <row r="376" spans="1:95" ht="13.5" x14ac:dyDescent="0.25">
      <c r="A376" s="19" t="s">
        <v>2610</v>
      </c>
      <c r="B376" s="10" t="s">
        <v>127</v>
      </c>
      <c r="C376" s="6">
        <v>44733</v>
      </c>
      <c r="D376" s="20">
        <v>1</v>
      </c>
      <c r="E376" s="5"/>
      <c r="F376" s="5"/>
      <c r="G376" s="5"/>
      <c r="H376" s="5"/>
      <c r="I376" s="5"/>
      <c r="J376" s="19"/>
      <c r="K376" s="19"/>
      <c r="L376" s="19"/>
      <c r="M376" s="19" t="s">
        <v>127</v>
      </c>
      <c r="N376" s="19"/>
      <c r="O376" s="5"/>
      <c r="P376" s="19" t="s">
        <v>5556</v>
      </c>
      <c r="Q376" s="5"/>
      <c r="R376" s="20">
        <v>1</v>
      </c>
      <c r="S376" s="21">
        <v>44348</v>
      </c>
      <c r="T376" s="19" t="s">
        <v>89</v>
      </c>
      <c r="U376" s="5"/>
      <c r="V376" s="5"/>
      <c r="W376" s="5"/>
      <c r="X376" s="5"/>
      <c r="Y376" s="5"/>
      <c r="Z376" s="5"/>
      <c r="AA376" s="5"/>
      <c r="AB376" s="5"/>
      <c r="AC376" s="20">
        <v>1</v>
      </c>
      <c r="AD376" s="5"/>
      <c r="AE376" s="5"/>
      <c r="AF376" s="5"/>
      <c r="AG376" s="5"/>
      <c r="AH376" s="20">
        <v>1</v>
      </c>
      <c r="AI376" s="5"/>
      <c r="AJ376" s="5"/>
      <c r="AK376" s="5"/>
      <c r="AL376" s="5"/>
      <c r="AM376" s="6">
        <v>44720</v>
      </c>
      <c r="AN376" s="22">
        <v>0.62500000000000144</v>
      </c>
      <c r="AO376" s="5"/>
      <c r="AP376" s="5"/>
      <c r="AQ376" s="5"/>
      <c r="AR376" s="5"/>
      <c r="AS376" s="20">
        <v>1</v>
      </c>
      <c r="AT376" s="5"/>
      <c r="AU376" s="5"/>
      <c r="AV376" s="5"/>
      <c r="AW376" s="5"/>
      <c r="AX376" s="5"/>
      <c r="AY376" s="5"/>
      <c r="AZ376" s="5"/>
      <c r="BA376" s="5"/>
      <c r="BB376" s="5"/>
      <c r="BC376" s="5"/>
      <c r="BD376" s="5"/>
      <c r="BE376" s="20"/>
      <c r="BF376" s="5"/>
      <c r="BG376" s="5">
        <v>1</v>
      </c>
      <c r="BH376" s="5"/>
      <c r="BI376" s="19" t="s">
        <v>2611</v>
      </c>
      <c r="BJ376" s="5"/>
      <c r="BK376" s="19" t="s">
        <v>664</v>
      </c>
      <c r="BL376" s="5"/>
      <c r="BM376" s="20">
        <v>1</v>
      </c>
      <c r="BN376" s="5"/>
      <c r="BO376" s="5"/>
      <c r="BP376" s="5"/>
      <c r="BQ376" s="19"/>
      <c r="BR376" s="19"/>
      <c r="BS376" s="19" t="s">
        <v>665</v>
      </c>
      <c r="BT376" s="5"/>
      <c r="BU376" s="5"/>
      <c r="BV376" s="20">
        <v>1</v>
      </c>
      <c r="BW376" s="5"/>
      <c r="BX376" s="19" t="s">
        <v>666</v>
      </c>
      <c r="BY376" s="5"/>
      <c r="BZ376" s="19" t="s">
        <v>667</v>
      </c>
      <c r="CA376" s="19" t="s">
        <v>668</v>
      </c>
      <c r="CB376" s="5"/>
      <c r="CC376" s="5"/>
      <c r="CD376" s="5"/>
      <c r="CE376" s="5"/>
      <c r="CF376" s="6">
        <v>44720</v>
      </c>
      <c r="CG376" s="5"/>
      <c r="CH376" s="5"/>
      <c r="CI376" s="5"/>
      <c r="CJ376" s="5"/>
      <c r="CK376" s="5"/>
      <c r="CL376" s="5"/>
      <c r="CM376" s="5"/>
      <c r="CN376" s="19" t="s">
        <v>669</v>
      </c>
      <c r="CO376" s="19" t="s">
        <v>670</v>
      </c>
      <c r="CP376" s="5"/>
      <c r="CQ376" t="str">
        <f t="shared" si="5"/>
        <v/>
      </c>
    </row>
    <row r="377" spans="1:95" ht="13.5" x14ac:dyDescent="0.25">
      <c r="A377" s="19" t="s">
        <v>2612</v>
      </c>
      <c r="B377" s="10" t="s">
        <v>127</v>
      </c>
      <c r="C377" s="6">
        <v>44726</v>
      </c>
      <c r="D377" s="20">
        <v>1</v>
      </c>
      <c r="E377" s="5"/>
      <c r="F377" s="5"/>
      <c r="G377" s="5"/>
      <c r="H377" s="5"/>
      <c r="I377" s="5"/>
      <c r="J377" s="19"/>
      <c r="K377" s="19"/>
      <c r="L377" s="19"/>
      <c r="M377" s="19" t="s">
        <v>127</v>
      </c>
      <c r="N377" s="19"/>
      <c r="O377" s="5"/>
      <c r="P377" s="19" t="s">
        <v>5554</v>
      </c>
      <c r="Q377" s="5"/>
      <c r="R377" s="20">
        <v>1</v>
      </c>
      <c r="S377" s="21">
        <v>44348</v>
      </c>
      <c r="T377" s="19" t="s">
        <v>26</v>
      </c>
      <c r="U377" s="5"/>
      <c r="V377" s="5"/>
      <c r="W377" s="5"/>
      <c r="X377" s="5"/>
      <c r="Y377" s="5"/>
      <c r="Z377" s="5"/>
      <c r="AA377" s="5"/>
      <c r="AB377" s="20">
        <v>1</v>
      </c>
      <c r="AC377" s="5"/>
      <c r="AD377" s="5"/>
      <c r="AE377" s="5"/>
      <c r="AF377" s="5"/>
      <c r="AG377" s="5"/>
      <c r="AH377" s="5"/>
      <c r="AI377" s="5"/>
      <c r="AJ377" s="20">
        <v>1</v>
      </c>
      <c r="AK377" s="5"/>
      <c r="AL377" s="5"/>
      <c r="AM377" s="6">
        <v>44725</v>
      </c>
      <c r="AN377" s="5"/>
      <c r="AO377" s="20">
        <v>1</v>
      </c>
      <c r="AP377" s="5"/>
      <c r="AQ377" s="5"/>
      <c r="AR377" s="5"/>
      <c r="AS377" s="5"/>
      <c r="AT377" s="5"/>
      <c r="AU377" s="5"/>
      <c r="AV377" s="5"/>
      <c r="AW377" s="5"/>
      <c r="AX377" s="5"/>
      <c r="AY377" s="5"/>
      <c r="AZ377" s="5"/>
      <c r="BA377" s="5"/>
      <c r="BB377" s="5"/>
      <c r="BC377" s="5"/>
      <c r="BD377" s="20">
        <v>1</v>
      </c>
      <c r="BE377" s="5"/>
      <c r="BF377" s="5"/>
      <c r="BG377" s="5"/>
      <c r="BH377" s="5"/>
      <c r="BI377" s="19" t="s">
        <v>2613</v>
      </c>
      <c r="BJ377" s="5"/>
      <c r="BK377" s="19" t="s">
        <v>2614</v>
      </c>
      <c r="BL377" s="5"/>
      <c r="BM377" s="5"/>
      <c r="BN377" s="5"/>
      <c r="BO377" s="5"/>
      <c r="BP377" s="5"/>
      <c r="BQ377" s="19"/>
      <c r="BR377" s="19"/>
      <c r="BS377" s="5"/>
      <c r="BT377" s="5"/>
      <c r="BU377" s="5"/>
      <c r="BV377" s="5"/>
      <c r="BW377" s="5"/>
      <c r="BX377" s="5"/>
      <c r="BY377" s="5"/>
      <c r="BZ377" s="19" t="s">
        <v>403</v>
      </c>
      <c r="CA377" s="19" t="s">
        <v>404</v>
      </c>
      <c r="CB377" s="5"/>
      <c r="CC377" s="5"/>
      <c r="CD377" s="5"/>
      <c r="CE377" s="5"/>
      <c r="CF377" s="6">
        <v>44725</v>
      </c>
      <c r="CG377" s="5"/>
      <c r="CH377" s="5"/>
      <c r="CI377" s="5"/>
      <c r="CJ377" s="5"/>
      <c r="CK377" s="5"/>
      <c r="CL377" s="5"/>
      <c r="CM377" s="19" t="s">
        <v>403</v>
      </c>
      <c r="CN377" s="19" t="s">
        <v>2615</v>
      </c>
      <c r="CO377" s="19" t="s">
        <v>2616</v>
      </c>
      <c r="CP377" s="5"/>
      <c r="CQ377" t="str">
        <f t="shared" si="5"/>
        <v/>
      </c>
    </row>
    <row r="378" spans="1:95" ht="13.5" x14ac:dyDescent="0.25">
      <c r="A378" s="19" t="s">
        <v>2617</v>
      </c>
      <c r="B378" s="10" t="s">
        <v>127</v>
      </c>
      <c r="C378" s="6">
        <v>44725</v>
      </c>
      <c r="D378" s="20">
        <v>1</v>
      </c>
      <c r="E378" s="5"/>
      <c r="F378" s="5"/>
      <c r="G378" s="5"/>
      <c r="H378" s="5"/>
      <c r="I378" s="5"/>
      <c r="J378" s="19"/>
      <c r="K378" s="19"/>
      <c r="L378" s="19"/>
      <c r="M378" s="19" t="s">
        <v>408</v>
      </c>
      <c r="N378" s="19"/>
      <c r="O378" s="5"/>
      <c r="P378" s="19" t="s">
        <v>5554</v>
      </c>
      <c r="Q378" s="5"/>
      <c r="R378" s="20">
        <v>1</v>
      </c>
      <c r="S378" s="21">
        <v>42583</v>
      </c>
      <c r="T378" s="19" t="s">
        <v>26</v>
      </c>
      <c r="U378" s="5"/>
      <c r="V378" s="5"/>
      <c r="W378" s="5"/>
      <c r="X378" s="5"/>
      <c r="Y378" s="5"/>
      <c r="Z378" s="5"/>
      <c r="AA378" s="5"/>
      <c r="AB378" s="5"/>
      <c r="AC378" s="20">
        <v>1</v>
      </c>
      <c r="AD378" s="5"/>
      <c r="AE378" s="5"/>
      <c r="AF378" s="5"/>
      <c r="AG378" s="5"/>
      <c r="AH378" s="5"/>
      <c r="AI378" s="20">
        <v>1</v>
      </c>
      <c r="AJ378" s="5"/>
      <c r="AK378" s="5"/>
      <c r="AL378" s="5"/>
      <c r="AM378" s="6">
        <v>44707</v>
      </c>
      <c r="AN378" s="22">
        <v>0.95138888888889117</v>
      </c>
      <c r="AO378" s="20"/>
      <c r="AP378" s="5"/>
      <c r="AQ378" s="5"/>
      <c r="AR378" s="5"/>
      <c r="AS378" s="5"/>
      <c r="AT378" s="5"/>
      <c r="AU378" s="5"/>
      <c r="AV378" s="5"/>
      <c r="AW378" s="5"/>
      <c r="AX378" s="20">
        <v>1</v>
      </c>
      <c r="AY378" s="19" t="s">
        <v>2618</v>
      </c>
      <c r="AZ378" s="5"/>
      <c r="BA378" s="5"/>
      <c r="BB378" s="5"/>
      <c r="BC378" s="5"/>
      <c r="BD378" s="5"/>
      <c r="BE378" s="20"/>
      <c r="BF378" s="5"/>
      <c r="BG378" s="5">
        <v>1</v>
      </c>
      <c r="BH378" s="19" t="s">
        <v>2619</v>
      </c>
      <c r="BI378" s="19" t="s">
        <v>2620</v>
      </c>
      <c r="BJ378" s="5"/>
      <c r="BK378" s="19" t="s">
        <v>2621</v>
      </c>
      <c r="BL378" s="5"/>
      <c r="BM378" s="20">
        <v>1</v>
      </c>
      <c r="BN378" s="5"/>
      <c r="BO378" s="5"/>
      <c r="BP378" s="5"/>
      <c r="BQ378" s="19"/>
      <c r="BR378" s="19"/>
      <c r="BS378" s="19" t="s">
        <v>2622</v>
      </c>
      <c r="BT378" s="5"/>
      <c r="BU378" s="5"/>
      <c r="BV378" s="5"/>
      <c r="BW378" s="20">
        <v>1</v>
      </c>
      <c r="BX378" s="5"/>
      <c r="BY378" s="5"/>
      <c r="BZ378" s="19" t="s">
        <v>2623</v>
      </c>
      <c r="CA378" s="19" t="s">
        <v>2624</v>
      </c>
      <c r="CB378" s="5"/>
      <c r="CC378" s="5"/>
      <c r="CD378" s="5"/>
      <c r="CE378" s="5"/>
      <c r="CF378" s="6">
        <v>44708</v>
      </c>
      <c r="CG378" s="5"/>
      <c r="CH378" s="5"/>
      <c r="CI378" s="5"/>
      <c r="CJ378" s="5"/>
      <c r="CK378" s="5"/>
      <c r="CL378" s="5"/>
      <c r="CM378" s="5"/>
      <c r="CN378" s="5"/>
      <c r="CO378" s="19" t="s">
        <v>2625</v>
      </c>
      <c r="CP378" s="19" t="s">
        <v>2626</v>
      </c>
      <c r="CQ378" t="str">
        <f t="shared" si="5"/>
        <v/>
      </c>
    </row>
    <row r="379" spans="1:95" ht="13.5" x14ac:dyDescent="0.25">
      <c r="A379" s="19" t="s">
        <v>2627</v>
      </c>
      <c r="B379" s="10" t="s">
        <v>127</v>
      </c>
      <c r="C379" s="6">
        <v>44722</v>
      </c>
      <c r="D379" s="5"/>
      <c r="E379" s="5"/>
      <c r="F379" s="5"/>
      <c r="G379" s="20">
        <v>1</v>
      </c>
      <c r="H379" s="5"/>
      <c r="I379" s="5"/>
      <c r="J379" s="19"/>
      <c r="K379" s="19"/>
      <c r="L379" s="19"/>
      <c r="M379" s="19" t="s">
        <v>474</v>
      </c>
      <c r="N379" s="19"/>
      <c r="O379" s="5"/>
      <c r="P379" s="19" t="s">
        <v>5556</v>
      </c>
      <c r="Q379" s="20">
        <v>1</v>
      </c>
      <c r="R379" s="5"/>
      <c r="S379" s="21">
        <v>44470</v>
      </c>
      <c r="T379" s="19" t="s">
        <v>275</v>
      </c>
      <c r="U379" s="5"/>
      <c r="V379" s="5"/>
      <c r="W379" s="5"/>
      <c r="X379" s="5"/>
      <c r="Y379" s="5"/>
      <c r="Z379" s="5"/>
      <c r="AA379" s="20">
        <v>1</v>
      </c>
      <c r="AB379" s="5"/>
      <c r="AC379" s="5"/>
      <c r="AD379" s="5"/>
      <c r="AE379" s="5"/>
      <c r="AF379" s="5"/>
      <c r="AG379" s="5"/>
      <c r="AH379" s="5"/>
      <c r="AI379" s="20">
        <v>1</v>
      </c>
      <c r="AJ379" s="5"/>
      <c r="AK379" s="5"/>
      <c r="AL379" s="5"/>
      <c r="AM379" s="6">
        <v>44694</v>
      </c>
      <c r="AN379" s="5"/>
      <c r="AO379" s="20">
        <v>1</v>
      </c>
      <c r="AP379" s="5"/>
      <c r="AQ379" s="5"/>
      <c r="AR379" s="5"/>
      <c r="AS379" s="5"/>
      <c r="AT379" s="5"/>
      <c r="AU379" s="5"/>
      <c r="AV379" s="5"/>
      <c r="AW379" s="5"/>
      <c r="AX379" s="5"/>
      <c r="AY379" s="5"/>
      <c r="AZ379" s="5"/>
      <c r="BA379" s="5"/>
      <c r="BB379" s="5"/>
      <c r="BC379" s="5"/>
      <c r="BD379" s="5"/>
      <c r="BE379" s="20"/>
      <c r="BF379" s="5"/>
      <c r="BG379" s="5">
        <v>1</v>
      </c>
      <c r="BH379" s="19" t="s">
        <v>2628</v>
      </c>
      <c r="BI379" s="19" t="s">
        <v>2629</v>
      </c>
      <c r="BJ379" s="5"/>
      <c r="BK379" s="19" t="s">
        <v>2630</v>
      </c>
      <c r="BL379" s="5"/>
      <c r="BM379" s="20">
        <v>1</v>
      </c>
      <c r="BN379" s="5"/>
      <c r="BO379" s="5"/>
      <c r="BP379" s="5"/>
      <c r="BQ379" s="19"/>
      <c r="BR379" s="19"/>
      <c r="BS379" s="19" t="s">
        <v>760</v>
      </c>
      <c r="BT379" s="5"/>
      <c r="BU379" s="5"/>
      <c r="BV379" s="20">
        <v>1</v>
      </c>
      <c r="BW379" s="5"/>
      <c r="BX379" s="19" t="s">
        <v>761</v>
      </c>
      <c r="BY379" s="5"/>
      <c r="BZ379" s="19" t="s">
        <v>543</v>
      </c>
      <c r="CA379" s="19" t="s">
        <v>2631</v>
      </c>
      <c r="CB379" s="5"/>
      <c r="CC379" s="5"/>
      <c r="CD379" s="5"/>
      <c r="CE379" s="5"/>
      <c r="CF379" s="6">
        <v>44694</v>
      </c>
      <c r="CG379" s="5"/>
      <c r="CH379" s="5"/>
      <c r="CI379" s="5"/>
      <c r="CJ379" s="5"/>
      <c r="CK379" s="5"/>
      <c r="CL379" s="5"/>
      <c r="CM379" s="19" t="s">
        <v>2632</v>
      </c>
      <c r="CN379" s="19" t="s">
        <v>2633</v>
      </c>
      <c r="CO379" s="19" t="s">
        <v>2634</v>
      </c>
      <c r="CP379" s="5"/>
      <c r="CQ379" t="str">
        <f t="shared" si="5"/>
        <v/>
      </c>
    </row>
    <row r="380" spans="1:95" ht="13.5" x14ac:dyDescent="0.25">
      <c r="A380" s="19" t="s">
        <v>2635</v>
      </c>
      <c r="B380" s="10" t="s">
        <v>127</v>
      </c>
      <c r="C380" s="6">
        <v>44708</v>
      </c>
      <c r="D380" s="5"/>
      <c r="E380" s="5"/>
      <c r="F380" s="5"/>
      <c r="G380" s="20">
        <v>1</v>
      </c>
      <c r="H380" s="5"/>
      <c r="I380" s="5"/>
      <c r="J380" s="19"/>
      <c r="K380" s="19"/>
      <c r="L380" s="19"/>
      <c r="M380" s="19" t="s">
        <v>1429</v>
      </c>
      <c r="N380" s="19"/>
      <c r="O380" s="5"/>
      <c r="P380" s="19" t="s">
        <v>5556</v>
      </c>
      <c r="Q380" s="20">
        <v>1</v>
      </c>
      <c r="R380" s="5"/>
      <c r="S380" s="21">
        <v>44470</v>
      </c>
      <c r="T380" s="19" t="s">
        <v>275</v>
      </c>
      <c r="U380" s="5"/>
      <c r="V380" s="5"/>
      <c r="W380" s="5"/>
      <c r="X380" s="5"/>
      <c r="Y380" s="5"/>
      <c r="Z380" s="5"/>
      <c r="AA380" s="20">
        <v>1</v>
      </c>
      <c r="AB380" s="5"/>
      <c r="AC380" s="5"/>
      <c r="AD380" s="5"/>
      <c r="AE380" s="5"/>
      <c r="AF380" s="5"/>
      <c r="AG380" s="5"/>
      <c r="AH380" s="5"/>
      <c r="AI380" s="20">
        <v>1</v>
      </c>
      <c r="AJ380" s="5"/>
      <c r="AK380" s="5"/>
      <c r="AL380" s="5"/>
      <c r="AM380" s="6">
        <v>44694</v>
      </c>
      <c r="AN380" s="5"/>
      <c r="AO380" s="20">
        <v>1</v>
      </c>
      <c r="AP380" s="5"/>
      <c r="AQ380" s="5"/>
      <c r="AR380" s="5"/>
      <c r="AS380" s="5"/>
      <c r="AT380" s="5"/>
      <c r="AU380" s="5"/>
      <c r="AV380" s="5"/>
      <c r="AW380" s="5"/>
      <c r="AX380" s="5"/>
      <c r="AY380" s="5"/>
      <c r="AZ380" s="5"/>
      <c r="BA380" s="5"/>
      <c r="BB380" s="5"/>
      <c r="BC380" s="5"/>
      <c r="BD380" s="5"/>
      <c r="BE380" s="20"/>
      <c r="BF380" s="5"/>
      <c r="BG380" s="5">
        <v>1</v>
      </c>
      <c r="BH380" s="19" t="s">
        <v>2628</v>
      </c>
      <c r="BI380" s="19" t="s">
        <v>2629</v>
      </c>
      <c r="BJ380" s="5"/>
      <c r="BK380" s="19" t="s">
        <v>2630</v>
      </c>
      <c r="BL380" s="5"/>
      <c r="BM380" s="20">
        <v>1</v>
      </c>
      <c r="BN380" s="5"/>
      <c r="BO380" s="5"/>
      <c r="BP380" s="5"/>
      <c r="BQ380" s="19"/>
      <c r="BR380" s="19"/>
      <c r="BS380" s="19" t="s">
        <v>760</v>
      </c>
      <c r="BT380" s="5"/>
      <c r="BU380" s="5"/>
      <c r="BV380" s="20">
        <v>1</v>
      </c>
      <c r="BW380" s="5"/>
      <c r="BX380" s="19" t="s">
        <v>761</v>
      </c>
      <c r="BY380" s="5"/>
      <c r="BZ380" s="19" t="s">
        <v>2636</v>
      </c>
      <c r="CA380" s="19" t="s">
        <v>2631</v>
      </c>
      <c r="CB380" s="5"/>
      <c r="CC380" s="5"/>
      <c r="CD380" s="5"/>
      <c r="CE380" s="5"/>
      <c r="CF380" s="6">
        <v>44694</v>
      </c>
      <c r="CG380" s="5"/>
      <c r="CH380" s="5"/>
      <c r="CI380" s="5"/>
      <c r="CJ380" s="5"/>
      <c r="CK380" s="5"/>
      <c r="CL380" s="5"/>
      <c r="CM380" s="5"/>
      <c r="CN380" s="19" t="s">
        <v>2633</v>
      </c>
      <c r="CO380" s="19" t="s">
        <v>2634</v>
      </c>
      <c r="CP380" s="5"/>
      <c r="CQ380" t="str">
        <f t="shared" si="5"/>
        <v/>
      </c>
    </row>
    <row r="381" spans="1:95" ht="13.5" x14ac:dyDescent="0.25">
      <c r="A381" s="19" t="s">
        <v>2637</v>
      </c>
      <c r="B381" s="10" t="s">
        <v>127</v>
      </c>
      <c r="C381" s="6">
        <v>44725</v>
      </c>
      <c r="D381" s="5"/>
      <c r="E381" s="5"/>
      <c r="F381" s="5"/>
      <c r="G381" s="5"/>
      <c r="H381" s="5"/>
      <c r="I381" s="5"/>
      <c r="J381" s="19"/>
      <c r="K381" s="19"/>
      <c r="L381" s="19"/>
      <c r="M381" s="19" t="s">
        <v>127</v>
      </c>
      <c r="N381" s="19"/>
      <c r="O381" s="5"/>
      <c r="P381" s="19" t="s">
        <v>5556</v>
      </c>
      <c r="Q381" s="20">
        <v>1</v>
      </c>
      <c r="R381" s="5"/>
      <c r="S381" s="21">
        <v>44562</v>
      </c>
      <c r="T381" s="5"/>
      <c r="U381" s="5"/>
      <c r="V381" s="5"/>
      <c r="W381" s="5"/>
      <c r="X381" s="5"/>
      <c r="Y381" s="5"/>
      <c r="Z381" s="5"/>
      <c r="AA381" s="5"/>
      <c r="AB381" s="20">
        <v>1</v>
      </c>
      <c r="AC381" s="5"/>
      <c r="AD381" s="5"/>
      <c r="AE381" s="5"/>
      <c r="AF381" s="5"/>
      <c r="AG381" s="5"/>
      <c r="AH381" s="20">
        <v>1</v>
      </c>
      <c r="AI381" s="5"/>
      <c r="AJ381" s="5"/>
      <c r="AK381" s="5"/>
      <c r="AL381" s="5"/>
      <c r="AM381" s="6">
        <v>44708</v>
      </c>
      <c r="AN381" s="22">
        <v>0.3645833333333342</v>
      </c>
      <c r="AO381" s="5"/>
      <c r="AP381" s="5"/>
      <c r="AQ381" s="5"/>
      <c r="AR381" s="20">
        <v>1</v>
      </c>
      <c r="AS381" s="5"/>
      <c r="AT381" s="5"/>
      <c r="AU381" s="5"/>
      <c r="AV381" s="5"/>
      <c r="AW381" s="5"/>
      <c r="AX381" s="5"/>
      <c r="AY381" s="5"/>
      <c r="AZ381" s="5"/>
      <c r="BA381" s="5"/>
      <c r="BB381" s="5"/>
      <c r="BC381" s="5"/>
      <c r="BD381" s="20">
        <v>1</v>
      </c>
      <c r="BE381" s="5"/>
      <c r="BF381" s="5"/>
      <c r="BG381" s="5"/>
      <c r="BH381" s="5"/>
      <c r="BI381" s="19" t="s">
        <v>2638</v>
      </c>
      <c r="BJ381" s="5"/>
      <c r="BK381" s="19" t="s">
        <v>2639</v>
      </c>
      <c r="BL381" s="5"/>
      <c r="BM381" s="5"/>
      <c r="BN381" s="5"/>
      <c r="BO381" s="20">
        <v>1</v>
      </c>
      <c r="BP381" s="23" t="s">
        <v>5605</v>
      </c>
      <c r="BQ381" s="5"/>
      <c r="BR381" s="5"/>
      <c r="BS381" s="5"/>
      <c r="BT381" s="5"/>
      <c r="BU381" s="5"/>
      <c r="BV381" s="5"/>
      <c r="BW381" s="20">
        <v>1</v>
      </c>
      <c r="BX381" s="5"/>
      <c r="BY381" s="19" t="s">
        <v>915</v>
      </c>
      <c r="BZ381" s="5"/>
      <c r="CA381" s="19" t="s">
        <v>2640</v>
      </c>
      <c r="CB381" s="5"/>
      <c r="CC381" s="5"/>
      <c r="CD381" s="5"/>
      <c r="CE381" s="5"/>
      <c r="CF381" s="6">
        <v>44708</v>
      </c>
      <c r="CG381" s="5"/>
      <c r="CH381" s="5"/>
      <c r="CI381" s="5"/>
      <c r="CJ381" s="5"/>
      <c r="CK381" s="5"/>
      <c r="CL381" s="5"/>
      <c r="CM381" s="5"/>
      <c r="CN381" s="19" t="s">
        <v>2641</v>
      </c>
      <c r="CO381" s="19" t="s">
        <v>2642</v>
      </c>
      <c r="CP381" s="5"/>
      <c r="CQ381" t="str">
        <f t="shared" si="5"/>
        <v/>
      </c>
    </row>
    <row r="382" spans="1:95" ht="13.5" x14ac:dyDescent="0.25">
      <c r="A382" s="19" t="s">
        <v>2643</v>
      </c>
      <c r="B382" s="10" t="s">
        <v>127</v>
      </c>
      <c r="C382" s="6">
        <v>44718</v>
      </c>
      <c r="D382" s="20">
        <v>1</v>
      </c>
      <c r="E382" s="5"/>
      <c r="F382" s="5"/>
      <c r="G382" s="5"/>
      <c r="H382" s="5"/>
      <c r="I382" s="5"/>
      <c r="J382" s="19"/>
      <c r="K382" s="19"/>
      <c r="L382" s="19"/>
      <c r="M382" s="19" t="s">
        <v>127</v>
      </c>
      <c r="N382" s="19"/>
      <c r="O382" s="5"/>
      <c r="P382" s="19" t="s">
        <v>5556</v>
      </c>
      <c r="Q382" s="5"/>
      <c r="R382" s="20">
        <v>1</v>
      </c>
      <c r="S382" s="21">
        <v>44409</v>
      </c>
      <c r="T382" s="19" t="s">
        <v>26</v>
      </c>
      <c r="U382" s="5"/>
      <c r="V382" s="5"/>
      <c r="W382" s="5"/>
      <c r="X382" s="5"/>
      <c r="Y382" s="5"/>
      <c r="Z382" s="5"/>
      <c r="AA382" s="5"/>
      <c r="AB382" s="5"/>
      <c r="AC382" s="20">
        <v>1</v>
      </c>
      <c r="AD382" s="5"/>
      <c r="AE382" s="5"/>
      <c r="AF382" s="5"/>
      <c r="AG382" s="20">
        <v>1</v>
      </c>
      <c r="AH382" s="5"/>
      <c r="AI382" s="5"/>
      <c r="AJ382" s="5"/>
      <c r="AK382" s="5"/>
      <c r="AL382" s="5"/>
      <c r="AM382" s="6">
        <v>44701</v>
      </c>
      <c r="AN382" s="22">
        <v>0.29513888888888956</v>
      </c>
      <c r="AO382" s="5"/>
      <c r="AP382" s="20">
        <v>1</v>
      </c>
      <c r="AQ382" s="5"/>
      <c r="AR382" s="5"/>
      <c r="AS382" s="5"/>
      <c r="AT382" s="5"/>
      <c r="AU382" s="5"/>
      <c r="AV382" s="5"/>
      <c r="AW382" s="5"/>
      <c r="AX382" s="5"/>
      <c r="AY382" s="5"/>
      <c r="AZ382" s="20">
        <v>1</v>
      </c>
      <c r="BA382" s="5"/>
      <c r="BB382" s="5"/>
      <c r="BC382" s="5"/>
      <c r="BD382" s="5"/>
      <c r="BE382" s="5"/>
      <c r="BF382" s="5"/>
      <c r="BG382" s="5"/>
      <c r="BH382" s="5"/>
      <c r="BI382" s="19" t="s">
        <v>2644</v>
      </c>
      <c r="BJ382" s="5"/>
      <c r="BK382" s="19" t="s">
        <v>2645</v>
      </c>
      <c r="BL382" s="5"/>
      <c r="BM382" s="20">
        <v>1</v>
      </c>
      <c r="BN382" s="5"/>
      <c r="BO382" s="5"/>
      <c r="BP382" s="5"/>
      <c r="BQ382" s="19"/>
      <c r="BR382" s="19"/>
      <c r="BS382" s="19" t="s">
        <v>1103</v>
      </c>
      <c r="BT382" s="5"/>
      <c r="BU382" s="20">
        <v>1</v>
      </c>
      <c r="BV382" s="5"/>
      <c r="BW382" s="5"/>
      <c r="BX382" s="5"/>
      <c r="BY382" s="5"/>
      <c r="BZ382" s="19" t="s">
        <v>2646</v>
      </c>
      <c r="CA382" s="19" t="s">
        <v>2647</v>
      </c>
      <c r="CB382" s="5"/>
      <c r="CC382" s="5"/>
      <c r="CD382" s="5"/>
      <c r="CE382" s="5"/>
      <c r="CF382" s="6">
        <v>44732</v>
      </c>
      <c r="CG382" s="5"/>
      <c r="CH382" s="5"/>
      <c r="CI382" s="5"/>
      <c r="CJ382" s="5"/>
      <c r="CK382" s="5"/>
      <c r="CL382" s="5"/>
      <c r="CM382" s="19" t="s">
        <v>172</v>
      </c>
      <c r="CN382" s="19" t="s">
        <v>2648</v>
      </c>
      <c r="CO382" s="19" t="s">
        <v>2649</v>
      </c>
      <c r="CP382" s="5"/>
      <c r="CQ382" t="str">
        <f t="shared" si="5"/>
        <v/>
      </c>
    </row>
    <row r="383" spans="1:95" ht="13.5" x14ac:dyDescent="0.25">
      <c r="A383" s="19" t="s">
        <v>2650</v>
      </c>
      <c r="B383" s="10" t="s">
        <v>127</v>
      </c>
      <c r="C383" s="6">
        <v>44729</v>
      </c>
      <c r="D383" s="20">
        <v>1</v>
      </c>
      <c r="E383" s="5"/>
      <c r="F383" s="5"/>
      <c r="G383" s="5"/>
      <c r="H383" s="5"/>
      <c r="I383" s="5"/>
      <c r="J383" s="19"/>
      <c r="K383" s="19"/>
      <c r="L383" s="19"/>
      <c r="M383" s="19" t="s">
        <v>127</v>
      </c>
      <c r="N383" s="19"/>
      <c r="O383" s="5"/>
      <c r="P383" s="19" t="s">
        <v>5554</v>
      </c>
      <c r="Q383" s="20">
        <v>1</v>
      </c>
      <c r="R383" s="5"/>
      <c r="S383" s="21">
        <v>43709</v>
      </c>
      <c r="T383" s="19" t="s">
        <v>89</v>
      </c>
      <c r="U383" s="5"/>
      <c r="V383" s="5"/>
      <c r="W383" s="5"/>
      <c r="X383" s="5"/>
      <c r="Y383" s="5"/>
      <c r="Z383" s="5"/>
      <c r="AA383" s="5"/>
      <c r="AB383" s="5"/>
      <c r="AC383" s="20">
        <v>1</v>
      </c>
      <c r="AD383" s="5"/>
      <c r="AE383" s="5"/>
      <c r="AF383" s="5"/>
      <c r="AG383" s="5"/>
      <c r="AH383" s="5"/>
      <c r="AI383" s="20">
        <v>1</v>
      </c>
      <c r="AJ383" s="5"/>
      <c r="AK383" s="5"/>
      <c r="AL383" s="5"/>
      <c r="AM383" s="6">
        <v>44694</v>
      </c>
      <c r="AN383" s="22">
        <v>0.83333333333333537</v>
      </c>
      <c r="AO383" s="20">
        <v>1</v>
      </c>
      <c r="AP383" s="5"/>
      <c r="AQ383" s="5"/>
      <c r="AR383" s="5"/>
      <c r="AS383" s="5"/>
      <c r="AT383" s="5"/>
      <c r="AU383" s="5"/>
      <c r="AV383" s="5"/>
      <c r="AW383" s="5"/>
      <c r="AX383" s="5"/>
      <c r="AY383" s="5"/>
      <c r="AZ383" s="5"/>
      <c r="BA383" s="5"/>
      <c r="BB383" s="5"/>
      <c r="BC383" s="5"/>
      <c r="BD383" s="20">
        <v>1</v>
      </c>
      <c r="BE383" s="5"/>
      <c r="BF383" s="5"/>
      <c r="BG383" s="5"/>
      <c r="BH383" s="5"/>
      <c r="BI383" s="19" t="s">
        <v>2651</v>
      </c>
      <c r="BJ383" s="5"/>
      <c r="BK383" s="19" t="s">
        <v>2652</v>
      </c>
      <c r="BL383" s="5"/>
      <c r="BM383" s="5"/>
      <c r="BN383" s="5"/>
      <c r="BO383" s="5"/>
      <c r="BP383" s="5"/>
      <c r="BQ383" s="5"/>
      <c r="BR383" s="5"/>
      <c r="BS383" s="5"/>
      <c r="BT383" s="5"/>
      <c r="BU383" s="5"/>
      <c r="BV383" s="5"/>
      <c r="BW383" s="5"/>
      <c r="BX383" s="5"/>
      <c r="BY383" s="5"/>
      <c r="BZ383" s="5"/>
      <c r="CA383" s="19" t="s">
        <v>2653</v>
      </c>
      <c r="CB383" s="5"/>
      <c r="CC383" s="5"/>
      <c r="CD383" s="5"/>
      <c r="CE383" s="5"/>
      <c r="CF383" s="6">
        <v>44695</v>
      </c>
      <c r="CG383" s="5"/>
      <c r="CH383" s="5"/>
      <c r="CI383" s="5"/>
      <c r="CJ383" s="5"/>
      <c r="CK383" s="5"/>
      <c r="CL383" s="5"/>
      <c r="CM383" s="5"/>
      <c r="CN383" s="19" t="s">
        <v>2654</v>
      </c>
      <c r="CO383" s="19" t="s">
        <v>2655</v>
      </c>
      <c r="CP383" s="5"/>
      <c r="CQ383" t="str">
        <f t="shared" si="5"/>
        <v/>
      </c>
    </row>
    <row r="384" spans="1:95" ht="13.5" x14ac:dyDescent="0.25">
      <c r="A384" s="19" t="s">
        <v>2656</v>
      </c>
      <c r="B384" s="10" t="s">
        <v>127</v>
      </c>
      <c r="C384" s="6">
        <v>44729</v>
      </c>
      <c r="D384" s="20">
        <v>1</v>
      </c>
      <c r="E384" s="5"/>
      <c r="F384" s="5"/>
      <c r="G384" s="5"/>
      <c r="H384" s="5"/>
      <c r="I384" s="5"/>
      <c r="J384" s="19"/>
      <c r="K384" s="19"/>
      <c r="L384" s="19"/>
      <c r="M384" s="19" t="s">
        <v>127</v>
      </c>
      <c r="N384" s="19"/>
      <c r="O384" s="5"/>
      <c r="P384" s="19" t="s">
        <v>5556</v>
      </c>
      <c r="Q384" s="5"/>
      <c r="R384" s="20">
        <v>1</v>
      </c>
      <c r="S384" s="21">
        <v>44531</v>
      </c>
      <c r="T384" s="19" t="s">
        <v>498</v>
      </c>
      <c r="U384" s="5"/>
      <c r="V384" s="5"/>
      <c r="W384" s="5"/>
      <c r="X384" s="5"/>
      <c r="Y384" s="5"/>
      <c r="Z384" s="5"/>
      <c r="AA384" s="5"/>
      <c r="AB384" s="5"/>
      <c r="AC384" s="20">
        <v>1</v>
      </c>
      <c r="AD384" s="5"/>
      <c r="AE384" s="5"/>
      <c r="AF384" s="5"/>
      <c r="AG384" s="5"/>
      <c r="AH384" s="5"/>
      <c r="AI384" s="5"/>
      <c r="AJ384" s="20">
        <v>1</v>
      </c>
      <c r="AK384" s="5"/>
      <c r="AL384" s="5"/>
      <c r="AM384" s="6">
        <v>44693</v>
      </c>
      <c r="AN384" s="22">
        <v>0.25000000000000061</v>
      </c>
      <c r="AO384" s="20">
        <v>1</v>
      </c>
      <c r="AP384" s="5"/>
      <c r="AQ384" s="5"/>
      <c r="AR384" s="5"/>
      <c r="AS384" s="5"/>
      <c r="AT384" s="5"/>
      <c r="AU384" s="5"/>
      <c r="AV384" s="5"/>
      <c r="AW384" s="5"/>
      <c r="AX384" s="5"/>
      <c r="AY384" s="5"/>
      <c r="AZ384" s="20">
        <v>1</v>
      </c>
      <c r="BA384" s="5"/>
      <c r="BB384" s="5"/>
      <c r="BC384" s="5"/>
      <c r="BD384" s="5"/>
      <c r="BE384" s="5"/>
      <c r="BF384" s="5"/>
      <c r="BG384" s="5"/>
      <c r="BH384" s="5"/>
      <c r="BI384" s="19" t="s">
        <v>2657</v>
      </c>
      <c r="BJ384" s="5"/>
      <c r="BK384" s="19" t="s">
        <v>2658</v>
      </c>
      <c r="BL384" s="5"/>
      <c r="BM384" s="20">
        <v>1</v>
      </c>
      <c r="BN384" s="5"/>
      <c r="BO384" s="5"/>
      <c r="BP384" s="5"/>
      <c r="BQ384" s="19"/>
      <c r="BR384" s="19"/>
      <c r="BS384" s="19" t="s">
        <v>2659</v>
      </c>
      <c r="BT384" s="5"/>
      <c r="BU384" s="20">
        <v>1</v>
      </c>
      <c r="BV384" s="5"/>
      <c r="BW384" s="5"/>
      <c r="BX384" s="19" t="s">
        <v>1901</v>
      </c>
      <c r="BY384" s="5"/>
      <c r="BZ384" s="19" t="s">
        <v>2660</v>
      </c>
      <c r="CA384" s="19" t="s">
        <v>1438</v>
      </c>
      <c r="CB384" s="5"/>
      <c r="CC384" s="5"/>
      <c r="CD384" s="5"/>
      <c r="CE384" s="5"/>
      <c r="CF384" s="6">
        <v>44693</v>
      </c>
      <c r="CG384" s="5"/>
      <c r="CH384" s="5"/>
      <c r="CI384" s="5"/>
      <c r="CJ384" s="5"/>
      <c r="CK384" s="5"/>
      <c r="CL384" s="5"/>
      <c r="CM384" s="5"/>
      <c r="CN384" s="19" t="s">
        <v>2661</v>
      </c>
      <c r="CO384" s="19" t="s">
        <v>2662</v>
      </c>
      <c r="CP384" s="5"/>
      <c r="CQ384" t="str">
        <f t="shared" si="5"/>
        <v/>
      </c>
    </row>
    <row r="385" spans="1:95" ht="13.5" x14ac:dyDescent="0.25">
      <c r="A385" s="19" t="s">
        <v>2663</v>
      </c>
      <c r="B385" s="10" t="s">
        <v>127</v>
      </c>
      <c r="C385" s="6">
        <v>44732</v>
      </c>
      <c r="D385" s="5"/>
      <c r="E385" s="5"/>
      <c r="F385" s="20">
        <v>1</v>
      </c>
      <c r="G385" s="5"/>
      <c r="H385" s="5"/>
      <c r="I385" s="6">
        <v>44728</v>
      </c>
      <c r="J385" s="19"/>
      <c r="K385" s="19"/>
      <c r="L385" s="19"/>
      <c r="M385" s="19" t="s">
        <v>127</v>
      </c>
      <c r="N385" s="19"/>
      <c r="O385" s="5"/>
      <c r="P385" s="19" t="s">
        <v>5556</v>
      </c>
      <c r="Q385" s="20">
        <v>1</v>
      </c>
      <c r="R385" s="5"/>
      <c r="S385" s="21">
        <v>43466</v>
      </c>
      <c r="T385" s="19" t="s">
        <v>169</v>
      </c>
      <c r="U385" s="5"/>
      <c r="V385" s="5"/>
      <c r="W385" s="5"/>
      <c r="X385" s="5"/>
      <c r="Y385" s="5"/>
      <c r="Z385" s="5"/>
      <c r="AA385" s="5"/>
      <c r="AB385" s="5"/>
      <c r="AC385" s="5"/>
      <c r="AD385" s="20">
        <v>1</v>
      </c>
      <c r="AE385" s="5"/>
      <c r="AF385" s="5"/>
      <c r="AG385" s="5"/>
      <c r="AH385" s="5"/>
      <c r="AI385" s="5"/>
      <c r="AJ385" s="20">
        <v>1</v>
      </c>
      <c r="AK385" s="5"/>
      <c r="AL385" s="5"/>
      <c r="AM385" s="6">
        <v>44728</v>
      </c>
      <c r="AN385" s="22">
        <v>0.59375000000000144</v>
      </c>
      <c r="AO385" s="20"/>
      <c r="AP385" s="5"/>
      <c r="AQ385" s="5"/>
      <c r="AR385" s="5"/>
      <c r="AS385" s="5"/>
      <c r="AT385" s="5"/>
      <c r="AU385" s="5"/>
      <c r="AV385" s="5"/>
      <c r="AW385" s="5"/>
      <c r="AX385" s="20">
        <v>1</v>
      </c>
      <c r="AY385" s="19" t="s">
        <v>1012</v>
      </c>
      <c r="AZ385" s="5"/>
      <c r="BA385" s="5"/>
      <c r="BB385" s="5"/>
      <c r="BC385" s="5"/>
      <c r="BD385" s="5"/>
      <c r="BE385" s="5">
        <v>1</v>
      </c>
      <c r="BF385" s="5"/>
      <c r="BG385" s="20"/>
      <c r="BH385" s="19" t="s">
        <v>1535</v>
      </c>
      <c r="BI385" s="19" t="s">
        <v>2664</v>
      </c>
      <c r="BJ385" s="5"/>
      <c r="BK385" s="19" t="s">
        <v>2665</v>
      </c>
      <c r="BL385" s="5"/>
      <c r="BM385" s="5"/>
      <c r="BN385" s="20">
        <v>1</v>
      </c>
      <c r="BO385" s="5"/>
      <c r="BP385" s="5"/>
      <c r="BQ385" s="19"/>
      <c r="BR385" s="19"/>
      <c r="BS385" s="5"/>
      <c r="BT385" s="5"/>
      <c r="BU385" s="5"/>
      <c r="BV385" s="5"/>
      <c r="BW385" s="20">
        <v>1</v>
      </c>
      <c r="BX385" s="5"/>
      <c r="BY385" s="19" t="s">
        <v>2666</v>
      </c>
      <c r="BZ385" s="5"/>
      <c r="CA385" s="19" t="s">
        <v>2667</v>
      </c>
      <c r="CB385" s="5"/>
      <c r="CC385" s="5"/>
      <c r="CD385" s="5"/>
      <c r="CE385" s="5"/>
      <c r="CF385" s="6">
        <v>44728</v>
      </c>
      <c r="CG385" s="5"/>
      <c r="CH385" s="5"/>
      <c r="CI385" s="5"/>
      <c r="CJ385" s="5"/>
      <c r="CK385" s="5"/>
      <c r="CL385" s="5"/>
      <c r="CM385" s="19" t="s">
        <v>2668</v>
      </c>
      <c r="CN385" s="19" t="s">
        <v>2669</v>
      </c>
      <c r="CO385" s="19" t="s">
        <v>2670</v>
      </c>
      <c r="CP385" s="5"/>
      <c r="CQ385" t="str">
        <f t="shared" si="5"/>
        <v/>
      </c>
    </row>
    <row r="386" spans="1:95" ht="13.5" x14ac:dyDescent="0.25">
      <c r="A386" s="19" t="s">
        <v>2671</v>
      </c>
      <c r="B386" s="10" t="s">
        <v>127</v>
      </c>
      <c r="C386" s="6">
        <v>44718</v>
      </c>
      <c r="D386" s="5"/>
      <c r="E386" s="5"/>
      <c r="F386" s="5"/>
      <c r="G386" s="20">
        <v>1</v>
      </c>
      <c r="H386" s="5"/>
      <c r="I386" s="5"/>
      <c r="J386" s="19"/>
      <c r="K386" s="19"/>
      <c r="L386" s="19"/>
      <c r="M386" s="19" t="s">
        <v>127</v>
      </c>
      <c r="N386" s="19"/>
      <c r="O386" s="5"/>
      <c r="P386" s="19" t="s">
        <v>5556</v>
      </c>
      <c r="Q386" s="5"/>
      <c r="R386" s="20">
        <v>1</v>
      </c>
      <c r="S386" s="21">
        <v>41760</v>
      </c>
      <c r="T386" s="19" t="s">
        <v>275</v>
      </c>
      <c r="U386" s="5"/>
      <c r="V386" s="5"/>
      <c r="W386" s="5"/>
      <c r="X386" s="5"/>
      <c r="Y386" s="5"/>
      <c r="Z386" s="5"/>
      <c r="AA386" s="5"/>
      <c r="AB386" s="20">
        <v>1</v>
      </c>
      <c r="AC386" s="5"/>
      <c r="AD386" s="5"/>
      <c r="AE386" s="5"/>
      <c r="AF386" s="5"/>
      <c r="AG386" s="5"/>
      <c r="AH386" s="5"/>
      <c r="AI386" s="20">
        <v>1</v>
      </c>
      <c r="AJ386" s="5"/>
      <c r="AK386" s="5"/>
      <c r="AL386" s="5"/>
      <c r="AM386" s="6">
        <v>44706</v>
      </c>
      <c r="AN386" s="22">
        <v>0.33333333333333409</v>
      </c>
      <c r="AO386" s="5"/>
      <c r="AP386" s="5"/>
      <c r="AQ386" s="5"/>
      <c r="AR386" s="5"/>
      <c r="AS386" s="20">
        <v>1</v>
      </c>
      <c r="AT386" s="5"/>
      <c r="AU386" s="5"/>
      <c r="AV386" s="5"/>
      <c r="AW386" s="5"/>
      <c r="AX386" s="5"/>
      <c r="AY386" s="5"/>
      <c r="AZ386" s="5"/>
      <c r="BA386" s="5"/>
      <c r="BB386" s="5"/>
      <c r="BC386" s="5"/>
      <c r="BD386" s="5"/>
      <c r="BE386" s="20"/>
      <c r="BF386" s="5"/>
      <c r="BG386" s="5">
        <v>1</v>
      </c>
      <c r="BH386" s="19" t="s">
        <v>986</v>
      </c>
      <c r="BI386" s="19" t="s">
        <v>2672</v>
      </c>
      <c r="BJ386" s="5"/>
      <c r="BK386" s="19" t="s">
        <v>2673</v>
      </c>
      <c r="BL386" s="5"/>
      <c r="BM386" s="5"/>
      <c r="BN386" s="5"/>
      <c r="BO386" s="5"/>
      <c r="BP386" s="5"/>
      <c r="BQ386" s="5"/>
      <c r="BR386" s="5"/>
      <c r="BS386" s="5"/>
      <c r="BT386" s="5"/>
      <c r="BU386" s="5"/>
      <c r="BV386" s="5"/>
      <c r="BW386" s="20">
        <v>1</v>
      </c>
      <c r="BX386" s="5"/>
      <c r="BY386" s="19" t="s">
        <v>2674</v>
      </c>
      <c r="BZ386" s="5"/>
      <c r="CA386" s="19" t="s">
        <v>2675</v>
      </c>
      <c r="CB386" s="5"/>
      <c r="CC386" s="5"/>
      <c r="CD386" s="5"/>
      <c r="CE386" s="5"/>
      <c r="CF386" s="6">
        <v>44706</v>
      </c>
      <c r="CG386" s="5"/>
      <c r="CH386" s="5"/>
      <c r="CI386" s="5"/>
      <c r="CJ386" s="5"/>
      <c r="CK386" s="5"/>
      <c r="CL386" s="5"/>
      <c r="CM386" s="19" t="s">
        <v>2676</v>
      </c>
      <c r="CN386" s="19" t="s">
        <v>2677</v>
      </c>
      <c r="CO386" s="19" t="s">
        <v>2678</v>
      </c>
      <c r="CP386" s="5"/>
      <c r="CQ386" t="str">
        <f t="shared" si="5"/>
        <v/>
      </c>
    </row>
    <row r="387" spans="1:95" ht="13.5" x14ac:dyDescent="0.25">
      <c r="A387" s="19" t="s">
        <v>2679</v>
      </c>
      <c r="B387" s="10" t="s">
        <v>127</v>
      </c>
      <c r="C387" s="6">
        <v>44718</v>
      </c>
      <c r="D387" s="20">
        <v>1</v>
      </c>
      <c r="E387" s="5"/>
      <c r="F387" s="5"/>
      <c r="G387" s="5"/>
      <c r="H387" s="5"/>
      <c r="I387" s="5"/>
      <c r="J387" s="19"/>
      <c r="K387" s="19"/>
      <c r="L387" s="19"/>
      <c r="M387" s="19" t="s">
        <v>127</v>
      </c>
      <c r="N387" s="19"/>
      <c r="O387" s="5"/>
      <c r="P387" s="19" t="s">
        <v>5559</v>
      </c>
      <c r="Q387" s="5"/>
      <c r="R387" s="20">
        <v>1</v>
      </c>
      <c r="S387" s="21">
        <v>44470</v>
      </c>
      <c r="T387" s="19" t="s">
        <v>26</v>
      </c>
      <c r="U387" s="5"/>
      <c r="V387" s="5"/>
      <c r="W387" s="5"/>
      <c r="X387" s="5"/>
      <c r="Y387" s="5"/>
      <c r="Z387" s="5"/>
      <c r="AA387" s="5"/>
      <c r="AB387" s="20">
        <v>1</v>
      </c>
      <c r="AC387" s="5"/>
      <c r="AD387" s="5"/>
      <c r="AE387" s="5"/>
      <c r="AF387" s="5"/>
      <c r="AG387" s="5"/>
      <c r="AH387" s="5"/>
      <c r="AI387" s="20">
        <v>1</v>
      </c>
      <c r="AJ387" s="5"/>
      <c r="AK387" s="5"/>
      <c r="AL387" s="5"/>
      <c r="AM387" s="6">
        <v>44676</v>
      </c>
      <c r="AN387" s="22">
        <v>0.62500000000000144</v>
      </c>
      <c r="AO387" s="20"/>
      <c r="AP387" s="5"/>
      <c r="AQ387" s="5"/>
      <c r="AR387" s="5"/>
      <c r="AS387" s="5"/>
      <c r="AT387" s="5"/>
      <c r="AU387" s="5"/>
      <c r="AV387" s="5"/>
      <c r="AW387" s="5"/>
      <c r="AX387" s="20">
        <v>1</v>
      </c>
      <c r="AY387" s="19" t="s">
        <v>974</v>
      </c>
      <c r="AZ387" s="5"/>
      <c r="BA387" s="5"/>
      <c r="BB387" s="5"/>
      <c r="BC387" s="5"/>
      <c r="BD387" s="20">
        <v>1</v>
      </c>
      <c r="BE387" s="5"/>
      <c r="BF387" s="5"/>
      <c r="BG387" s="5"/>
      <c r="BH387" s="5"/>
      <c r="BI387" s="19" t="s">
        <v>2680</v>
      </c>
      <c r="BJ387" s="5"/>
      <c r="BK387" s="19" t="s">
        <v>2681</v>
      </c>
      <c r="BL387" s="20">
        <v>1</v>
      </c>
      <c r="BM387" s="5"/>
      <c r="BN387" s="5"/>
      <c r="BO387" s="5"/>
      <c r="BP387" s="5"/>
      <c r="BQ387" s="5"/>
      <c r="BR387" s="5"/>
      <c r="BS387" s="5"/>
      <c r="BT387" s="5"/>
      <c r="BU387" s="5"/>
      <c r="BV387" s="5"/>
      <c r="BW387" s="5"/>
      <c r="BX387" s="5"/>
      <c r="BY387" s="5"/>
      <c r="BZ387" s="19" t="s">
        <v>2682</v>
      </c>
      <c r="CA387" s="19" t="s">
        <v>2683</v>
      </c>
      <c r="CB387" s="5"/>
      <c r="CC387" s="5"/>
      <c r="CD387" s="5"/>
      <c r="CE387" s="5"/>
      <c r="CF387" s="6">
        <v>44676</v>
      </c>
      <c r="CG387" s="5"/>
      <c r="CH387" s="5"/>
      <c r="CI387" s="5"/>
      <c r="CJ387" s="5"/>
      <c r="CK387" s="5"/>
      <c r="CL387" s="5"/>
      <c r="CM387" s="19" t="s">
        <v>172</v>
      </c>
      <c r="CN387" s="19" t="s">
        <v>2684</v>
      </c>
      <c r="CO387" s="19" t="s">
        <v>2685</v>
      </c>
      <c r="CP387" s="5"/>
      <c r="CQ387" t="str">
        <f t="shared" si="5"/>
        <v/>
      </c>
    </row>
    <row r="388" spans="1:95" ht="13.5" x14ac:dyDescent="0.25">
      <c r="A388" s="19" t="s">
        <v>2686</v>
      </c>
      <c r="B388" s="10" t="s">
        <v>127</v>
      </c>
      <c r="C388" s="6">
        <v>44729</v>
      </c>
      <c r="D388" s="5"/>
      <c r="E388" s="20">
        <v>1</v>
      </c>
      <c r="F388" s="5"/>
      <c r="G388" s="5"/>
      <c r="H388" s="5"/>
      <c r="I388" s="5"/>
      <c r="J388" s="19"/>
      <c r="K388" s="19"/>
      <c r="L388" s="19"/>
      <c r="M388" s="19" t="s">
        <v>127</v>
      </c>
      <c r="N388" s="19"/>
      <c r="O388" s="5"/>
      <c r="P388" s="19" t="s">
        <v>5556</v>
      </c>
      <c r="Q388" s="5"/>
      <c r="R388" s="20">
        <v>1</v>
      </c>
      <c r="S388" s="21">
        <v>42767</v>
      </c>
      <c r="T388" s="19" t="s">
        <v>26</v>
      </c>
      <c r="U388" s="5"/>
      <c r="V388" s="5"/>
      <c r="W388" s="5"/>
      <c r="X388" s="5"/>
      <c r="Y388" s="5"/>
      <c r="Z388" s="5"/>
      <c r="AA388" s="5"/>
      <c r="AB388" s="5"/>
      <c r="AC388" s="20">
        <v>1</v>
      </c>
      <c r="AD388" s="5"/>
      <c r="AE388" s="5"/>
      <c r="AF388" s="5"/>
      <c r="AG388" s="5"/>
      <c r="AH388" s="5"/>
      <c r="AI388" s="20">
        <v>1</v>
      </c>
      <c r="AJ388" s="5"/>
      <c r="AK388" s="5"/>
      <c r="AL388" s="5"/>
      <c r="AM388" s="6">
        <v>44697</v>
      </c>
      <c r="AN388" s="22">
        <v>2.0833333333333381E-2</v>
      </c>
      <c r="AO388" s="5"/>
      <c r="AP388" s="5"/>
      <c r="AQ388" s="5"/>
      <c r="AR388" s="20">
        <v>1</v>
      </c>
      <c r="AS388" s="5"/>
      <c r="AT388" s="5"/>
      <c r="AU388" s="5"/>
      <c r="AV388" s="5"/>
      <c r="AW388" s="5"/>
      <c r="AX388" s="5"/>
      <c r="AY388" s="5"/>
      <c r="AZ388" s="20">
        <v>1</v>
      </c>
      <c r="BA388" s="5"/>
      <c r="BB388" s="5"/>
      <c r="BC388" s="5"/>
      <c r="BD388" s="5"/>
      <c r="BE388" s="5"/>
      <c r="BF388" s="5"/>
      <c r="BG388" s="5"/>
      <c r="BH388" s="5"/>
      <c r="BI388" s="19" t="s">
        <v>2687</v>
      </c>
      <c r="BJ388" s="5"/>
      <c r="BK388" s="19" t="s">
        <v>2688</v>
      </c>
      <c r="BL388" s="5"/>
      <c r="BM388" s="20">
        <v>1</v>
      </c>
      <c r="BN388" s="5"/>
      <c r="BO388" s="5"/>
      <c r="BP388" s="5"/>
      <c r="BQ388" s="19"/>
      <c r="BR388" s="19"/>
      <c r="BS388" s="19" t="s">
        <v>2689</v>
      </c>
      <c r="BT388" s="5"/>
      <c r="BU388" s="5"/>
      <c r="BV388" s="20">
        <v>1</v>
      </c>
      <c r="BW388" s="5"/>
      <c r="BX388" s="19" t="s">
        <v>2690</v>
      </c>
      <c r="BY388" s="5"/>
      <c r="BZ388" s="19" t="s">
        <v>2691</v>
      </c>
      <c r="CA388" s="19" t="s">
        <v>2692</v>
      </c>
      <c r="CB388" s="5"/>
      <c r="CC388" s="5"/>
      <c r="CD388" s="5"/>
      <c r="CE388" s="5"/>
      <c r="CF388" s="6">
        <v>44697</v>
      </c>
      <c r="CG388" s="5"/>
      <c r="CH388" s="5"/>
      <c r="CI388" s="5"/>
      <c r="CJ388" s="5"/>
      <c r="CK388" s="5"/>
      <c r="CL388" s="5"/>
      <c r="CM388" s="5"/>
      <c r="CN388" s="19" t="s">
        <v>2693</v>
      </c>
      <c r="CO388" s="19" t="s">
        <v>2694</v>
      </c>
      <c r="CP388" s="5"/>
      <c r="CQ388" t="str">
        <f t="shared" si="5"/>
        <v/>
      </c>
    </row>
    <row r="389" spans="1:95" ht="13.5" x14ac:dyDescent="0.25">
      <c r="A389" s="19" t="s">
        <v>2695</v>
      </c>
      <c r="B389" s="10" t="s">
        <v>127</v>
      </c>
      <c r="C389" s="6">
        <v>44729</v>
      </c>
      <c r="D389" s="20">
        <v>1</v>
      </c>
      <c r="E389" s="5"/>
      <c r="F389" s="5"/>
      <c r="G389" s="5"/>
      <c r="H389" s="5"/>
      <c r="I389" s="5"/>
      <c r="J389" s="19"/>
      <c r="K389" s="19"/>
      <c r="L389" s="19"/>
      <c r="M389" s="19" t="s">
        <v>127</v>
      </c>
      <c r="N389" s="19"/>
      <c r="O389" s="5"/>
      <c r="P389" s="19" t="s">
        <v>5556</v>
      </c>
      <c r="Q389" s="5"/>
      <c r="R389" s="20">
        <v>1</v>
      </c>
      <c r="S389" s="21">
        <v>44136</v>
      </c>
      <c r="T389" s="19" t="s">
        <v>26</v>
      </c>
      <c r="U389" s="5"/>
      <c r="V389" s="5"/>
      <c r="W389" s="5"/>
      <c r="X389" s="5"/>
      <c r="Y389" s="5"/>
      <c r="Z389" s="5"/>
      <c r="AA389" s="5"/>
      <c r="AB389" s="5"/>
      <c r="AC389" s="5"/>
      <c r="AD389" s="20">
        <v>1</v>
      </c>
      <c r="AE389" s="5"/>
      <c r="AF389" s="5"/>
      <c r="AG389" s="5"/>
      <c r="AH389" s="5"/>
      <c r="AI389" s="5"/>
      <c r="AJ389" s="5"/>
      <c r="AK389" s="20">
        <v>1</v>
      </c>
      <c r="AL389" s="5"/>
      <c r="AM389" s="6">
        <v>44699</v>
      </c>
      <c r="AN389" s="22">
        <v>0.60416666666666807</v>
      </c>
      <c r="AO389" s="5"/>
      <c r="AP389" s="5"/>
      <c r="AQ389" s="5"/>
      <c r="AR389" s="5"/>
      <c r="AS389" s="5"/>
      <c r="AT389" s="20">
        <v>1</v>
      </c>
      <c r="AU389" s="5"/>
      <c r="AV389" s="5"/>
      <c r="AW389" s="5"/>
      <c r="AX389" s="5"/>
      <c r="AY389" s="5"/>
      <c r="AZ389" s="5"/>
      <c r="BA389" s="5"/>
      <c r="BB389" s="5"/>
      <c r="BC389" s="5"/>
      <c r="BD389" s="5"/>
      <c r="BE389" s="5"/>
      <c r="BF389" s="5"/>
      <c r="BG389" s="5"/>
      <c r="BH389" s="5"/>
      <c r="BI389" s="19" t="s">
        <v>2696</v>
      </c>
      <c r="BJ389" s="5"/>
      <c r="BK389" s="19" t="s">
        <v>2697</v>
      </c>
      <c r="BL389" s="5"/>
      <c r="BM389" s="20">
        <v>1</v>
      </c>
      <c r="BN389" s="5"/>
      <c r="BO389" s="5"/>
      <c r="BP389" s="5"/>
      <c r="BQ389" s="19"/>
      <c r="BR389" s="19"/>
      <c r="BS389" s="5"/>
      <c r="BT389" s="5"/>
      <c r="BU389" s="5"/>
      <c r="BV389" s="5"/>
      <c r="BW389" s="5"/>
      <c r="BX389" s="5"/>
      <c r="BY389" s="5"/>
      <c r="BZ389" s="19" t="s">
        <v>2698</v>
      </c>
      <c r="CA389" s="19" t="s">
        <v>1438</v>
      </c>
      <c r="CB389" s="5"/>
      <c r="CC389" s="5"/>
      <c r="CD389" s="5"/>
      <c r="CE389" s="5"/>
      <c r="CF389" s="6">
        <v>44699</v>
      </c>
      <c r="CG389" s="5"/>
      <c r="CH389" s="5"/>
      <c r="CI389" s="5"/>
      <c r="CJ389" s="5"/>
      <c r="CK389" s="5"/>
      <c r="CL389" s="5"/>
      <c r="CM389" s="5"/>
      <c r="CN389" s="19" t="s">
        <v>2699</v>
      </c>
      <c r="CO389" s="19" t="s">
        <v>2700</v>
      </c>
      <c r="CP389" s="5"/>
      <c r="CQ389" t="str">
        <f t="shared" ref="CQ389:CQ452" si="6">IF(SUM(AO389:AX389)&gt;1,"1","")</f>
        <v/>
      </c>
    </row>
    <row r="390" spans="1:95" ht="13.5" x14ac:dyDescent="0.25">
      <c r="A390" s="19" t="s">
        <v>2701</v>
      </c>
      <c r="B390" s="10" t="s">
        <v>127</v>
      </c>
      <c r="C390" s="6">
        <v>44729</v>
      </c>
      <c r="D390" s="20">
        <v>1</v>
      </c>
      <c r="E390" s="5"/>
      <c r="F390" s="5"/>
      <c r="G390" s="5"/>
      <c r="H390" s="5"/>
      <c r="I390" s="5"/>
      <c r="J390" s="19"/>
      <c r="K390" s="19"/>
      <c r="L390" s="19"/>
      <c r="M390" s="19" t="s">
        <v>127</v>
      </c>
      <c r="N390" s="19"/>
      <c r="O390" s="5"/>
      <c r="P390" s="19" t="s">
        <v>5555</v>
      </c>
      <c r="Q390" s="5"/>
      <c r="R390" s="20">
        <v>1</v>
      </c>
      <c r="S390" s="21">
        <v>43344</v>
      </c>
      <c r="T390" s="19" t="s">
        <v>26</v>
      </c>
      <c r="U390" s="5"/>
      <c r="V390" s="5"/>
      <c r="W390" s="5"/>
      <c r="X390" s="5"/>
      <c r="Y390" s="5"/>
      <c r="Z390" s="5"/>
      <c r="AA390" s="5"/>
      <c r="AB390" s="5"/>
      <c r="AC390" s="20">
        <v>1</v>
      </c>
      <c r="AD390" s="5"/>
      <c r="AE390" s="5"/>
      <c r="AF390" s="5"/>
      <c r="AG390" s="5"/>
      <c r="AH390" s="5"/>
      <c r="AI390" s="5"/>
      <c r="AJ390" s="20">
        <v>1</v>
      </c>
      <c r="AK390" s="5"/>
      <c r="AL390" s="5"/>
      <c r="AM390" s="6">
        <v>44711</v>
      </c>
      <c r="AN390" s="22">
        <v>0.29166666666666735</v>
      </c>
      <c r="AO390" s="5"/>
      <c r="AP390" s="5"/>
      <c r="AQ390" s="5"/>
      <c r="AR390" s="5"/>
      <c r="AS390" s="20">
        <v>1</v>
      </c>
      <c r="AT390" s="5"/>
      <c r="AU390" s="5"/>
      <c r="AV390" s="5"/>
      <c r="AW390" s="5"/>
      <c r="AX390" s="5"/>
      <c r="AY390" s="5"/>
      <c r="AZ390" s="5"/>
      <c r="BA390" s="5"/>
      <c r="BB390" s="5"/>
      <c r="BC390" s="5"/>
      <c r="BD390" s="5"/>
      <c r="BE390" s="20"/>
      <c r="BF390" s="5"/>
      <c r="BG390" s="5">
        <v>1</v>
      </c>
      <c r="BH390" s="19" t="s">
        <v>429</v>
      </c>
      <c r="BI390" s="19" t="s">
        <v>2702</v>
      </c>
      <c r="BJ390" s="5"/>
      <c r="BK390" s="19" t="s">
        <v>2703</v>
      </c>
      <c r="BL390" s="5"/>
      <c r="BM390" s="20">
        <v>1</v>
      </c>
      <c r="BN390" s="5"/>
      <c r="BO390" s="5"/>
      <c r="BP390" s="5"/>
      <c r="BQ390" s="19"/>
      <c r="BR390" s="19"/>
      <c r="BS390" s="5"/>
      <c r="BT390" s="5"/>
      <c r="BU390" s="5"/>
      <c r="BV390" s="5"/>
      <c r="BW390" s="5"/>
      <c r="BX390" s="5"/>
      <c r="BY390" s="5"/>
      <c r="BZ390" s="19" t="s">
        <v>1484</v>
      </c>
      <c r="CA390" s="19" t="s">
        <v>1438</v>
      </c>
      <c r="CB390" s="5"/>
      <c r="CC390" s="5"/>
      <c r="CD390" s="5"/>
      <c r="CE390" s="5"/>
      <c r="CF390" s="6">
        <v>44711</v>
      </c>
      <c r="CG390" s="5"/>
      <c r="CH390" s="5"/>
      <c r="CI390" s="5"/>
      <c r="CJ390" s="5"/>
      <c r="CK390" s="5"/>
      <c r="CL390" s="5"/>
      <c r="CM390" s="5"/>
      <c r="CN390" s="19" t="s">
        <v>2704</v>
      </c>
      <c r="CO390" s="19" t="s">
        <v>2705</v>
      </c>
      <c r="CP390" s="5"/>
      <c r="CQ390" t="str">
        <f t="shared" si="6"/>
        <v/>
      </c>
    </row>
    <row r="391" spans="1:95" ht="13.5" x14ac:dyDescent="0.25">
      <c r="A391" s="19" t="s">
        <v>2706</v>
      </c>
      <c r="B391" s="10" t="s">
        <v>127</v>
      </c>
      <c r="C391" s="6">
        <v>44729</v>
      </c>
      <c r="D391" s="20">
        <v>1</v>
      </c>
      <c r="E391" s="5"/>
      <c r="F391" s="5"/>
      <c r="G391" s="5"/>
      <c r="H391" s="5"/>
      <c r="I391" s="5"/>
      <c r="J391" s="19"/>
      <c r="K391" s="19"/>
      <c r="L391" s="19"/>
      <c r="M391" s="19" t="s">
        <v>127</v>
      </c>
      <c r="N391" s="19"/>
      <c r="O391" s="5"/>
      <c r="P391" s="19" t="s">
        <v>5556</v>
      </c>
      <c r="Q391" s="5"/>
      <c r="R391" s="20">
        <v>1</v>
      </c>
      <c r="S391" s="21">
        <v>42644</v>
      </c>
      <c r="T391" s="19" t="s">
        <v>2707</v>
      </c>
      <c r="U391" s="5"/>
      <c r="V391" s="5"/>
      <c r="W391" s="5"/>
      <c r="X391" s="5"/>
      <c r="Y391" s="5"/>
      <c r="Z391" s="5"/>
      <c r="AA391" s="5"/>
      <c r="AB391" s="5"/>
      <c r="AC391" s="20">
        <v>1</v>
      </c>
      <c r="AD391" s="5"/>
      <c r="AE391" s="5"/>
      <c r="AF391" s="5"/>
      <c r="AG391" s="5"/>
      <c r="AH391" s="5"/>
      <c r="AI391" s="20">
        <v>1</v>
      </c>
      <c r="AJ391" s="5"/>
      <c r="AK391" s="5"/>
      <c r="AL391" s="5"/>
      <c r="AM391" s="6">
        <v>44720</v>
      </c>
      <c r="AN391" s="22">
        <v>5.9027777777777922E-2</v>
      </c>
      <c r="AO391" s="20">
        <v>1</v>
      </c>
      <c r="AP391" s="5"/>
      <c r="AQ391" s="5"/>
      <c r="AR391" s="5"/>
      <c r="AS391" s="5"/>
      <c r="AT391" s="5"/>
      <c r="AU391" s="5"/>
      <c r="AV391" s="5"/>
      <c r="AW391" s="5"/>
      <c r="AX391" s="5"/>
      <c r="AY391" s="5"/>
      <c r="AZ391" s="20">
        <v>1</v>
      </c>
      <c r="BA391" s="5"/>
      <c r="BB391" s="5"/>
      <c r="BC391" s="5"/>
      <c r="BD391" s="5"/>
      <c r="BE391" s="5"/>
      <c r="BF391" s="5"/>
      <c r="BG391" s="5"/>
      <c r="BH391" s="5"/>
      <c r="BI391" s="19" t="s">
        <v>2708</v>
      </c>
      <c r="BJ391" s="5"/>
      <c r="BK391" s="19" t="s">
        <v>2709</v>
      </c>
      <c r="BL391" s="5"/>
      <c r="BM391" s="20">
        <v>1</v>
      </c>
      <c r="BN391" s="5"/>
      <c r="BO391" s="5"/>
      <c r="BP391" s="5"/>
      <c r="BQ391" s="19"/>
      <c r="BR391" s="19"/>
      <c r="BS391" s="5"/>
      <c r="BT391" s="5"/>
      <c r="BU391" s="20">
        <v>1</v>
      </c>
      <c r="BV391" s="5"/>
      <c r="BW391" s="5"/>
      <c r="BX391" s="5"/>
      <c r="BY391" s="5"/>
      <c r="BZ391" s="19" t="s">
        <v>1484</v>
      </c>
      <c r="CA391" s="19" t="s">
        <v>1438</v>
      </c>
      <c r="CB391" s="5"/>
      <c r="CC391" s="5"/>
      <c r="CD391" s="5"/>
      <c r="CE391" s="5"/>
      <c r="CF391" s="6">
        <v>44720</v>
      </c>
      <c r="CG391" s="5"/>
      <c r="CH391" s="5"/>
      <c r="CI391" s="5"/>
      <c r="CJ391" s="5"/>
      <c r="CK391" s="5"/>
      <c r="CL391" s="5"/>
      <c r="CM391" s="5"/>
      <c r="CN391" s="19" t="s">
        <v>2710</v>
      </c>
      <c r="CO391" s="19" t="s">
        <v>2711</v>
      </c>
      <c r="CP391" s="5"/>
      <c r="CQ391" t="str">
        <f t="shared" si="6"/>
        <v/>
      </c>
    </row>
    <row r="392" spans="1:95" ht="13.5" x14ac:dyDescent="0.25">
      <c r="A392" s="19" t="s">
        <v>2712</v>
      </c>
      <c r="B392" s="10" t="s">
        <v>127</v>
      </c>
      <c r="C392" s="6">
        <v>44732</v>
      </c>
      <c r="D392" s="5"/>
      <c r="E392" s="5"/>
      <c r="F392" s="5"/>
      <c r="G392" s="5"/>
      <c r="H392" s="5"/>
      <c r="I392" s="5"/>
      <c r="J392" s="19"/>
      <c r="K392" s="19"/>
      <c r="L392" s="19"/>
      <c r="M392" s="19" t="s">
        <v>127</v>
      </c>
      <c r="N392" s="19"/>
      <c r="O392" s="5"/>
      <c r="P392" s="19" t="s">
        <v>5554</v>
      </c>
      <c r="Q392" s="20">
        <v>1</v>
      </c>
      <c r="R392" s="5"/>
      <c r="S392" s="21">
        <v>43282</v>
      </c>
      <c r="T392" s="19" t="s">
        <v>275</v>
      </c>
      <c r="U392" s="5"/>
      <c r="V392" s="5"/>
      <c r="W392" s="5"/>
      <c r="X392" s="5"/>
      <c r="Y392" s="5"/>
      <c r="Z392" s="5"/>
      <c r="AA392" s="5"/>
      <c r="AB392" s="5"/>
      <c r="AC392" s="20">
        <v>1</v>
      </c>
      <c r="AD392" s="5"/>
      <c r="AE392" s="5"/>
      <c r="AF392" s="5"/>
      <c r="AG392" s="5"/>
      <c r="AH392" s="5"/>
      <c r="AI392" s="20">
        <v>1</v>
      </c>
      <c r="AJ392" s="5"/>
      <c r="AK392" s="5"/>
      <c r="AL392" s="5"/>
      <c r="AM392" s="6">
        <v>44727</v>
      </c>
      <c r="AN392" s="22">
        <v>0.56944444444444575</v>
      </c>
      <c r="AO392" s="20"/>
      <c r="AP392" s="5"/>
      <c r="AQ392" s="5"/>
      <c r="AR392" s="5"/>
      <c r="AS392" s="5"/>
      <c r="AT392" s="5"/>
      <c r="AU392" s="5"/>
      <c r="AV392" s="5"/>
      <c r="AW392" s="5"/>
      <c r="AX392" s="20">
        <v>1</v>
      </c>
      <c r="AY392" s="19" t="s">
        <v>2713</v>
      </c>
      <c r="AZ392" s="5"/>
      <c r="BA392" s="5"/>
      <c r="BB392" s="5"/>
      <c r="BC392" s="5"/>
      <c r="BD392" s="5"/>
      <c r="BE392" s="20"/>
      <c r="BF392" s="5"/>
      <c r="BG392" s="5">
        <v>1</v>
      </c>
      <c r="BH392" s="23"/>
      <c r="BI392" s="19" t="s">
        <v>2714</v>
      </c>
      <c r="BJ392" s="19" t="s">
        <v>2715</v>
      </c>
      <c r="BK392" s="19" t="s">
        <v>2716</v>
      </c>
      <c r="BL392" s="5"/>
      <c r="BM392" s="5"/>
      <c r="BN392" s="5"/>
      <c r="BO392" s="5"/>
      <c r="BP392" s="5"/>
      <c r="BQ392" s="5"/>
      <c r="BR392" s="5"/>
      <c r="BS392" s="5"/>
      <c r="BT392" s="5"/>
      <c r="BU392" s="5"/>
      <c r="BV392" s="5"/>
      <c r="BW392" s="5"/>
      <c r="BX392" s="5"/>
      <c r="BY392" s="5"/>
      <c r="BZ392" s="5"/>
      <c r="CA392" s="19" t="s">
        <v>2717</v>
      </c>
      <c r="CB392" s="5"/>
      <c r="CC392" s="5"/>
      <c r="CD392" s="5"/>
      <c r="CE392" s="5"/>
      <c r="CF392" s="6">
        <v>44788</v>
      </c>
      <c r="CG392" s="5"/>
      <c r="CH392" s="5"/>
      <c r="CI392" s="5"/>
      <c r="CJ392" s="5"/>
      <c r="CK392" s="5"/>
      <c r="CL392" s="5"/>
      <c r="CM392" s="19" t="s">
        <v>2718</v>
      </c>
      <c r="CN392" s="19" t="s">
        <v>2719</v>
      </c>
      <c r="CO392" s="19" t="s">
        <v>2720</v>
      </c>
      <c r="CP392" s="5"/>
      <c r="CQ392" t="str">
        <f t="shared" si="6"/>
        <v/>
      </c>
    </row>
    <row r="393" spans="1:95" ht="13.5" x14ac:dyDescent="0.25">
      <c r="A393" s="19" t="s">
        <v>2721</v>
      </c>
      <c r="B393" s="10" t="s">
        <v>127</v>
      </c>
      <c r="C393" s="6">
        <v>44718</v>
      </c>
      <c r="D393" s="20">
        <v>1</v>
      </c>
      <c r="E393" s="5"/>
      <c r="F393" s="5"/>
      <c r="G393" s="5"/>
      <c r="H393" s="5"/>
      <c r="I393" s="5"/>
      <c r="J393" s="19"/>
      <c r="K393" s="19"/>
      <c r="L393" s="19"/>
      <c r="M393" s="19" t="s">
        <v>127</v>
      </c>
      <c r="N393" s="19"/>
      <c r="O393" s="5"/>
      <c r="P393" s="19" t="s">
        <v>5554</v>
      </c>
      <c r="Q393" s="5"/>
      <c r="R393" s="20">
        <v>1</v>
      </c>
      <c r="S393" s="21">
        <v>44621</v>
      </c>
      <c r="T393" s="19" t="s">
        <v>26</v>
      </c>
      <c r="U393" s="5"/>
      <c r="V393" s="5"/>
      <c r="W393" s="5"/>
      <c r="X393" s="5"/>
      <c r="Y393" s="5"/>
      <c r="Z393" s="5"/>
      <c r="AA393" s="5"/>
      <c r="AB393" s="5"/>
      <c r="AC393" s="20">
        <v>1</v>
      </c>
      <c r="AD393" s="5"/>
      <c r="AE393" s="5"/>
      <c r="AF393" s="5"/>
      <c r="AG393" s="20">
        <v>1</v>
      </c>
      <c r="AH393" s="5"/>
      <c r="AI393" s="5"/>
      <c r="AJ393" s="5"/>
      <c r="AK393" s="5"/>
      <c r="AL393" s="5"/>
      <c r="AM393" s="6">
        <v>44689</v>
      </c>
      <c r="AN393" s="22">
        <v>0.46875000000000111</v>
      </c>
      <c r="AO393" s="5"/>
      <c r="AP393" s="5"/>
      <c r="AQ393" s="5"/>
      <c r="AR393" s="5"/>
      <c r="AS393" s="20">
        <v>1</v>
      </c>
      <c r="AT393" s="5"/>
      <c r="AU393" s="5"/>
      <c r="AV393" s="5"/>
      <c r="AW393" s="5"/>
      <c r="AX393" s="5"/>
      <c r="AY393" s="5"/>
      <c r="AZ393" s="20">
        <v>1</v>
      </c>
      <c r="BA393" s="5"/>
      <c r="BB393" s="5"/>
      <c r="BC393" s="5"/>
      <c r="BD393" s="5"/>
      <c r="BE393" s="5"/>
      <c r="BF393" s="5"/>
      <c r="BG393" s="5"/>
      <c r="BH393" s="5"/>
      <c r="BI393" s="19" t="s">
        <v>2722</v>
      </c>
      <c r="BJ393" s="5"/>
      <c r="BK393" s="19" t="s">
        <v>2723</v>
      </c>
      <c r="BL393" s="5"/>
      <c r="BM393" s="20">
        <v>1</v>
      </c>
      <c r="BN393" s="5"/>
      <c r="BO393" s="5"/>
      <c r="BP393" s="5"/>
      <c r="BQ393" s="19"/>
      <c r="BR393" s="19"/>
      <c r="BS393" s="19" t="s">
        <v>1103</v>
      </c>
      <c r="BT393" s="5"/>
      <c r="BU393" s="20">
        <v>1</v>
      </c>
      <c r="BV393" s="5"/>
      <c r="BW393" s="5"/>
      <c r="BX393" s="5"/>
      <c r="BY393" s="5"/>
      <c r="BZ393" s="19" t="s">
        <v>2724</v>
      </c>
      <c r="CA393" s="19" t="s">
        <v>1438</v>
      </c>
      <c r="CB393" s="5"/>
      <c r="CC393" s="5"/>
      <c r="CD393" s="5"/>
      <c r="CE393" s="5"/>
      <c r="CF393" s="6">
        <v>44689</v>
      </c>
      <c r="CG393" s="5"/>
      <c r="CH393" s="5"/>
      <c r="CI393" s="5"/>
      <c r="CJ393" s="5"/>
      <c r="CK393" s="5"/>
      <c r="CL393" s="5"/>
      <c r="CM393" s="5"/>
      <c r="CN393" s="19" t="s">
        <v>2725</v>
      </c>
      <c r="CO393" s="19" t="s">
        <v>2726</v>
      </c>
      <c r="CP393" s="5"/>
      <c r="CQ393" t="str">
        <f t="shared" si="6"/>
        <v/>
      </c>
    </row>
    <row r="394" spans="1:95" ht="13.5" x14ac:dyDescent="0.25">
      <c r="A394" s="19" t="s">
        <v>2727</v>
      </c>
      <c r="B394" s="10" t="s">
        <v>127</v>
      </c>
      <c r="C394" s="6">
        <v>44718</v>
      </c>
      <c r="D394" s="20">
        <v>1</v>
      </c>
      <c r="E394" s="5"/>
      <c r="F394" s="5"/>
      <c r="G394" s="5"/>
      <c r="H394" s="5"/>
      <c r="I394" s="5"/>
      <c r="J394" s="19"/>
      <c r="K394" s="19"/>
      <c r="L394" s="19"/>
      <c r="M394" s="19" t="s">
        <v>127</v>
      </c>
      <c r="N394" s="19"/>
      <c r="O394" s="5"/>
      <c r="P394" s="19" t="s">
        <v>5554</v>
      </c>
      <c r="Q394" s="5"/>
      <c r="R394" s="20">
        <v>1</v>
      </c>
      <c r="S394" s="21">
        <v>44166</v>
      </c>
      <c r="T394" s="19" t="s">
        <v>26</v>
      </c>
      <c r="U394" s="5"/>
      <c r="V394" s="5"/>
      <c r="W394" s="5"/>
      <c r="X394" s="5"/>
      <c r="Y394" s="5"/>
      <c r="Z394" s="5"/>
      <c r="AA394" s="5"/>
      <c r="AB394" s="5"/>
      <c r="AC394" s="20">
        <v>1</v>
      </c>
      <c r="AD394" s="5"/>
      <c r="AE394" s="5"/>
      <c r="AF394" s="5"/>
      <c r="AG394" s="5"/>
      <c r="AH394" s="20">
        <v>1</v>
      </c>
      <c r="AI394" s="5"/>
      <c r="AJ394" s="5"/>
      <c r="AK394" s="5"/>
      <c r="AL394" s="5"/>
      <c r="AM394" s="6">
        <v>44687</v>
      </c>
      <c r="AN394" s="22">
        <v>0.27777777777777846</v>
      </c>
      <c r="AO394" s="20">
        <v>1</v>
      </c>
      <c r="AP394" s="5"/>
      <c r="AQ394" s="5"/>
      <c r="AR394" s="5"/>
      <c r="AS394" s="5"/>
      <c r="AT394" s="5"/>
      <c r="AU394" s="5"/>
      <c r="AV394" s="5"/>
      <c r="AW394" s="5"/>
      <c r="AX394" s="5"/>
      <c r="AY394" s="5"/>
      <c r="AZ394" s="20">
        <v>1</v>
      </c>
      <c r="BA394" s="5"/>
      <c r="BB394" s="5"/>
      <c r="BC394" s="5"/>
      <c r="BD394" s="5"/>
      <c r="BE394" s="5"/>
      <c r="BF394" s="5"/>
      <c r="BG394" s="5"/>
      <c r="BH394" s="5"/>
      <c r="BI394" s="19" t="s">
        <v>2728</v>
      </c>
      <c r="BJ394" s="5"/>
      <c r="BK394" s="19" t="s">
        <v>2729</v>
      </c>
      <c r="BL394" s="5"/>
      <c r="BM394" s="20">
        <v>1</v>
      </c>
      <c r="BN394" s="5"/>
      <c r="BO394" s="5"/>
      <c r="BP394" s="5"/>
      <c r="BQ394" s="19"/>
      <c r="BR394" s="19"/>
      <c r="BS394" s="5"/>
      <c r="BT394" s="5"/>
      <c r="BU394" s="20">
        <v>1</v>
      </c>
      <c r="BV394" s="5"/>
      <c r="BW394" s="5"/>
      <c r="BX394" s="5"/>
      <c r="BY394" s="5"/>
      <c r="BZ394" s="19" t="s">
        <v>2724</v>
      </c>
      <c r="CA394" s="19" t="s">
        <v>1438</v>
      </c>
      <c r="CB394" s="5"/>
      <c r="CC394" s="5"/>
      <c r="CD394" s="5"/>
      <c r="CE394" s="19" t="s">
        <v>347</v>
      </c>
      <c r="CF394" s="6">
        <v>44687</v>
      </c>
      <c r="CG394" s="5"/>
      <c r="CH394" s="5"/>
      <c r="CI394" s="5"/>
      <c r="CJ394" s="5"/>
      <c r="CK394" s="5"/>
      <c r="CL394" s="5"/>
      <c r="CM394" s="5"/>
      <c r="CN394" s="19" t="s">
        <v>2730</v>
      </c>
      <c r="CO394" s="19" t="s">
        <v>2731</v>
      </c>
      <c r="CP394" s="5"/>
      <c r="CQ394" t="str">
        <f t="shared" si="6"/>
        <v/>
      </c>
    </row>
    <row r="395" spans="1:95" ht="13.5" x14ac:dyDescent="0.25">
      <c r="A395" s="19" t="s">
        <v>2732</v>
      </c>
      <c r="B395" s="10" t="s">
        <v>127</v>
      </c>
      <c r="C395" s="6">
        <v>44718</v>
      </c>
      <c r="D395" s="20">
        <v>1</v>
      </c>
      <c r="E395" s="5"/>
      <c r="F395" s="5"/>
      <c r="G395" s="5"/>
      <c r="H395" s="5"/>
      <c r="I395" s="5"/>
      <c r="J395" s="19"/>
      <c r="K395" s="19"/>
      <c r="L395" s="19"/>
      <c r="M395" s="19" t="s">
        <v>127</v>
      </c>
      <c r="N395" s="19"/>
      <c r="O395" s="5"/>
      <c r="P395" s="19" t="s">
        <v>5555</v>
      </c>
      <c r="Q395" s="5"/>
      <c r="R395" s="20">
        <v>1</v>
      </c>
      <c r="S395" s="21">
        <v>43344</v>
      </c>
      <c r="T395" s="19" t="s">
        <v>26</v>
      </c>
      <c r="U395" s="5"/>
      <c r="V395" s="5"/>
      <c r="W395" s="5"/>
      <c r="X395" s="5"/>
      <c r="Y395" s="5"/>
      <c r="Z395" s="5"/>
      <c r="AA395" s="5"/>
      <c r="AB395" s="5"/>
      <c r="AC395" s="20">
        <v>1</v>
      </c>
      <c r="AD395" s="5"/>
      <c r="AE395" s="5"/>
      <c r="AF395" s="5"/>
      <c r="AG395" s="5"/>
      <c r="AH395" s="5"/>
      <c r="AI395" s="5"/>
      <c r="AJ395" s="20">
        <v>1</v>
      </c>
      <c r="AK395" s="5"/>
      <c r="AL395" s="5"/>
      <c r="AM395" s="6">
        <v>44686</v>
      </c>
      <c r="AN395" s="22">
        <v>0.59722222222222365</v>
      </c>
      <c r="AO395" s="5"/>
      <c r="AP395" s="5"/>
      <c r="AQ395" s="5"/>
      <c r="AR395" s="5"/>
      <c r="AS395" s="5"/>
      <c r="AT395" s="20">
        <v>1</v>
      </c>
      <c r="AU395" s="5"/>
      <c r="AV395" s="5"/>
      <c r="AW395" s="5"/>
      <c r="AX395" s="5"/>
      <c r="AY395" s="5"/>
      <c r="AZ395" s="5"/>
      <c r="BA395" s="5"/>
      <c r="BB395" s="5"/>
      <c r="BC395" s="5"/>
      <c r="BD395" s="5"/>
      <c r="BE395" s="20"/>
      <c r="BF395" s="5"/>
      <c r="BG395" s="5">
        <v>1</v>
      </c>
      <c r="BH395" s="19" t="s">
        <v>1476</v>
      </c>
      <c r="BI395" s="19" t="s">
        <v>2733</v>
      </c>
      <c r="BJ395" s="5"/>
      <c r="BK395" s="19" t="s">
        <v>2734</v>
      </c>
      <c r="BL395" s="5"/>
      <c r="BM395" s="20">
        <v>1</v>
      </c>
      <c r="BN395" s="5"/>
      <c r="BO395" s="5"/>
      <c r="BP395" s="5"/>
      <c r="BQ395" s="19"/>
      <c r="BR395" s="19"/>
      <c r="BS395" s="5"/>
      <c r="BT395" s="5"/>
      <c r="BU395" s="5"/>
      <c r="BV395" s="5"/>
      <c r="BW395" s="5"/>
      <c r="BX395" s="5"/>
      <c r="BY395" s="5"/>
      <c r="BZ395" s="19" t="s">
        <v>2724</v>
      </c>
      <c r="CA395" s="19" t="s">
        <v>1438</v>
      </c>
      <c r="CB395" s="5"/>
      <c r="CC395" s="5"/>
      <c r="CD395" s="5"/>
      <c r="CE395" s="5"/>
      <c r="CF395" s="6">
        <v>44686</v>
      </c>
      <c r="CG395" s="5"/>
      <c r="CH395" s="5"/>
      <c r="CI395" s="5"/>
      <c r="CJ395" s="5"/>
      <c r="CK395" s="5"/>
      <c r="CL395" s="5"/>
      <c r="CM395" s="5"/>
      <c r="CN395" s="19" t="s">
        <v>2735</v>
      </c>
      <c r="CO395" s="19" t="s">
        <v>2736</v>
      </c>
      <c r="CP395" s="5"/>
      <c r="CQ395" t="str">
        <f t="shared" si="6"/>
        <v/>
      </c>
    </row>
    <row r="396" spans="1:95" ht="13.5" x14ac:dyDescent="0.25">
      <c r="A396" s="19" t="s">
        <v>2737</v>
      </c>
      <c r="B396" s="10" t="s">
        <v>127</v>
      </c>
      <c r="C396" s="6">
        <v>44718</v>
      </c>
      <c r="D396" s="20">
        <v>1</v>
      </c>
      <c r="E396" s="5"/>
      <c r="F396" s="5"/>
      <c r="G396" s="5"/>
      <c r="H396" s="5"/>
      <c r="I396" s="5"/>
      <c r="J396" s="19"/>
      <c r="K396" s="19"/>
      <c r="L396" s="19"/>
      <c r="M396" s="19" t="s">
        <v>127</v>
      </c>
      <c r="N396" s="19"/>
      <c r="O396" s="5"/>
      <c r="P396" s="19" t="s">
        <v>5554</v>
      </c>
      <c r="Q396" s="5"/>
      <c r="R396" s="20">
        <v>1</v>
      </c>
      <c r="S396" s="21">
        <v>44896</v>
      </c>
      <c r="T396" s="19" t="s">
        <v>26</v>
      </c>
      <c r="U396" s="5"/>
      <c r="V396" s="5"/>
      <c r="W396" s="5"/>
      <c r="X396" s="5"/>
      <c r="Y396" s="5"/>
      <c r="Z396" s="5"/>
      <c r="AA396" s="5"/>
      <c r="AB396" s="5"/>
      <c r="AC396" s="20">
        <v>1</v>
      </c>
      <c r="AD396" s="5"/>
      <c r="AE396" s="5"/>
      <c r="AF396" s="5"/>
      <c r="AG396" s="5"/>
      <c r="AH396" s="20">
        <v>1</v>
      </c>
      <c r="AI396" s="5"/>
      <c r="AJ396" s="5"/>
      <c r="AK396" s="5"/>
      <c r="AL396" s="5"/>
      <c r="AM396" s="6">
        <v>44682</v>
      </c>
      <c r="AN396" s="22">
        <v>0.406250000000001</v>
      </c>
      <c r="AO396" s="20">
        <v>1</v>
      </c>
      <c r="AP396" s="5"/>
      <c r="AQ396" s="5"/>
      <c r="AR396" s="5"/>
      <c r="AS396" s="5"/>
      <c r="AT396" s="5"/>
      <c r="AU396" s="5"/>
      <c r="AV396" s="5"/>
      <c r="AW396" s="5"/>
      <c r="AX396" s="5"/>
      <c r="AY396" s="5"/>
      <c r="AZ396" s="20">
        <v>1</v>
      </c>
      <c r="BA396" s="5"/>
      <c r="BB396" s="5"/>
      <c r="BC396" s="5"/>
      <c r="BD396" s="5"/>
      <c r="BE396" s="5"/>
      <c r="BF396" s="5"/>
      <c r="BG396" s="5"/>
      <c r="BH396" s="5"/>
      <c r="BI396" s="19" t="s">
        <v>2738</v>
      </c>
      <c r="BJ396" s="5"/>
      <c r="BK396" s="19" t="s">
        <v>2739</v>
      </c>
      <c r="BL396" s="5"/>
      <c r="BM396" s="20">
        <v>1</v>
      </c>
      <c r="BN396" s="5"/>
      <c r="BO396" s="5"/>
      <c r="BP396" s="5"/>
      <c r="BQ396" s="19"/>
      <c r="BR396" s="19"/>
      <c r="BS396" s="5"/>
      <c r="BT396" s="5"/>
      <c r="BU396" s="20">
        <v>1</v>
      </c>
      <c r="BV396" s="5"/>
      <c r="BW396" s="5"/>
      <c r="BX396" s="5"/>
      <c r="BY396" s="5"/>
      <c r="BZ396" s="19" t="s">
        <v>2724</v>
      </c>
      <c r="CA396" s="19" t="s">
        <v>1438</v>
      </c>
      <c r="CB396" s="5"/>
      <c r="CC396" s="5"/>
      <c r="CD396" s="5"/>
      <c r="CE396" s="5"/>
      <c r="CF396" s="6">
        <v>44682</v>
      </c>
      <c r="CG396" s="5"/>
      <c r="CH396" s="5"/>
      <c r="CI396" s="5"/>
      <c r="CJ396" s="5"/>
      <c r="CK396" s="5"/>
      <c r="CL396" s="5"/>
      <c r="CM396" s="5"/>
      <c r="CN396" s="19" t="s">
        <v>2740</v>
      </c>
      <c r="CO396" s="19" t="s">
        <v>2741</v>
      </c>
      <c r="CP396" s="5"/>
      <c r="CQ396" t="str">
        <f t="shared" si="6"/>
        <v/>
      </c>
    </row>
    <row r="397" spans="1:95" ht="13.5" x14ac:dyDescent="0.25">
      <c r="A397" s="19" t="s">
        <v>2742</v>
      </c>
      <c r="B397" s="10" t="s">
        <v>127</v>
      </c>
      <c r="C397" s="6">
        <v>44718</v>
      </c>
      <c r="D397" s="20">
        <v>1</v>
      </c>
      <c r="E397" s="5"/>
      <c r="F397" s="5"/>
      <c r="G397" s="5"/>
      <c r="H397" s="5"/>
      <c r="I397" s="5"/>
      <c r="J397" s="19"/>
      <c r="K397" s="19"/>
      <c r="L397" s="19"/>
      <c r="M397" s="19" t="s">
        <v>127</v>
      </c>
      <c r="N397" s="19"/>
      <c r="O397" s="5"/>
      <c r="P397" s="19" t="s">
        <v>5558</v>
      </c>
      <c r="Q397" s="5"/>
      <c r="R397" s="20">
        <v>1</v>
      </c>
      <c r="S397" s="21">
        <v>44470</v>
      </c>
      <c r="T397" s="19" t="s">
        <v>26</v>
      </c>
      <c r="U397" s="5"/>
      <c r="V397" s="5"/>
      <c r="W397" s="5"/>
      <c r="X397" s="5"/>
      <c r="Y397" s="5"/>
      <c r="Z397" s="5"/>
      <c r="AA397" s="5"/>
      <c r="AB397" s="5"/>
      <c r="AC397" s="20">
        <v>1</v>
      </c>
      <c r="AD397" s="5"/>
      <c r="AE397" s="5"/>
      <c r="AF397" s="5"/>
      <c r="AG397" s="5"/>
      <c r="AH397" s="5"/>
      <c r="AI397" s="20">
        <v>1</v>
      </c>
      <c r="AJ397" s="5"/>
      <c r="AK397" s="5"/>
      <c r="AL397" s="5"/>
      <c r="AM397" s="6">
        <v>44678</v>
      </c>
      <c r="AN397" s="22">
        <v>0.34027777777777857</v>
      </c>
      <c r="AO397" s="5"/>
      <c r="AP397" s="5"/>
      <c r="AQ397" s="5"/>
      <c r="AR397" s="5"/>
      <c r="AS397" s="20">
        <v>1</v>
      </c>
      <c r="AT397" s="5"/>
      <c r="AU397" s="5"/>
      <c r="AV397" s="5"/>
      <c r="AW397" s="5"/>
      <c r="AX397" s="5"/>
      <c r="AY397" s="5"/>
      <c r="AZ397" s="5"/>
      <c r="BA397" s="5"/>
      <c r="BB397" s="5"/>
      <c r="BC397" s="5"/>
      <c r="BD397" s="5"/>
      <c r="BE397" s="20"/>
      <c r="BF397" s="5"/>
      <c r="BG397" s="5">
        <v>1</v>
      </c>
      <c r="BH397" s="19" t="s">
        <v>1476</v>
      </c>
      <c r="BI397" s="19" t="s">
        <v>2743</v>
      </c>
      <c r="BJ397" s="5"/>
      <c r="BK397" s="19" t="s">
        <v>2744</v>
      </c>
      <c r="BL397" s="5"/>
      <c r="BM397" s="20">
        <v>1</v>
      </c>
      <c r="BN397" s="5"/>
      <c r="BO397" s="5"/>
      <c r="BP397" s="5"/>
      <c r="BQ397" s="19"/>
      <c r="BR397" s="19"/>
      <c r="BS397" s="5"/>
      <c r="BT397" s="5"/>
      <c r="BU397" s="5"/>
      <c r="BV397" s="5"/>
      <c r="BW397" s="5"/>
      <c r="BX397" s="5"/>
      <c r="BY397" s="5"/>
      <c r="BZ397" s="19" t="s">
        <v>430</v>
      </c>
      <c r="CA397" s="19" t="s">
        <v>1438</v>
      </c>
      <c r="CB397" s="5"/>
      <c r="CC397" s="5"/>
      <c r="CD397" s="5"/>
      <c r="CE397" s="5"/>
      <c r="CF397" s="6">
        <v>44678</v>
      </c>
      <c r="CG397" s="5"/>
      <c r="CH397" s="5"/>
      <c r="CI397" s="5"/>
      <c r="CJ397" s="5"/>
      <c r="CK397" s="5"/>
      <c r="CL397" s="5"/>
      <c r="CM397" s="5"/>
      <c r="CN397" s="19" t="s">
        <v>2745</v>
      </c>
      <c r="CO397" s="19" t="s">
        <v>2746</v>
      </c>
      <c r="CP397" s="5"/>
      <c r="CQ397" t="str">
        <f t="shared" si="6"/>
        <v/>
      </c>
    </row>
    <row r="398" spans="1:95" ht="13.5" x14ac:dyDescent="0.25">
      <c r="A398" s="19" t="s">
        <v>2747</v>
      </c>
      <c r="B398" s="10" t="s">
        <v>127</v>
      </c>
      <c r="C398" s="6">
        <v>44718</v>
      </c>
      <c r="D398" s="5"/>
      <c r="E398" s="5"/>
      <c r="F398" s="5"/>
      <c r="G398" s="5"/>
      <c r="H398" s="5"/>
      <c r="I398" s="5"/>
      <c r="J398" s="19"/>
      <c r="K398" s="19"/>
      <c r="L398" s="19"/>
      <c r="M398" s="19" t="s">
        <v>127</v>
      </c>
      <c r="N398" s="19"/>
      <c r="O398" s="5"/>
      <c r="P398" s="19" t="s">
        <v>5556</v>
      </c>
      <c r="Q398" s="5"/>
      <c r="R398" s="20">
        <v>1</v>
      </c>
      <c r="S398" s="21">
        <v>44166</v>
      </c>
      <c r="T398" s="19" t="s">
        <v>498</v>
      </c>
      <c r="U398" s="5"/>
      <c r="V398" s="5"/>
      <c r="W398" s="5"/>
      <c r="X398" s="5"/>
      <c r="Y398" s="5"/>
      <c r="Z398" s="5"/>
      <c r="AA398" s="5"/>
      <c r="AB398" s="5"/>
      <c r="AC398" s="20">
        <v>1</v>
      </c>
      <c r="AD398" s="5"/>
      <c r="AE398" s="5"/>
      <c r="AF398" s="5"/>
      <c r="AG398" s="5"/>
      <c r="AH398" s="5"/>
      <c r="AI398" s="5"/>
      <c r="AJ398" s="5"/>
      <c r="AK398" s="20">
        <v>1</v>
      </c>
      <c r="AL398" s="5"/>
      <c r="AM398" s="6">
        <v>44676</v>
      </c>
      <c r="AN398" s="22">
        <v>0.75694444444444631</v>
      </c>
      <c r="AO398" s="20"/>
      <c r="AP398" s="5"/>
      <c r="AQ398" s="5"/>
      <c r="AR398" s="5"/>
      <c r="AS398" s="5"/>
      <c r="AT398" s="5"/>
      <c r="AU398" s="5"/>
      <c r="AV398" s="5"/>
      <c r="AW398" s="5"/>
      <c r="AX398" s="20">
        <v>1</v>
      </c>
      <c r="AY398" s="19" t="s">
        <v>2748</v>
      </c>
      <c r="AZ398" s="5"/>
      <c r="BA398" s="5"/>
      <c r="BB398" s="5"/>
      <c r="BC398" s="5"/>
      <c r="BD398" s="20">
        <v>1</v>
      </c>
      <c r="BE398" s="5"/>
      <c r="BF398" s="5"/>
      <c r="BG398" s="5"/>
      <c r="BH398" s="19" t="s">
        <v>1476</v>
      </c>
      <c r="BI398" s="19" t="s">
        <v>2749</v>
      </c>
      <c r="BJ398" s="5"/>
      <c r="BK398" s="19" t="s">
        <v>2750</v>
      </c>
      <c r="BL398" s="5"/>
      <c r="BM398" s="5"/>
      <c r="BN398" s="5"/>
      <c r="BO398" s="5"/>
      <c r="BP398" s="5"/>
      <c r="BQ398" s="5"/>
      <c r="BR398" s="5"/>
      <c r="BS398" s="5"/>
      <c r="BT398" s="5"/>
      <c r="BU398" s="5"/>
      <c r="BV398" s="5"/>
      <c r="BW398" s="5"/>
      <c r="BX398" s="5"/>
      <c r="BY398" s="5"/>
      <c r="BZ398" s="5"/>
      <c r="CA398" s="19" t="s">
        <v>1438</v>
      </c>
      <c r="CB398" s="5"/>
      <c r="CC398" s="5"/>
      <c r="CD398" s="5"/>
      <c r="CE398" s="5"/>
      <c r="CF398" s="6">
        <v>44683</v>
      </c>
      <c r="CG398" s="5"/>
      <c r="CH398" s="5"/>
      <c r="CI398" s="5"/>
      <c r="CJ398" s="5"/>
      <c r="CK398" s="5"/>
      <c r="CL398" s="5"/>
      <c r="CM398" s="5"/>
      <c r="CN398" s="19" t="s">
        <v>2751</v>
      </c>
      <c r="CO398" s="19" t="s">
        <v>2752</v>
      </c>
      <c r="CP398" s="5"/>
      <c r="CQ398" t="str">
        <f t="shared" si="6"/>
        <v/>
      </c>
    </row>
    <row r="399" spans="1:95" ht="13.5" x14ac:dyDescent="0.25">
      <c r="A399" s="19" t="s">
        <v>2753</v>
      </c>
      <c r="B399" s="10" t="s">
        <v>127</v>
      </c>
      <c r="C399" s="6">
        <v>44718</v>
      </c>
      <c r="D399" s="5"/>
      <c r="E399" s="5"/>
      <c r="F399" s="5"/>
      <c r="G399" s="5"/>
      <c r="H399" s="5"/>
      <c r="I399" s="5"/>
      <c r="J399" s="19"/>
      <c r="K399" s="19"/>
      <c r="L399" s="19"/>
      <c r="M399" s="19" t="s">
        <v>127</v>
      </c>
      <c r="N399" s="19"/>
      <c r="O399" s="5"/>
      <c r="P399" s="19" t="s">
        <v>5555</v>
      </c>
      <c r="Q399" s="5"/>
      <c r="R399" s="20">
        <v>1</v>
      </c>
      <c r="S399" s="21">
        <v>44136</v>
      </c>
      <c r="T399" s="19" t="s">
        <v>89</v>
      </c>
      <c r="U399" s="5"/>
      <c r="V399" s="5"/>
      <c r="W399" s="5"/>
      <c r="X399" s="5"/>
      <c r="Y399" s="5"/>
      <c r="Z399" s="5"/>
      <c r="AA399" s="5"/>
      <c r="AB399" s="5"/>
      <c r="AC399" s="20">
        <v>1</v>
      </c>
      <c r="AD399" s="5"/>
      <c r="AE399" s="5"/>
      <c r="AF399" s="5"/>
      <c r="AG399" s="5"/>
      <c r="AH399" s="5"/>
      <c r="AI399" s="5"/>
      <c r="AJ399" s="20">
        <v>1</v>
      </c>
      <c r="AK399" s="5"/>
      <c r="AL399" s="5"/>
      <c r="AM399" s="6">
        <v>44676</v>
      </c>
      <c r="AN399" s="22">
        <v>0.56944444444444575</v>
      </c>
      <c r="AO399" s="20">
        <v>1</v>
      </c>
      <c r="AP399" s="5"/>
      <c r="AQ399" s="5"/>
      <c r="AR399" s="5"/>
      <c r="AS399" s="5"/>
      <c r="AT399" s="5"/>
      <c r="AU399" s="5"/>
      <c r="AV399" s="5"/>
      <c r="AW399" s="5"/>
      <c r="AX399" s="5"/>
      <c r="AY399" s="5"/>
      <c r="AZ399" s="5"/>
      <c r="BA399" s="5"/>
      <c r="BB399" s="5"/>
      <c r="BC399" s="5"/>
      <c r="BD399" s="20">
        <v>1</v>
      </c>
      <c r="BE399" s="5"/>
      <c r="BF399" s="5"/>
      <c r="BG399" s="5"/>
      <c r="BH399" s="5"/>
      <c r="BI399" s="19" t="s">
        <v>2754</v>
      </c>
      <c r="BJ399" s="5"/>
      <c r="BK399" s="19" t="s">
        <v>2755</v>
      </c>
      <c r="BL399" s="5"/>
      <c r="BM399" s="5"/>
      <c r="BN399" s="5"/>
      <c r="BO399" s="5"/>
      <c r="BP399" s="5"/>
      <c r="BQ399" s="5"/>
      <c r="BR399" s="5"/>
      <c r="BS399" s="5"/>
      <c r="BT399" s="5"/>
      <c r="BU399" s="5"/>
      <c r="BV399" s="5"/>
      <c r="BW399" s="5"/>
      <c r="BX399" s="5"/>
      <c r="BY399" s="5"/>
      <c r="BZ399" s="5"/>
      <c r="CA399" s="19" t="s">
        <v>1438</v>
      </c>
      <c r="CB399" s="5"/>
      <c r="CC399" s="5"/>
      <c r="CD399" s="5"/>
      <c r="CE399" s="5"/>
      <c r="CF399" s="6">
        <v>44676</v>
      </c>
      <c r="CG399" s="5"/>
      <c r="CH399" s="5"/>
      <c r="CI399" s="5"/>
      <c r="CJ399" s="5"/>
      <c r="CK399" s="5"/>
      <c r="CL399" s="5"/>
      <c r="CM399" s="5"/>
      <c r="CN399" s="19" t="s">
        <v>2756</v>
      </c>
      <c r="CO399" s="19" t="s">
        <v>2757</v>
      </c>
      <c r="CP399" s="5"/>
      <c r="CQ399" t="str">
        <f t="shared" si="6"/>
        <v/>
      </c>
    </row>
    <row r="400" spans="1:95" ht="13.5" x14ac:dyDescent="0.25">
      <c r="A400" s="19" t="s">
        <v>2758</v>
      </c>
      <c r="B400" s="10" t="s">
        <v>127</v>
      </c>
      <c r="C400" s="6">
        <v>44718</v>
      </c>
      <c r="D400" s="20">
        <v>1</v>
      </c>
      <c r="E400" s="5"/>
      <c r="F400" s="5"/>
      <c r="G400" s="5"/>
      <c r="H400" s="5"/>
      <c r="I400" s="5"/>
      <c r="J400" s="19"/>
      <c r="K400" s="19"/>
      <c r="L400" s="19"/>
      <c r="M400" s="19" t="s">
        <v>127</v>
      </c>
      <c r="N400" s="19"/>
      <c r="O400" s="5"/>
      <c r="P400" s="19" t="s">
        <v>5555</v>
      </c>
      <c r="Q400" s="5"/>
      <c r="R400" s="20">
        <v>1</v>
      </c>
      <c r="S400" s="21">
        <v>43344</v>
      </c>
      <c r="T400" s="19" t="s">
        <v>26</v>
      </c>
      <c r="U400" s="5"/>
      <c r="V400" s="5"/>
      <c r="W400" s="5"/>
      <c r="X400" s="5"/>
      <c r="Y400" s="5"/>
      <c r="Z400" s="5"/>
      <c r="AA400" s="5"/>
      <c r="AB400" s="5"/>
      <c r="AC400" s="20">
        <v>1</v>
      </c>
      <c r="AD400" s="5"/>
      <c r="AE400" s="5"/>
      <c r="AF400" s="5"/>
      <c r="AG400" s="5"/>
      <c r="AH400" s="5"/>
      <c r="AI400" s="5"/>
      <c r="AJ400" s="20">
        <v>1</v>
      </c>
      <c r="AK400" s="5"/>
      <c r="AL400" s="5"/>
      <c r="AM400" s="6">
        <v>44672</v>
      </c>
      <c r="AN400" s="22">
        <v>0.5833333333333347</v>
      </c>
      <c r="AO400" s="5"/>
      <c r="AP400" s="5"/>
      <c r="AQ400" s="5"/>
      <c r="AR400" s="5"/>
      <c r="AS400" s="5"/>
      <c r="AT400" s="20">
        <v>1</v>
      </c>
      <c r="AU400" s="5"/>
      <c r="AV400" s="5"/>
      <c r="AW400" s="5"/>
      <c r="AX400" s="5"/>
      <c r="AY400" s="5"/>
      <c r="AZ400" s="5"/>
      <c r="BA400" s="5"/>
      <c r="BB400" s="5"/>
      <c r="BC400" s="5"/>
      <c r="BD400" s="5"/>
      <c r="BE400" s="20"/>
      <c r="BF400" s="5"/>
      <c r="BG400" s="5">
        <v>1</v>
      </c>
      <c r="BH400" s="19" t="s">
        <v>1476</v>
      </c>
      <c r="BI400" s="19" t="s">
        <v>2759</v>
      </c>
      <c r="BJ400" s="5"/>
      <c r="BK400" s="19" t="s">
        <v>2760</v>
      </c>
      <c r="BL400" s="5"/>
      <c r="BM400" s="20">
        <v>1</v>
      </c>
      <c r="BN400" s="5"/>
      <c r="BO400" s="5"/>
      <c r="BP400" s="5"/>
      <c r="BQ400" s="19"/>
      <c r="BR400" s="19"/>
      <c r="BS400" s="5"/>
      <c r="BT400" s="5"/>
      <c r="BU400" s="5"/>
      <c r="BV400" s="5"/>
      <c r="BW400" s="5"/>
      <c r="BX400" s="5"/>
      <c r="BY400" s="5"/>
      <c r="BZ400" s="19" t="s">
        <v>2724</v>
      </c>
      <c r="CA400" s="19" t="s">
        <v>1438</v>
      </c>
      <c r="CB400" s="5"/>
      <c r="CC400" s="5"/>
      <c r="CD400" s="5"/>
      <c r="CE400" s="5"/>
      <c r="CF400" s="6">
        <v>44672</v>
      </c>
      <c r="CG400" s="5"/>
      <c r="CH400" s="5"/>
      <c r="CI400" s="5"/>
      <c r="CJ400" s="5"/>
      <c r="CK400" s="5"/>
      <c r="CL400" s="5"/>
      <c r="CM400" s="5"/>
      <c r="CN400" s="19" t="s">
        <v>2761</v>
      </c>
      <c r="CO400" s="19" t="s">
        <v>2762</v>
      </c>
      <c r="CP400" s="5"/>
      <c r="CQ400" t="str">
        <f t="shared" si="6"/>
        <v/>
      </c>
    </row>
    <row r="401" spans="1:95" ht="13.5" x14ac:dyDescent="0.25">
      <c r="A401" s="19" t="s">
        <v>2763</v>
      </c>
      <c r="B401" s="10" t="s">
        <v>127</v>
      </c>
      <c r="C401" s="6">
        <v>44718</v>
      </c>
      <c r="D401" s="5"/>
      <c r="E401" s="5"/>
      <c r="F401" s="5"/>
      <c r="G401" s="5"/>
      <c r="H401" s="5"/>
      <c r="I401" s="5"/>
      <c r="J401" s="19"/>
      <c r="K401" s="19"/>
      <c r="L401" s="19"/>
      <c r="M401" s="19" t="s">
        <v>127</v>
      </c>
      <c r="N401" s="19"/>
      <c r="O401" s="5"/>
      <c r="P401" s="19" t="s">
        <v>5556</v>
      </c>
      <c r="Q401" s="5"/>
      <c r="R401" s="20">
        <v>1</v>
      </c>
      <c r="S401" s="21">
        <v>44317</v>
      </c>
      <c r="T401" s="19" t="s">
        <v>2764</v>
      </c>
      <c r="U401" s="5"/>
      <c r="V401" s="5"/>
      <c r="W401" s="5"/>
      <c r="X401" s="5"/>
      <c r="Y401" s="5"/>
      <c r="Z401" s="5"/>
      <c r="AA401" s="5"/>
      <c r="AB401" s="5"/>
      <c r="AC401" s="5"/>
      <c r="AD401" s="20">
        <v>1</v>
      </c>
      <c r="AE401" s="5"/>
      <c r="AF401" s="5"/>
      <c r="AG401" s="5"/>
      <c r="AH401" s="5"/>
      <c r="AI401" s="5"/>
      <c r="AJ401" s="5"/>
      <c r="AK401" s="20">
        <v>1</v>
      </c>
      <c r="AL401" s="5"/>
      <c r="AM401" s="6">
        <v>44708</v>
      </c>
      <c r="AN401" s="22">
        <v>0.5833333333333347</v>
      </c>
      <c r="AO401" s="5"/>
      <c r="AP401" s="5"/>
      <c r="AQ401" s="5"/>
      <c r="AR401" s="5"/>
      <c r="AS401" s="20">
        <v>1</v>
      </c>
      <c r="AT401" s="5"/>
      <c r="AU401" s="5"/>
      <c r="AV401" s="5"/>
      <c r="AW401" s="5"/>
      <c r="AX401" s="5"/>
      <c r="AY401" s="5"/>
      <c r="AZ401" s="5"/>
      <c r="BA401" s="5"/>
      <c r="BB401" s="5"/>
      <c r="BC401" s="5"/>
      <c r="BD401" s="20">
        <v>1</v>
      </c>
      <c r="BE401" s="5"/>
      <c r="BF401" s="5"/>
      <c r="BG401" s="5"/>
      <c r="BH401" s="19" t="s">
        <v>2765</v>
      </c>
      <c r="BI401" s="19" t="s">
        <v>2766</v>
      </c>
      <c r="BJ401" s="19" t="s">
        <v>2767</v>
      </c>
      <c r="BK401" s="19" t="s">
        <v>2768</v>
      </c>
      <c r="BL401" s="5"/>
      <c r="BM401" s="5"/>
      <c r="BN401" s="5"/>
      <c r="BO401" s="5"/>
      <c r="BP401" s="5"/>
      <c r="BQ401" s="5"/>
      <c r="BR401" s="5"/>
      <c r="BS401" s="5"/>
      <c r="BT401" s="5"/>
      <c r="BU401" s="5"/>
      <c r="BV401" s="5"/>
      <c r="BW401" s="5"/>
      <c r="BX401" s="5"/>
      <c r="BY401" s="5"/>
      <c r="BZ401" s="5"/>
      <c r="CA401" s="19" t="s">
        <v>2769</v>
      </c>
      <c r="CB401" s="5"/>
      <c r="CC401" s="5"/>
      <c r="CD401" s="5"/>
      <c r="CE401" s="5"/>
      <c r="CF401" s="6">
        <v>44709</v>
      </c>
      <c r="CG401" s="5"/>
      <c r="CH401" s="5"/>
      <c r="CI401" s="5"/>
      <c r="CJ401" s="5"/>
      <c r="CK401" s="5"/>
      <c r="CL401" s="5"/>
      <c r="CM401" s="5"/>
      <c r="CN401" s="19" t="s">
        <v>2770</v>
      </c>
      <c r="CO401" s="19" t="s">
        <v>2771</v>
      </c>
      <c r="CP401" s="5"/>
      <c r="CQ401" t="str">
        <f t="shared" si="6"/>
        <v/>
      </c>
    </row>
    <row r="402" spans="1:95" ht="13.5" x14ac:dyDescent="0.25">
      <c r="A402" s="19" t="s">
        <v>2772</v>
      </c>
      <c r="B402" s="10" t="s">
        <v>127</v>
      </c>
      <c r="C402" s="5"/>
      <c r="D402" s="5"/>
      <c r="E402" s="5"/>
      <c r="F402" s="5"/>
      <c r="G402" s="5"/>
      <c r="H402" s="5"/>
      <c r="I402" s="5"/>
      <c r="J402" s="19"/>
      <c r="K402" s="19"/>
      <c r="L402" s="19"/>
      <c r="M402" s="19" t="s">
        <v>127</v>
      </c>
      <c r="N402" s="19"/>
      <c r="O402" s="5"/>
      <c r="P402" s="19" t="s">
        <v>5556</v>
      </c>
      <c r="Q402" s="5"/>
      <c r="R402" s="20">
        <v>1</v>
      </c>
      <c r="S402" s="21">
        <v>44317</v>
      </c>
      <c r="T402" s="5"/>
      <c r="U402" s="5"/>
      <c r="V402" s="5"/>
      <c r="W402" s="5"/>
      <c r="X402" s="5"/>
      <c r="Y402" s="5"/>
      <c r="Z402" s="5"/>
      <c r="AA402" s="5"/>
      <c r="AB402" s="5"/>
      <c r="AC402" s="5"/>
      <c r="AD402" s="20">
        <v>1</v>
      </c>
      <c r="AE402" s="5"/>
      <c r="AF402" s="5"/>
      <c r="AG402" s="5"/>
      <c r="AH402" s="5"/>
      <c r="AI402" s="5"/>
      <c r="AJ402" s="5"/>
      <c r="AK402" s="20">
        <v>1</v>
      </c>
      <c r="AL402" s="5"/>
      <c r="AM402" s="6">
        <v>44708</v>
      </c>
      <c r="AN402" s="22">
        <v>0.5833333333333347</v>
      </c>
      <c r="AO402" s="5"/>
      <c r="AP402" s="5"/>
      <c r="AQ402" s="5"/>
      <c r="AR402" s="5"/>
      <c r="AS402" s="20">
        <v>1</v>
      </c>
      <c r="AT402" s="5"/>
      <c r="AU402" s="5"/>
      <c r="AV402" s="5"/>
      <c r="AW402" s="5"/>
      <c r="AX402" s="5"/>
      <c r="AY402" s="5"/>
      <c r="AZ402" s="5"/>
      <c r="BA402" s="5"/>
      <c r="BB402" s="5"/>
      <c r="BC402" s="5"/>
      <c r="BD402" s="20">
        <v>1</v>
      </c>
      <c r="BE402" s="20"/>
      <c r="BF402" s="5"/>
      <c r="BG402" s="5">
        <v>1</v>
      </c>
      <c r="BH402" s="19" t="s">
        <v>2773</v>
      </c>
      <c r="BI402" s="19" t="s">
        <v>2774</v>
      </c>
      <c r="BJ402" s="19" t="s">
        <v>2775</v>
      </c>
      <c r="BK402" s="19" t="s">
        <v>2776</v>
      </c>
      <c r="BL402" s="5"/>
      <c r="BM402" s="5"/>
      <c r="BN402" s="5"/>
      <c r="BO402" s="5"/>
      <c r="BP402" s="5"/>
      <c r="BQ402" s="5"/>
      <c r="BR402" s="5"/>
      <c r="BS402" s="5"/>
      <c r="BT402" s="5"/>
      <c r="BU402" s="5"/>
      <c r="BV402" s="5"/>
      <c r="BW402" s="5"/>
      <c r="BX402" s="5"/>
      <c r="BY402" s="5"/>
      <c r="BZ402" s="5"/>
      <c r="CA402" s="19" t="s">
        <v>2777</v>
      </c>
      <c r="CB402" s="5"/>
      <c r="CC402" s="5"/>
      <c r="CD402" s="5"/>
      <c r="CE402" s="5"/>
      <c r="CF402" s="6">
        <v>44709</v>
      </c>
      <c r="CG402" s="5"/>
      <c r="CH402" s="5"/>
      <c r="CI402" s="5"/>
      <c r="CJ402" s="5"/>
      <c r="CK402" s="5"/>
      <c r="CL402" s="5"/>
      <c r="CM402" s="5"/>
      <c r="CN402" s="19" t="s">
        <v>2778</v>
      </c>
      <c r="CO402" s="19" t="s">
        <v>2779</v>
      </c>
      <c r="CP402" s="5"/>
      <c r="CQ402" t="str">
        <f t="shared" si="6"/>
        <v/>
      </c>
    </row>
    <row r="403" spans="1:95" ht="13.5" x14ac:dyDescent="0.25">
      <c r="A403" s="19" t="s">
        <v>2780</v>
      </c>
      <c r="B403" s="10" t="s">
        <v>127</v>
      </c>
      <c r="C403" s="6">
        <v>44713</v>
      </c>
      <c r="D403" s="5"/>
      <c r="E403" s="20">
        <v>1</v>
      </c>
      <c r="F403" s="5"/>
      <c r="G403" s="5"/>
      <c r="H403" s="5"/>
      <c r="I403" s="5"/>
      <c r="J403" s="19"/>
      <c r="K403" s="19"/>
      <c r="L403" s="19"/>
      <c r="M403" s="19" t="s">
        <v>474</v>
      </c>
      <c r="N403" s="19"/>
      <c r="O403" s="5"/>
      <c r="P403" s="19" t="s">
        <v>5554</v>
      </c>
      <c r="Q403" s="5"/>
      <c r="R403" s="20">
        <v>1</v>
      </c>
      <c r="S403" s="21">
        <v>44501</v>
      </c>
      <c r="T403" s="19" t="s">
        <v>89</v>
      </c>
      <c r="U403" s="5"/>
      <c r="V403" s="5"/>
      <c r="W403" s="5"/>
      <c r="X403" s="5"/>
      <c r="Y403" s="5"/>
      <c r="Z403" s="5"/>
      <c r="AA403" s="5"/>
      <c r="AB403" s="20">
        <v>1</v>
      </c>
      <c r="AC403" s="5"/>
      <c r="AD403" s="5"/>
      <c r="AE403" s="5"/>
      <c r="AF403" s="5"/>
      <c r="AG403" s="5"/>
      <c r="AH403" s="5"/>
      <c r="AI403" s="20">
        <v>1</v>
      </c>
      <c r="AJ403" s="5"/>
      <c r="AK403" s="5"/>
      <c r="AL403" s="5"/>
      <c r="AM403" s="6">
        <v>44700</v>
      </c>
      <c r="AN403" s="22">
        <v>0.95833333333333559</v>
      </c>
      <c r="AO403" s="5"/>
      <c r="AP403" s="20">
        <v>1</v>
      </c>
      <c r="AQ403" s="5"/>
      <c r="AR403" s="5"/>
      <c r="AS403" s="5"/>
      <c r="AT403" s="5"/>
      <c r="AU403" s="5"/>
      <c r="AV403" s="5"/>
      <c r="AW403" s="5"/>
      <c r="AX403" s="5"/>
      <c r="AY403" s="5"/>
      <c r="AZ403" s="20">
        <v>1</v>
      </c>
      <c r="BA403" s="5"/>
      <c r="BB403" s="5"/>
      <c r="BC403" s="5"/>
      <c r="BD403" s="5"/>
      <c r="BE403" s="5"/>
      <c r="BF403" s="5"/>
      <c r="BG403" s="5"/>
      <c r="BH403" s="5"/>
      <c r="BI403" s="19" t="s">
        <v>2781</v>
      </c>
      <c r="BJ403" s="19" t="s">
        <v>2782</v>
      </c>
      <c r="BK403" s="19" t="s">
        <v>695</v>
      </c>
      <c r="BL403" s="5"/>
      <c r="BM403" s="20">
        <v>1</v>
      </c>
      <c r="BN403" s="5"/>
      <c r="BO403" s="5"/>
      <c r="BP403" s="5"/>
      <c r="BQ403" s="19"/>
      <c r="BR403" s="19"/>
      <c r="BS403" s="19" t="s">
        <v>696</v>
      </c>
      <c r="BT403" s="5"/>
      <c r="BU403" s="5"/>
      <c r="BV403" s="5"/>
      <c r="BW403" s="20">
        <v>1</v>
      </c>
      <c r="BX403" s="5"/>
      <c r="BY403" s="19" t="s">
        <v>698</v>
      </c>
      <c r="BZ403" s="5"/>
      <c r="CA403" s="19" t="s">
        <v>699</v>
      </c>
      <c r="CB403" s="5"/>
      <c r="CC403" s="5"/>
      <c r="CD403" s="5"/>
      <c r="CE403" s="5"/>
      <c r="CF403" s="6">
        <v>44701</v>
      </c>
      <c r="CG403" s="5"/>
      <c r="CH403" s="5"/>
      <c r="CI403" s="5"/>
      <c r="CJ403" s="5"/>
      <c r="CK403" s="5"/>
      <c r="CL403" s="5"/>
      <c r="CM403" s="19" t="s">
        <v>700</v>
      </c>
      <c r="CN403" s="5"/>
      <c r="CO403" s="5"/>
      <c r="CP403" s="5"/>
      <c r="CQ403" t="str">
        <f t="shared" si="6"/>
        <v/>
      </c>
    </row>
    <row r="404" spans="1:95" ht="13.5" x14ac:dyDescent="0.25">
      <c r="A404" s="19" t="s">
        <v>2783</v>
      </c>
      <c r="B404" s="10" t="s">
        <v>127</v>
      </c>
      <c r="C404" s="6">
        <v>44714</v>
      </c>
      <c r="D404" s="20">
        <v>1</v>
      </c>
      <c r="E404" s="5"/>
      <c r="F404" s="5"/>
      <c r="G404" s="5"/>
      <c r="H404" s="5"/>
      <c r="I404" s="5"/>
      <c r="J404" s="19"/>
      <c r="K404" s="19"/>
      <c r="L404" s="19"/>
      <c r="M404" s="19" t="s">
        <v>127</v>
      </c>
      <c r="N404" s="19"/>
      <c r="O404" s="5"/>
      <c r="P404" s="19" t="s">
        <v>5557</v>
      </c>
      <c r="Q404" s="5"/>
      <c r="R404" s="20">
        <v>1</v>
      </c>
      <c r="S404" s="21">
        <v>44348</v>
      </c>
      <c r="T404" s="19" t="s">
        <v>26</v>
      </c>
      <c r="U404" s="5"/>
      <c r="V404" s="5"/>
      <c r="W404" s="5"/>
      <c r="X404" s="5"/>
      <c r="Y404" s="5"/>
      <c r="Z404" s="5"/>
      <c r="AA404" s="5"/>
      <c r="AB404" s="20">
        <v>1</v>
      </c>
      <c r="AC404" s="5"/>
      <c r="AD404" s="5"/>
      <c r="AE404" s="5"/>
      <c r="AF404" s="5"/>
      <c r="AG404" s="5"/>
      <c r="AH404" s="5"/>
      <c r="AI404" s="20">
        <v>1</v>
      </c>
      <c r="AJ404" s="5"/>
      <c r="AK404" s="5"/>
      <c r="AL404" s="5"/>
      <c r="AM404" s="6">
        <v>44712</v>
      </c>
      <c r="AN404" s="22">
        <v>0.54166666666666796</v>
      </c>
      <c r="AO404" s="20">
        <v>1</v>
      </c>
      <c r="AP404" s="5"/>
      <c r="AQ404" s="5"/>
      <c r="AR404" s="5"/>
      <c r="AS404" s="5"/>
      <c r="AT404" s="5"/>
      <c r="AU404" s="5"/>
      <c r="AV404" s="5"/>
      <c r="AW404" s="5"/>
      <c r="AX404" s="5"/>
      <c r="AY404" s="5"/>
      <c r="AZ404" s="20">
        <v>1</v>
      </c>
      <c r="BA404" s="5"/>
      <c r="BB404" s="5"/>
      <c r="BC404" s="5"/>
      <c r="BD404" s="5"/>
      <c r="BE404" s="5"/>
      <c r="BF404" s="5"/>
      <c r="BG404" s="5"/>
      <c r="BH404" s="5"/>
      <c r="BI404" s="19" t="s">
        <v>2784</v>
      </c>
      <c r="BJ404" s="19" t="s">
        <v>2785</v>
      </c>
      <c r="BK404" s="19" t="s">
        <v>2786</v>
      </c>
      <c r="BL404" s="5"/>
      <c r="BM404" s="20">
        <v>1</v>
      </c>
      <c r="BN404" s="5"/>
      <c r="BO404" s="5"/>
      <c r="BP404" s="5"/>
      <c r="BQ404" s="19"/>
      <c r="BR404" s="19"/>
      <c r="BS404" s="19" t="s">
        <v>2787</v>
      </c>
      <c r="BT404" s="5"/>
      <c r="BU404" s="5"/>
      <c r="BV404" s="20">
        <v>1</v>
      </c>
      <c r="BW404" s="5"/>
      <c r="BX404" s="19" t="s">
        <v>2788</v>
      </c>
      <c r="BY404" s="5"/>
      <c r="BZ404" s="19" t="s">
        <v>2789</v>
      </c>
      <c r="CA404" s="19" t="s">
        <v>2790</v>
      </c>
      <c r="CB404" s="5"/>
      <c r="CC404" s="5"/>
      <c r="CD404" s="5"/>
      <c r="CE404" s="5"/>
      <c r="CF404" s="6">
        <v>44712</v>
      </c>
      <c r="CG404" s="5"/>
      <c r="CH404" s="5"/>
      <c r="CI404" s="5"/>
      <c r="CJ404" s="5"/>
      <c r="CK404" s="5"/>
      <c r="CL404" s="5"/>
      <c r="CM404" s="19" t="s">
        <v>403</v>
      </c>
      <c r="CN404" s="19" t="s">
        <v>2791</v>
      </c>
      <c r="CO404" s="19" t="s">
        <v>2792</v>
      </c>
      <c r="CP404" s="5"/>
      <c r="CQ404" t="str">
        <f t="shared" si="6"/>
        <v/>
      </c>
    </row>
    <row r="405" spans="1:95" ht="13.5" x14ac:dyDescent="0.25">
      <c r="A405" s="19" t="s">
        <v>2793</v>
      </c>
      <c r="B405" s="10" t="s">
        <v>127</v>
      </c>
      <c r="C405" s="6">
        <v>44714</v>
      </c>
      <c r="D405" s="5"/>
      <c r="E405" s="5"/>
      <c r="F405" s="5"/>
      <c r="G405" s="20">
        <v>1</v>
      </c>
      <c r="H405" s="5"/>
      <c r="I405" s="5"/>
      <c r="J405" s="19"/>
      <c r="K405" s="19"/>
      <c r="L405" s="19"/>
      <c r="M405" s="19" t="s">
        <v>127</v>
      </c>
      <c r="N405" s="19"/>
      <c r="O405" s="5"/>
      <c r="P405" s="19" t="s">
        <v>5555</v>
      </c>
      <c r="Q405" s="5"/>
      <c r="R405" s="20">
        <v>1</v>
      </c>
      <c r="S405" s="21">
        <v>44409</v>
      </c>
      <c r="T405" s="19" t="s">
        <v>26</v>
      </c>
      <c r="U405" s="5"/>
      <c r="V405" s="5"/>
      <c r="W405" s="5"/>
      <c r="X405" s="5"/>
      <c r="Y405" s="5"/>
      <c r="Z405" s="5"/>
      <c r="AA405" s="5"/>
      <c r="AB405" s="5"/>
      <c r="AC405" s="20">
        <v>1</v>
      </c>
      <c r="AD405" s="5"/>
      <c r="AE405" s="5"/>
      <c r="AF405" s="5"/>
      <c r="AG405" s="5"/>
      <c r="AH405" s="5"/>
      <c r="AI405" s="20">
        <v>1</v>
      </c>
      <c r="AJ405" s="5"/>
      <c r="AK405" s="5"/>
      <c r="AL405" s="5"/>
      <c r="AM405" s="6">
        <v>44712</v>
      </c>
      <c r="AN405" s="22">
        <v>0.70833333333333492</v>
      </c>
      <c r="AO405" s="5"/>
      <c r="AP405" s="5"/>
      <c r="AQ405" s="5"/>
      <c r="AR405" s="5"/>
      <c r="AS405" s="20">
        <v>1</v>
      </c>
      <c r="AT405" s="5"/>
      <c r="AU405" s="5"/>
      <c r="AV405" s="5"/>
      <c r="AW405" s="5"/>
      <c r="AX405" s="5"/>
      <c r="AY405" s="5"/>
      <c r="AZ405" s="5"/>
      <c r="BA405" s="5"/>
      <c r="BB405" s="5"/>
      <c r="BC405" s="5"/>
      <c r="BD405" s="20">
        <v>1</v>
      </c>
      <c r="BE405" s="5"/>
      <c r="BF405" s="5"/>
      <c r="BG405" s="5"/>
      <c r="BH405" s="5"/>
      <c r="BI405" s="19" t="s">
        <v>2794</v>
      </c>
      <c r="BJ405" s="5"/>
      <c r="BK405" s="19" t="s">
        <v>2795</v>
      </c>
      <c r="BL405" s="20">
        <v>1</v>
      </c>
      <c r="BM405" s="5"/>
      <c r="BN405" s="5"/>
      <c r="BO405" s="5"/>
      <c r="BP405" s="5"/>
      <c r="BQ405" s="19"/>
      <c r="BR405" s="19"/>
      <c r="BS405" s="5"/>
      <c r="BT405" s="5"/>
      <c r="BU405" s="5"/>
      <c r="BV405" s="5"/>
      <c r="BW405" s="5"/>
      <c r="BX405" s="5"/>
      <c r="BY405" s="5"/>
      <c r="BZ405" s="19" t="s">
        <v>2796</v>
      </c>
      <c r="CA405" s="5"/>
      <c r="CB405" s="5"/>
      <c r="CC405" s="5"/>
      <c r="CD405" s="5"/>
      <c r="CE405" s="5"/>
      <c r="CF405" s="6">
        <v>44713</v>
      </c>
      <c r="CG405" s="5"/>
      <c r="CH405" s="5"/>
      <c r="CI405" s="5"/>
      <c r="CJ405" s="5"/>
      <c r="CK405" s="5"/>
      <c r="CL405" s="5"/>
      <c r="CM405" s="19" t="s">
        <v>403</v>
      </c>
      <c r="CN405" s="19" t="s">
        <v>2797</v>
      </c>
      <c r="CO405" s="19" t="s">
        <v>2798</v>
      </c>
      <c r="CP405" s="5"/>
      <c r="CQ405" t="str">
        <f t="shared" si="6"/>
        <v/>
      </c>
    </row>
    <row r="406" spans="1:95" ht="13.5" x14ac:dyDescent="0.25">
      <c r="A406" s="19" t="s">
        <v>2799</v>
      </c>
      <c r="B406" s="10" t="s">
        <v>127</v>
      </c>
      <c r="C406" s="6">
        <v>44715</v>
      </c>
      <c r="D406" s="5"/>
      <c r="E406" s="5"/>
      <c r="F406" s="5"/>
      <c r="G406" s="20">
        <v>1</v>
      </c>
      <c r="H406" s="19" t="s">
        <v>81</v>
      </c>
      <c r="I406" s="5"/>
      <c r="J406" s="19"/>
      <c r="K406" s="19"/>
      <c r="L406" s="19"/>
      <c r="M406" s="19" t="s">
        <v>127</v>
      </c>
      <c r="N406" s="19"/>
      <c r="O406" s="5"/>
      <c r="P406" s="19" t="s">
        <v>5556</v>
      </c>
      <c r="Q406" s="20">
        <v>1</v>
      </c>
      <c r="R406" s="5"/>
      <c r="S406" s="21">
        <v>44317</v>
      </c>
      <c r="T406" s="5"/>
      <c r="U406" s="5"/>
      <c r="V406" s="5"/>
      <c r="W406" s="5"/>
      <c r="X406" s="5"/>
      <c r="Y406" s="5"/>
      <c r="Z406" s="5"/>
      <c r="AA406" s="5"/>
      <c r="AB406" s="20">
        <v>1</v>
      </c>
      <c r="AC406" s="5"/>
      <c r="AD406" s="5"/>
      <c r="AE406" s="5"/>
      <c r="AF406" s="5"/>
      <c r="AG406" s="5"/>
      <c r="AH406" s="5"/>
      <c r="AI406" s="20">
        <v>1</v>
      </c>
      <c r="AJ406" s="5"/>
      <c r="AK406" s="5"/>
      <c r="AL406" s="5"/>
      <c r="AM406" s="6">
        <v>44705</v>
      </c>
      <c r="AN406" s="22">
        <v>0.68750000000000155</v>
      </c>
      <c r="AO406" s="5"/>
      <c r="AP406" s="5"/>
      <c r="AQ406" s="20">
        <v>1</v>
      </c>
      <c r="AR406" s="5"/>
      <c r="AS406" s="5"/>
      <c r="AT406" s="5"/>
      <c r="AU406" s="5"/>
      <c r="AV406" s="5"/>
      <c r="AW406" s="5"/>
      <c r="AX406" s="5"/>
      <c r="AY406" s="5"/>
      <c r="AZ406" s="5"/>
      <c r="BA406" s="20"/>
      <c r="BB406" s="5"/>
      <c r="BC406" s="5">
        <v>1</v>
      </c>
      <c r="BD406" s="5"/>
      <c r="BE406" s="5"/>
      <c r="BF406" s="5"/>
      <c r="BG406" s="5"/>
      <c r="BH406" s="5"/>
      <c r="BI406" s="19" t="s">
        <v>2800</v>
      </c>
      <c r="BJ406" s="5"/>
      <c r="BK406" s="19" t="s">
        <v>2801</v>
      </c>
      <c r="BL406" s="5"/>
      <c r="BM406" s="5"/>
      <c r="BN406" s="5"/>
      <c r="BO406" s="5"/>
      <c r="BP406" s="5"/>
      <c r="BQ406" s="5"/>
      <c r="BR406" s="5"/>
      <c r="BS406" s="5"/>
      <c r="BT406" s="5"/>
      <c r="BU406" s="5"/>
      <c r="BV406" s="5"/>
      <c r="BW406" s="5"/>
      <c r="BX406" s="5"/>
      <c r="BY406" s="5"/>
      <c r="BZ406" s="5"/>
      <c r="CA406" s="19" t="s">
        <v>2802</v>
      </c>
      <c r="CB406" s="5"/>
      <c r="CC406" s="5"/>
      <c r="CD406" s="5"/>
      <c r="CE406" s="5"/>
      <c r="CF406" s="5"/>
      <c r="CG406" s="5"/>
      <c r="CH406" s="5"/>
      <c r="CI406" s="5"/>
      <c r="CJ406" s="5"/>
      <c r="CK406" s="5"/>
      <c r="CL406" s="5"/>
      <c r="CM406" s="19" t="s">
        <v>2803</v>
      </c>
      <c r="CN406" s="19" t="s">
        <v>2804</v>
      </c>
      <c r="CO406" s="19" t="s">
        <v>2805</v>
      </c>
      <c r="CP406" s="19" t="s">
        <v>2806</v>
      </c>
      <c r="CQ406" t="str">
        <f t="shared" si="6"/>
        <v/>
      </c>
    </row>
    <row r="407" spans="1:95" ht="13.5" x14ac:dyDescent="0.25">
      <c r="A407" s="19" t="s">
        <v>2807</v>
      </c>
      <c r="B407" s="10" t="s">
        <v>127</v>
      </c>
      <c r="C407" s="6">
        <v>44715</v>
      </c>
      <c r="D407" s="5"/>
      <c r="E407" s="5"/>
      <c r="F407" s="5"/>
      <c r="G407" s="5"/>
      <c r="H407" s="5"/>
      <c r="I407" s="5"/>
      <c r="J407" s="19"/>
      <c r="K407" s="19"/>
      <c r="L407" s="19"/>
      <c r="M407" s="19" t="s">
        <v>127</v>
      </c>
      <c r="N407" s="19"/>
      <c r="O407" s="5"/>
      <c r="P407" s="19" t="s">
        <v>5554</v>
      </c>
      <c r="Q407" s="5"/>
      <c r="R407" s="20">
        <v>1</v>
      </c>
      <c r="S407" s="21">
        <v>43556</v>
      </c>
      <c r="T407" s="5"/>
      <c r="U407" s="5"/>
      <c r="V407" s="5"/>
      <c r="W407" s="5"/>
      <c r="X407" s="5"/>
      <c r="Y407" s="5"/>
      <c r="Z407" s="5"/>
      <c r="AA407" s="5"/>
      <c r="AB407" s="5"/>
      <c r="AC407" s="20">
        <v>1</v>
      </c>
      <c r="AD407" s="5"/>
      <c r="AE407" s="5"/>
      <c r="AF407" s="5"/>
      <c r="AG407" s="5"/>
      <c r="AH407" s="5"/>
      <c r="AI407" s="5"/>
      <c r="AJ407" s="20">
        <v>1</v>
      </c>
      <c r="AK407" s="5"/>
      <c r="AL407" s="5"/>
      <c r="AM407" s="6">
        <v>44694</v>
      </c>
      <c r="AN407" s="22">
        <v>0.33333333333333409</v>
      </c>
      <c r="AO407" s="5"/>
      <c r="AP407" s="5"/>
      <c r="AQ407" s="5"/>
      <c r="AR407" s="5"/>
      <c r="AS407" s="20">
        <v>1</v>
      </c>
      <c r="AT407" s="5"/>
      <c r="AU407" s="5"/>
      <c r="AV407" s="5"/>
      <c r="AW407" s="5"/>
      <c r="AX407" s="5"/>
      <c r="AY407" s="5"/>
      <c r="AZ407" s="5"/>
      <c r="BA407" s="20"/>
      <c r="BB407" s="5"/>
      <c r="BC407" s="5">
        <v>1</v>
      </c>
      <c r="BD407" s="5"/>
      <c r="BE407" s="5"/>
      <c r="BF407" s="5"/>
      <c r="BG407" s="5"/>
      <c r="BH407" s="5"/>
      <c r="BI407" s="19" t="s">
        <v>736</v>
      </c>
      <c r="BJ407" s="5"/>
      <c r="BK407" s="19" t="s">
        <v>2808</v>
      </c>
      <c r="BL407" s="5"/>
      <c r="BM407" s="5"/>
      <c r="BN407" s="5"/>
      <c r="BO407" s="5"/>
      <c r="BP407" s="5"/>
      <c r="BQ407" s="5"/>
      <c r="BR407" s="5"/>
      <c r="BS407" s="5"/>
      <c r="BT407" s="5"/>
      <c r="BU407" s="5"/>
      <c r="BV407" s="5"/>
      <c r="BW407" s="5"/>
      <c r="BX407" s="5"/>
      <c r="BY407" s="5"/>
      <c r="BZ407" s="5"/>
      <c r="CA407" s="19" t="s">
        <v>738</v>
      </c>
      <c r="CB407" s="5"/>
      <c r="CC407" s="5"/>
      <c r="CD407" s="5"/>
      <c r="CE407" s="5"/>
      <c r="CF407" s="6">
        <v>44694</v>
      </c>
      <c r="CG407" s="5"/>
      <c r="CH407" s="5"/>
      <c r="CI407" s="5"/>
      <c r="CJ407" s="5"/>
      <c r="CK407" s="5"/>
      <c r="CL407" s="5"/>
      <c r="CM407" s="5"/>
      <c r="CN407" s="19" t="s">
        <v>739</v>
      </c>
      <c r="CO407" s="19" t="s">
        <v>740</v>
      </c>
      <c r="CP407" s="5"/>
      <c r="CQ407" t="str">
        <f t="shared" si="6"/>
        <v/>
      </c>
    </row>
    <row r="408" spans="1:95" ht="13.5" x14ac:dyDescent="0.25">
      <c r="A408" s="19" t="s">
        <v>2809</v>
      </c>
      <c r="B408" s="10" t="s">
        <v>127</v>
      </c>
      <c r="C408" s="6">
        <v>44712</v>
      </c>
      <c r="D408" s="20">
        <v>1</v>
      </c>
      <c r="E408" s="5"/>
      <c r="F408" s="5"/>
      <c r="G408" s="5"/>
      <c r="H408" s="5"/>
      <c r="I408" s="5"/>
      <c r="J408" s="19"/>
      <c r="K408" s="19"/>
      <c r="L408" s="19"/>
      <c r="M408" s="19" t="s">
        <v>127</v>
      </c>
      <c r="N408" s="19"/>
      <c r="O408" s="5"/>
      <c r="P408" s="19" t="s">
        <v>5556</v>
      </c>
      <c r="Q408" s="5"/>
      <c r="R408" s="20">
        <v>1</v>
      </c>
      <c r="S408" s="21">
        <v>44470</v>
      </c>
      <c r="T408" s="5"/>
      <c r="U408" s="5"/>
      <c r="V408" s="5"/>
      <c r="W408" s="5"/>
      <c r="X408" s="5"/>
      <c r="Y408" s="5"/>
      <c r="Z408" s="5"/>
      <c r="AA408" s="5"/>
      <c r="AB408" s="5"/>
      <c r="AC408" s="20">
        <v>1</v>
      </c>
      <c r="AD408" s="5"/>
      <c r="AE408" s="5"/>
      <c r="AF408" s="5"/>
      <c r="AG408" s="5"/>
      <c r="AH408" s="5"/>
      <c r="AI408" s="20">
        <v>1</v>
      </c>
      <c r="AJ408" s="5"/>
      <c r="AK408" s="5"/>
      <c r="AL408" s="5"/>
      <c r="AM408" s="6">
        <v>44694</v>
      </c>
      <c r="AN408" s="22">
        <v>0.77083333333333526</v>
      </c>
      <c r="AO408" s="5"/>
      <c r="AP408" s="5"/>
      <c r="AQ408" s="5"/>
      <c r="AR408" s="5"/>
      <c r="AS408" s="5"/>
      <c r="AT408" s="5"/>
      <c r="AU408" s="5"/>
      <c r="AV408" s="5"/>
      <c r="AW408" s="5"/>
      <c r="AX408" s="5"/>
      <c r="AY408" s="5"/>
      <c r="AZ408" s="5"/>
      <c r="BA408" s="5">
        <v>1</v>
      </c>
      <c r="BB408" s="5"/>
      <c r="BC408" s="20"/>
      <c r="BD408" s="5"/>
      <c r="BE408" s="5"/>
      <c r="BF408" s="5"/>
      <c r="BG408" s="5"/>
      <c r="BH408" s="5"/>
      <c r="BI408" s="19" t="s">
        <v>2810</v>
      </c>
      <c r="BJ408" s="5"/>
      <c r="BK408" s="19" t="s">
        <v>2811</v>
      </c>
      <c r="BL408" s="5"/>
      <c r="BM408" s="20">
        <v>1</v>
      </c>
      <c r="BN408" s="5"/>
      <c r="BO408" s="5"/>
      <c r="BP408" s="5"/>
      <c r="BQ408" s="19"/>
      <c r="BR408" s="19"/>
      <c r="BS408" s="19" t="s">
        <v>2812</v>
      </c>
      <c r="BT408" s="5"/>
      <c r="BU408" s="20">
        <v>1</v>
      </c>
      <c r="BV408" s="5"/>
      <c r="BW408" s="5"/>
      <c r="BX408" s="5"/>
      <c r="BY408" s="5"/>
      <c r="BZ408" s="19" t="s">
        <v>340</v>
      </c>
      <c r="CA408" s="19" t="s">
        <v>2813</v>
      </c>
      <c r="CB408" s="5"/>
      <c r="CC408" s="5"/>
      <c r="CD408" s="5"/>
      <c r="CE408" s="5"/>
      <c r="CF408" s="6">
        <v>44694</v>
      </c>
      <c r="CG408" s="5"/>
      <c r="CH408" s="5"/>
      <c r="CI408" s="5"/>
      <c r="CJ408" s="5"/>
      <c r="CK408" s="5"/>
      <c r="CL408" s="5"/>
      <c r="CM408" s="5"/>
      <c r="CN408" s="19" t="s">
        <v>2814</v>
      </c>
      <c r="CO408" s="19" t="s">
        <v>2815</v>
      </c>
      <c r="CP408" s="19" t="s">
        <v>2816</v>
      </c>
      <c r="CQ408" t="str">
        <f t="shared" si="6"/>
        <v/>
      </c>
    </row>
    <row r="409" spans="1:95" ht="13.5" x14ac:dyDescent="0.25">
      <c r="A409" s="19" t="s">
        <v>2817</v>
      </c>
      <c r="B409" s="10" t="s">
        <v>127</v>
      </c>
      <c r="C409" s="6">
        <v>44694</v>
      </c>
      <c r="D409" s="20">
        <v>1</v>
      </c>
      <c r="E409" s="5"/>
      <c r="F409" s="5"/>
      <c r="G409" s="5"/>
      <c r="H409" s="5"/>
      <c r="I409" s="5"/>
      <c r="J409" s="19"/>
      <c r="K409" s="19"/>
      <c r="L409" s="19"/>
      <c r="M409" s="19" t="s">
        <v>127</v>
      </c>
      <c r="N409" s="19"/>
      <c r="O409" s="5"/>
      <c r="P409" s="19" t="s">
        <v>5554</v>
      </c>
      <c r="Q409" s="5"/>
      <c r="R409" s="20">
        <v>1</v>
      </c>
      <c r="S409" s="21">
        <v>43040</v>
      </c>
      <c r="T409" s="5"/>
      <c r="U409" s="5"/>
      <c r="V409" s="5"/>
      <c r="W409" s="5"/>
      <c r="X409" s="5"/>
      <c r="Y409" s="5"/>
      <c r="Z409" s="5"/>
      <c r="AA409" s="5"/>
      <c r="AB409" s="5"/>
      <c r="AC409" s="20">
        <v>1</v>
      </c>
      <c r="AD409" s="5"/>
      <c r="AE409" s="5"/>
      <c r="AF409" s="5"/>
      <c r="AG409" s="5"/>
      <c r="AH409" s="5"/>
      <c r="AI409" s="20">
        <v>1</v>
      </c>
      <c r="AJ409" s="5"/>
      <c r="AK409" s="5"/>
      <c r="AL409" s="5"/>
      <c r="AM409" s="6">
        <v>44690</v>
      </c>
      <c r="AN409" s="22">
        <v>0.7847222222222241</v>
      </c>
      <c r="AO409" s="5"/>
      <c r="AP409" s="20">
        <v>1</v>
      </c>
      <c r="AQ409" s="5"/>
      <c r="AR409" s="5"/>
      <c r="AS409" s="5"/>
      <c r="AT409" s="5"/>
      <c r="AU409" s="5"/>
      <c r="AV409" s="5"/>
      <c r="AW409" s="5"/>
      <c r="AX409" s="5"/>
      <c r="AY409" s="5"/>
      <c r="AZ409" s="20">
        <v>1</v>
      </c>
      <c r="BA409" s="5"/>
      <c r="BB409" s="5"/>
      <c r="BC409" s="5"/>
      <c r="BD409" s="5"/>
      <c r="BE409" s="5"/>
      <c r="BF409" s="5"/>
      <c r="BG409" s="5"/>
      <c r="BH409" s="5"/>
      <c r="BI409" s="19" t="s">
        <v>2818</v>
      </c>
      <c r="BJ409" s="5"/>
      <c r="BK409" s="19" t="s">
        <v>2819</v>
      </c>
      <c r="BL409" s="20">
        <v>1</v>
      </c>
      <c r="BM409" s="5"/>
      <c r="BN409" s="5"/>
      <c r="BO409" s="5"/>
      <c r="BP409" s="5"/>
      <c r="BQ409" s="5"/>
      <c r="BR409" s="5"/>
      <c r="BS409" s="5"/>
      <c r="BT409" s="5"/>
      <c r="BU409" s="5"/>
      <c r="BV409" s="5"/>
      <c r="BW409" s="20">
        <v>1</v>
      </c>
      <c r="BX409" s="5"/>
      <c r="BY409" s="19" t="s">
        <v>2820</v>
      </c>
      <c r="BZ409" s="19" t="s">
        <v>2821</v>
      </c>
      <c r="CA409" s="19" t="s">
        <v>2822</v>
      </c>
      <c r="CB409" s="5"/>
      <c r="CC409" s="5"/>
      <c r="CD409" s="5"/>
      <c r="CE409" s="5"/>
      <c r="CF409" s="6">
        <v>44691</v>
      </c>
      <c r="CG409" s="5"/>
      <c r="CH409" s="5"/>
      <c r="CI409" s="5"/>
      <c r="CJ409" s="5"/>
      <c r="CK409" s="5"/>
      <c r="CL409" s="5"/>
      <c r="CM409" s="5"/>
      <c r="CN409" s="19" t="s">
        <v>2823</v>
      </c>
      <c r="CO409" s="19" t="s">
        <v>2824</v>
      </c>
      <c r="CP409" s="5"/>
      <c r="CQ409" t="str">
        <f t="shared" si="6"/>
        <v/>
      </c>
    </row>
    <row r="410" spans="1:95" ht="13.5" x14ac:dyDescent="0.25">
      <c r="A410" s="19" t="s">
        <v>2825</v>
      </c>
      <c r="B410" s="10" t="s">
        <v>127</v>
      </c>
      <c r="C410" s="6">
        <v>44711</v>
      </c>
      <c r="D410" s="20">
        <v>1</v>
      </c>
      <c r="E410" s="5"/>
      <c r="F410" s="5"/>
      <c r="G410" s="5"/>
      <c r="H410" s="5"/>
      <c r="I410" s="5"/>
      <c r="J410" s="19"/>
      <c r="K410" s="19"/>
      <c r="L410" s="19"/>
      <c r="M410" s="19" t="s">
        <v>322</v>
      </c>
      <c r="N410" s="19"/>
      <c r="O410" s="5"/>
      <c r="P410" s="19" t="s">
        <v>5556</v>
      </c>
      <c r="Q410" s="5"/>
      <c r="R410" s="20">
        <v>1</v>
      </c>
      <c r="S410" s="21">
        <v>44621</v>
      </c>
      <c r="T410" s="19" t="s">
        <v>275</v>
      </c>
      <c r="U410" s="5"/>
      <c r="V410" s="5"/>
      <c r="W410" s="5"/>
      <c r="X410" s="5"/>
      <c r="Y410" s="5"/>
      <c r="Z410" s="5"/>
      <c r="AA410" s="5"/>
      <c r="AB410" s="20">
        <v>1</v>
      </c>
      <c r="AC410" s="5"/>
      <c r="AD410" s="5"/>
      <c r="AE410" s="5"/>
      <c r="AF410" s="5"/>
      <c r="AG410" s="5"/>
      <c r="AH410" s="5"/>
      <c r="AI410" s="20">
        <v>1</v>
      </c>
      <c r="AJ410" s="5"/>
      <c r="AK410" s="5"/>
      <c r="AL410" s="5"/>
      <c r="AM410" s="6">
        <v>44706</v>
      </c>
      <c r="AN410" s="22">
        <v>0.90625000000000222</v>
      </c>
      <c r="AO410" s="5"/>
      <c r="AP410" s="5"/>
      <c r="AQ410" s="20">
        <v>1</v>
      </c>
      <c r="AR410" s="5"/>
      <c r="AS410" s="5"/>
      <c r="AT410" s="5"/>
      <c r="AU410" s="5"/>
      <c r="AV410" s="5"/>
      <c r="AW410" s="5"/>
      <c r="AX410" s="5"/>
      <c r="AY410" s="5"/>
      <c r="AZ410" s="20">
        <v>1</v>
      </c>
      <c r="BA410" s="5"/>
      <c r="BB410" s="5"/>
      <c r="BC410" s="5"/>
      <c r="BD410" s="5"/>
      <c r="BE410" s="5"/>
      <c r="BF410" s="5"/>
      <c r="BG410" s="5"/>
      <c r="BH410" s="5"/>
      <c r="BI410" s="5"/>
      <c r="BJ410" s="5"/>
      <c r="BK410" s="5"/>
      <c r="BL410" s="5"/>
      <c r="BM410" s="20">
        <v>1</v>
      </c>
      <c r="BN410" s="5"/>
      <c r="BO410" s="5"/>
      <c r="BP410" s="5"/>
      <c r="BQ410" s="5"/>
      <c r="BR410" s="5"/>
      <c r="BS410" s="5"/>
      <c r="BT410" s="5"/>
      <c r="BU410" s="5"/>
      <c r="BV410" s="20">
        <v>1</v>
      </c>
      <c r="BW410" s="5"/>
      <c r="BX410" s="5"/>
      <c r="BY410" s="5"/>
      <c r="BZ410" s="5"/>
      <c r="CA410" s="19" t="s">
        <v>2826</v>
      </c>
      <c r="CB410" s="5"/>
      <c r="CC410" s="5"/>
      <c r="CD410" s="5"/>
      <c r="CE410" s="5"/>
      <c r="CF410" s="6">
        <v>44707</v>
      </c>
      <c r="CG410" s="5"/>
      <c r="CH410" s="5"/>
      <c r="CI410" s="5"/>
      <c r="CJ410" s="5"/>
      <c r="CK410" s="5"/>
      <c r="CL410" s="5"/>
      <c r="CM410" s="5"/>
      <c r="CN410" s="5"/>
      <c r="CO410" s="5"/>
      <c r="CP410" s="5"/>
      <c r="CQ410" t="str">
        <f t="shared" si="6"/>
        <v/>
      </c>
    </row>
    <row r="411" spans="1:95" ht="13.5" x14ac:dyDescent="0.25">
      <c r="A411" s="19" t="s">
        <v>2827</v>
      </c>
      <c r="B411" s="10" t="s">
        <v>127</v>
      </c>
      <c r="C411" s="6">
        <v>44694</v>
      </c>
      <c r="D411" s="20">
        <v>1</v>
      </c>
      <c r="E411" s="5"/>
      <c r="F411" s="5"/>
      <c r="G411" s="5"/>
      <c r="H411" s="5"/>
      <c r="I411" s="5"/>
      <c r="J411" s="19"/>
      <c r="K411" s="19"/>
      <c r="L411" s="19"/>
      <c r="M411" s="19" t="s">
        <v>127</v>
      </c>
      <c r="N411" s="19"/>
      <c r="O411" s="5"/>
      <c r="P411" s="19" t="s">
        <v>5554</v>
      </c>
      <c r="Q411" s="5"/>
      <c r="R411" s="20">
        <v>1</v>
      </c>
      <c r="S411" s="21">
        <v>43040</v>
      </c>
      <c r="T411" s="5"/>
      <c r="U411" s="5"/>
      <c r="V411" s="5"/>
      <c r="W411" s="5"/>
      <c r="X411" s="5"/>
      <c r="Y411" s="5"/>
      <c r="Z411" s="5"/>
      <c r="AA411" s="5"/>
      <c r="AB411" s="5"/>
      <c r="AC411" s="20">
        <v>1</v>
      </c>
      <c r="AD411" s="5"/>
      <c r="AE411" s="5"/>
      <c r="AF411" s="5"/>
      <c r="AG411" s="5"/>
      <c r="AH411" s="5"/>
      <c r="AI411" s="20">
        <v>1</v>
      </c>
      <c r="AJ411" s="5"/>
      <c r="AK411" s="5"/>
      <c r="AL411" s="5"/>
      <c r="AM411" s="6">
        <v>44690</v>
      </c>
      <c r="AN411" s="22">
        <v>0.7847222222222241</v>
      </c>
      <c r="AO411" s="5"/>
      <c r="AP411" s="20">
        <v>1</v>
      </c>
      <c r="AQ411" s="5"/>
      <c r="AR411" s="5"/>
      <c r="AS411" s="5"/>
      <c r="AT411" s="5"/>
      <c r="AU411" s="5"/>
      <c r="AV411" s="5"/>
      <c r="AW411" s="5"/>
      <c r="AX411" s="5"/>
      <c r="AY411" s="5"/>
      <c r="AZ411" s="20">
        <v>1</v>
      </c>
      <c r="BA411" s="5"/>
      <c r="BB411" s="5"/>
      <c r="BC411" s="5"/>
      <c r="BD411" s="5"/>
      <c r="BE411" s="5"/>
      <c r="BF411" s="5"/>
      <c r="BG411" s="5"/>
      <c r="BH411" s="5"/>
      <c r="BI411" s="19" t="s">
        <v>2828</v>
      </c>
      <c r="BJ411" s="5"/>
      <c r="BK411" s="19" t="s">
        <v>2829</v>
      </c>
      <c r="BL411" s="20">
        <v>1</v>
      </c>
      <c r="BM411" s="5"/>
      <c r="BN411" s="5"/>
      <c r="BO411" s="5"/>
      <c r="BP411" s="5"/>
      <c r="BQ411" s="5"/>
      <c r="BR411" s="5"/>
      <c r="BS411" s="19" t="s">
        <v>2830</v>
      </c>
      <c r="BT411" s="5"/>
      <c r="BU411" s="5"/>
      <c r="BV411" s="5"/>
      <c r="BW411" s="20">
        <v>1</v>
      </c>
      <c r="BX411" s="5"/>
      <c r="BY411" s="19" t="s">
        <v>2820</v>
      </c>
      <c r="BZ411" s="19" t="s">
        <v>2821</v>
      </c>
      <c r="CA411" s="19" t="s">
        <v>2822</v>
      </c>
      <c r="CB411" s="5"/>
      <c r="CC411" s="5"/>
      <c r="CD411" s="5"/>
      <c r="CE411" s="5"/>
      <c r="CF411" s="6">
        <v>44691</v>
      </c>
      <c r="CG411" s="5"/>
      <c r="CH411" s="5"/>
      <c r="CI411" s="5"/>
      <c r="CJ411" s="5"/>
      <c r="CK411" s="5"/>
      <c r="CL411" s="5"/>
      <c r="CM411" s="5"/>
      <c r="CN411" s="19" t="s">
        <v>2823</v>
      </c>
      <c r="CO411" s="19" t="s">
        <v>2824</v>
      </c>
      <c r="CP411" s="5"/>
      <c r="CQ411" t="str">
        <f t="shared" si="6"/>
        <v/>
      </c>
    </row>
    <row r="412" spans="1:95" ht="13.5" x14ac:dyDescent="0.25">
      <c r="A412" s="19" t="s">
        <v>2831</v>
      </c>
      <c r="B412" s="10" t="s">
        <v>127</v>
      </c>
      <c r="C412" s="6">
        <v>44712</v>
      </c>
      <c r="D412" s="20">
        <v>1</v>
      </c>
      <c r="E412" s="5"/>
      <c r="F412" s="5"/>
      <c r="G412" s="5"/>
      <c r="H412" s="5"/>
      <c r="I412" s="5"/>
      <c r="J412" s="19"/>
      <c r="K412" s="19"/>
      <c r="L412" s="19"/>
      <c r="M412" s="19" t="s">
        <v>127</v>
      </c>
      <c r="N412" s="19"/>
      <c r="O412" s="5"/>
      <c r="P412" s="19" t="s">
        <v>5556</v>
      </c>
      <c r="Q412" s="5"/>
      <c r="R412" s="20">
        <v>1</v>
      </c>
      <c r="S412" s="21">
        <v>44470</v>
      </c>
      <c r="T412" s="5"/>
      <c r="U412" s="5"/>
      <c r="V412" s="5"/>
      <c r="W412" s="5"/>
      <c r="X412" s="5"/>
      <c r="Y412" s="5"/>
      <c r="Z412" s="5"/>
      <c r="AA412" s="5"/>
      <c r="AB412" s="5"/>
      <c r="AC412" s="20">
        <v>1</v>
      </c>
      <c r="AD412" s="5"/>
      <c r="AE412" s="5"/>
      <c r="AF412" s="5"/>
      <c r="AG412" s="5"/>
      <c r="AH412" s="5"/>
      <c r="AI412" s="20">
        <v>1</v>
      </c>
      <c r="AJ412" s="5"/>
      <c r="AK412" s="5"/>
      <c r="AL412" s="5"/>
      <c r="AM412" s="6">
        <v>44694</v>
      </c>
      <c r="AN412" s="22">
        <v>0.77083333333333526</v>
      </c>
      <c r="AO412" s="5"/>
      <c r="AP412" s="5"/>
      <c r="AQ412" s="5"/>
      <c r="AR412" s="20">
        <v>1</v>
      </c>
      <c r="AS412" s="5"/>
      <c r="AT412" s="5"/>
      <c r="AU412" s="5"/>
      <c r="AV412" s="5"/>
      <c r="AW412" s="5"/>
      <c r="AX412" s="5"/>
      <c r="AY412" s="5"/>
      <c r="AZ412" s="5"/>
      <c r="BA412" s="5">
        <v>1</v>
      </c>
      <c r="BB412" s="5"/>
      <c r="BC412" s="20"/>
      <c r="BD412" s="5"/>
      <c r="BE412" s="5"/>
      <c r="BF412" s="5"/>
      <c r="BG412" s="5"/>
      <c r="BH412" s="5"/>
      <c r="BI412" s="19" t="s">
        <v>2810</v>
      </c>
      <c r="BJ412" s="5"/>
      <c r="BK412" s="19" t="s">
        <v>2832</v>
      </c>
      <c r="BL412" s="5"/>
      <c r="BM412" s="20">
        <v>1</v>
      </c>
      <c r="BN412" s="5"/>
      <c r="BO412" s="5"/>
      <c r="BP412" s="5"/>
      <c r="BQ412" s="19"/>
      <c r="BR412" s="19"/>
      <c r="BS412" s="19" t="s">
        <v>2812</v>
      </c>
      <c r="BT412" s="5"/>
      <c r="BU412" s="20">
        <v>1</v>
      </c>
      <c r="BV412" s="5"/>
      <c r="BW412" s="5"/>
      <c r="BX412" s="5"/>
      <c r="BY412" s="5"/>
      <c r="BZ412" s="19" t="s">
        <v>340</v>
      </c>
      <c r="CA412" s="19" t="s">
        <v>2813</v>
      </c>
      <c r="CB412" s="5"/>
      <c r="CC412" s="5"/>
      <c r="CD412" s="5"/>
      <c r="CE412" s="5"/>
      <c r="CF412" s="6">
        <v>44694</v>
      </c>
      <c r="CG412" s="5"/>
      <c r="CH412" s="5"/>
      <c r="CI412" s="5"/>
      <c r="CJ412" s="5"/>
      <c r="CK412" s="5"/>
      <c r="CL412" s="5"/>
      <c r="CM412" s="5"/>
      <c r="CN412" s="19" t="s">
        <v>2814</v>
      </c>
      <c r="CO412" s="19" t="s">
        <v>2815</v>
      </c>
      <c r="CP412" s="19" t="s">
        <v>2816</v>
      </c>
      <c r="CQ412" t="str">
        <f t="shared" si="6"/>
        <v/>
      </c>
    </row>
    <row r="413" spans="1:95" ht="13.5" x14ac:dyDescent="0.25">
      <c r="A413" s="19" t="s">
        <v>2833</v>
      </c>
      <c r="B413" s="10" t="s">
        <v>127</v>
      </c>
      <c r="C413" s="6">
        <v>44722</v>
      </c>
      <c r="D413" s="5"/>
      <c r="E413" s="5"/>
      <c r="F413" s="5"/>
      <c r="G413" s="20">
        <v>1</v>
      </c>
      <c r="H413" s="5"/>
      <c r="I413" s="5"/>
      <c r="J413" s="19"/>
      <c r="K413" s="19"/>
      <c r="L413" s="19"/>
      <c r="M413" s="19" t="s">
        <v>474</v>
      </c>
      <c r="N413" s="19"/>
      <c r="O413" s="5"/>
      <c r="P413" s="19" t="s">
        <v>5556</v>
      </c>
      <c r="Q413" s="20">
        <v>1</v>
      </c>
      <c r="R413" s="5"/>
      <c r="S413" s="21">
        <v>44470</v>
      </c>
      <c r="T413" s="19" t="s">
        <v>275</v>
      </c>
      <c r="U413" s="5"/>
      <c r="V413" s="5"/>
      <c r="W413" s="5"/>
      <c r="X413" s="5"/>
      <c r="Y413" s="5"/>
      <c r="Z413" s="5"/>
      <c r="AA413" s="20">
        <v>1</v>
      </c>
      <c r="AB413" s="5"/>
      <c r="AC413" s="5"/>
      <c r="AD413" s="5"/>
      <c r="AE413" s="5"/>
      <c r="AF413" s="5"/>
      <c r="AG413" s="5"/>
      <c r="AH413" s="5"/>
      <c r="AI413" s="20">
        <v>1</v>
      </c>
      <c r="AJ413" s="5"/>
      <c r="AK413" s="5"/>
      <c r="AL413" s="5"/>
      <c r="AM413" s="6">
        <v>44694</v>
      </c>
      <c r="AN413" s="5"/>
      <c r="AO413" s="20">
        <v>1</v>
      </c>
      <c r="AP413" s="5"/>
      <c r="AQ413" s="5"/>
      <c r="AR413" s="5"/>
      <c r="AS413" s="5"/>
      <c r="AT413" s="5"/>
      <c r="AU413" s="5"/>
      <c r="AV413" s="5"/>
      <c r="AW413" s="5"/>
      <c r="AX413" s="5"/>
      <c r="AY413" s="5"/>
      <c r="AZ413" s="5"/>
      <c r="BA413" s="5"/>
      <c r="BB413" s="5"/>
      <c r="BC413" s="5"/>
      <c r="BD413" s="5"/>
      <c r="BE413" s="20"/>
      <c r="BF413" s="5"/>
      <c r="BG413" s="5">
        <v>1</v>
      </c>
      <c r="BH413" s="19" t="s">
        <v>2628</v>
      </c>
      <c r="BI413" s="19" t="s">
        <v>2629</v>
      </c>
      <c r="BJ413" s="5"/>
      <c r="BK413" s="19" t="s">
        <v>2630</v>
      </c>
      <c r="BL413" s="5"/>
      <c r="BM413" s="20">
        <v>1</v>
      </c>
      <c r="BN413" s="5"/>
      <c r="BO413" s="5"/>
      <c r="BP413" s="5"/>
      <c r="BQ413" s="19"/>
      <c r="BR413" s="19"/>
      <c r="BS413" s="19" t="s">
        <v>760</v>
      </c>
      <c r="BT413" s="5"/>
      <c r="BU413" s="5"/>
      <c r="BV413" s="20">
        <v>1</v>
      </c>
      <c r="BW413" s="5"/>
      <c r="BX413" s="19" t="s">
        <v>761</v>
      </c>
      <c r="BY413" s="5"/>
      <c r="BZ413" s="19" t="s">
        <v>2636</v>
      </c>
      <c r="CA413" s="19" t="s">
        <v>2834</v>
      </c>
      <c r="CB413" s="5"/>
      <c r="CC413" s="5"/>
      <c r="CD413" s="5"/>
      <c r="CE413" s="5"/>
      <c r="CF413" s="6">
        <v>44694</v>
      </c>
      <c r="CG413" s="5"/>
      <c r="CH413" s="5"/>
      <c r="CI413" s="5"/>
      <c r="CJ413" s="5"/>
      <c r="CK413" s="5"/>
      <c r="CL413" s="5"/>
      <c r="CM413" s="19" t="s">
        <v>2835</v>
      </c>
      <c r="CN413" s="19" t="s">
        <v>2633</v>
      </c>
      <c r="CO413" s="19" t="s">
        <v>2634</v>
      </c>
      <c r="CP413" s="5"/>
      <c r="CQ413" t="str">
        <f t="shared" si="6"/>
        <v/>
      </c>
    </row>
    <row r="414" spans="1:95" ht="13.5" x14ac:dyDescent="0.25">
      <c r="A414" s="19" t="s">
        <v>2836</v>
      </c>
      <c r="B414" s="10" t="s">
        <v>127</v>
      </c>
      <c r="C414" s="6">
        <v>44718</v>
      </c>
      <c r="D414" s="5"/>
      <c r="E414" s="5"/>
      <c r="F414" s="5"/>
      <c r="G414" s="20">
        <v>1</v>
      </c>
      <c r="H414" s="5"/>
      <c r="I414" s="5"/>
      <c r="J414" s="19"/>
      <c r="K414" s="19"/>
      <c r="L414" s="19"/>
      <c r="M414" s="19" t="s">
        <v>127</v>
      </c>
      <c r="N414" s="19"/>
      <c r="O414" s="5"/>
      <c r="P414" s="19" t="s">
        <v>5556</v>
      </c>
      <c r="Q414" s="5"/>
      <c r="R414" s="20">
        <v>1</v>
      </c>
      <c r="S414" s="21">
        <v>41760</v>
      </c>
      <c r="T414" s="19" t="s">
        <v>275</v>
      </c>
      <c r="U414" s="5"/>
      <c r="V414" s="5"/>
      <c r="W414" s="5"/>
      <c r="X414" s="5"/>
      <c r="Y414" s="5"/>
      <c r="Z414" s="5"/>
      <c r="AA414" s="5"/>
      <c r="AB414" s="20">
        <v>1</v>
      </c>
      <c r="AC414" s="5"/>
      <c r="AD414" s="5"/>
      <c r="AE414" s="5"/>
      <c r="AF414" s="5"/>
      <c r="AG414" s="5"/>
      <c r="AH414" s="5"/>
      <c r="AI414" s="20">
        <v>1</v>
      </c>
      <c r="AJ414" s="5"/>
      <c r="AK414" s="5"/>
      <c r="AL414" s="5"/>
      <c r="AM414" s="6">
        <v>44706</v>
      </c>
      <c r="AN414" s="22">
        <v>0.33333333333333409</v>
      </c>
      <c r="AO414" s="5"/>
      <c r="AP414" s="5"/>
      <c r="AQ414" s="5"/>
      <c r="AR414" s="5"/>
      <c r="AS414" s="20">
        <v>1</v>
      </c>
      <c r="AT414" s="5"/>
      <c r="AU414" s="5"/>
      <c r="AV414" s="5"/>
      <c r="AW414" s="5"/>
      <c r="AX414" s="5"/>
      <c r="AY414" s="5"/>
      <c r="AZ414" s="5"/>
      <c r="BA414" s="5"/>
      <c r="BB414" s="5"/>
      <c r="BC414" s="5"/>
      <c r="BD414" s="5"/>
      <c r="BE414" s="20"/>
      <c r="BF414" s="5"/>
      <c r="BG414" s="5">
        <v>1</v>
      </c>
      <c r="BH414" s="19" t="s">
        <v>986</v>
      </c>
      <c r="BI414" s="19" t="s">
        <v>2837</v>
      </c>
      <c r="BJ414" s="5"/>
      <c r="BK414" s="19" t="s">
        <v>2838</v>
      </c>
      <c r="BL414" s="5"/>
      <c r="BM414" s="5"/>
      <c r="BN414" s="5"/>
      <c r="BO414" s="5"/>
      <c r="BP414" s="5"/>
      <c r="BQ414" s="5"/>
      <c r="BR414" s="5"/>
      <c r="BS414" s="5"/>
      <c r="BT414" s="5"/>
      <c r="BU414" s="5"/>
      <c r="BV414" s="5"/>
      <c r="BW414" s="20">
        <v>1</v>
      </c>
      <c r="BX414" s="5"/>
      <c r="BY414" s="19" t="s">
        <v>2674</v>
      </c>
      <c r="BZ414" s="5"/>
      <c r="CA414" s="19" t="s">
        <v>2675</v>
      </c>
      <c r="CB414" s="5"/>
      <c r="CC414" s="5"/>
      <c r="CD414" s="5"/>
      <c r="CE414" s="5"/>
      <c r="CF414" s="6">
        <v>44706</v>
      </c>
      <c r="CG414" s="5"/>
      <c r="CH414" s="5"/>
      <c r="CI414" s="5"/>
      <c r="CJ414" s="5"/>
      <c r="CK414" s="5"/>
      <c r="CL414" s="5"/>
      <c r="CM414" s="19" t="s">
        <v>2839</v>
      </c>
      <c r="CN414" s="19" t="s">
        <v>2677</v>
      </c>
      <c r="CO414" s="19" t="s">
        <v>2678</v>
      </c>
      <c r="CP414" s="5"/>
      <c r="CQ414" t="str">
        <f t="shared" si="6"/>
        <v/>
      </c>
    </row>
    <row r="415" spans="1:95" ht="13.5" x14ac:dyDescent="0.25">
      <c r="A415" s="19" t="s">
        <v>2840</v>
      </c>
      <c r="B415" s="10" t="s">
        <v>127</v>
      </c>
      <c r="C415" s="6">
        <v>44718</v>
      </c>
      <c r="D415" s="5"/>
      <c r="E415" s="5"/>
      <c r="F415" s="5"/>
      <c r="G415" s="5"/>
      <c r="H415" s="5"/>
      <c r="I415" s="5"/>
      <c r="J415" s="19"/>
      <c r="K415" s="19"/>
      <c r="L415" s="19"/>
      <c r="M415" s="19" t="s">
        <v>127</v>
      </c>
      <c r="N415" s="19"/>
      <c r="O415" s="5"/>
      <c r="P415" s="19" t="s">
        <v>5556</v>
      </c>
      <c r="Q415" s="5"/>
      <c r="R415" s="20">
        <v>1</v>
      </c>
      <c r="S415" s="21">
        <v>44317</v>
      </c>
      <c r="T415" s="19" t="s">
        <v>275</v>
      </c>
      <c r="U415" s="5"/>
      <c r="V415" s="5"/>
      <c r="W415" s="5"/>
      <c r="X415" s="5"/>
      <c r="Y415" s="5"/>
      <c r="Z415" s="5"/>
      <c r="AA415" s="5"/>
      <c r="AB415" s="5"/>
      <c r="AC415" s="5"/>
      <c r="AD415" s="20">
        <v>1</v>
      </c>
      <c r="AE415" s="5"/>
      <c r="AF415" s="5"/>
      <c r="AG415" s="5"/>
      <c r="AH415" s="5"/>
      <c r="AI415" s="5"/>
      <c r="AJ415" s="5"/>
      <c r="AK415" s="20">
        <v>1</v>
      </c>
      <c r="AL415" s="5"/>
      <c r="AM415" s="6">
        <v>44708</v>
      </c>
      <c r="AN415" s="22">
        <v>0.5833333333333347</v>
      </c>
      <c r="AO415" s="5"/>
      <c r="AP415" s="5"/>
      <c r="AQ415" s="5"/>
      <c r="AR415" s="5"/>
      <c r="AS415" s="20">
        <v>1</v>
      </c>
      <c r="AT415" s="5"/>
      <c r="AU415" s="5"/>
      <c r="AV415" s="5"/>
      <c r="AW415" s="5"/>
      <c r="AX415" s="5"/>
      <c r="AY415" s="5"/>
      <c r="AZ415" s="5"/>
      <c r="BA415" s="5"/>
      <c r="BB415" s="5"/>
      <c r="BC415" s="5"/>
      <c r="BD415" s="20">
        <v>1</v>
      </c>
      <c r="BE415" s="20"/>
      <c r="BF415" s="5"/>
      <c r="BG415" s="5">
        <v>1</v>
      </c>
      <c r="BH415" s="19" t="s">
        <v>2765</v>
      </c>
      <c r="BI415" s="19" t="s">
        <v>2841</v>
      </c>
      <c r="BJ415" s="19" t="s">
        <v>2842</v>
      </c>
      <c r="BK415" s="19" t="s">
        <v>2843</v>
      </c>
      <c r="BL415" s="5"/>
      <c r="BM415" s="5"/>
      <c r="BN415" s="5"/>
      <c r="BO415" s="5"/>
      <c r="BP415" s="5"/>
      <c r="BQ415" s="5"/>
      <c r="BR415" s="5"/>
      <c r="BS415" s="5"/>
      <c r="BT415" s="5"/>
      <c r="BU415" s="5"/>
      <c r="BV415" s="5"/>
      <c r="BW415" s="5"/>
      <c r="BX415" s="5"/>
      <c r="BY415" s="5"/>
      <c r="BZ415" s="5"/>
      <c r="CA415" s="19" t="s">
        <v>2769</v>
      </c>
      <c r="CB415" s="5"/>
      <c r="CC415" s="5"/>
      <c r="CD415" s="5"/>
      <c r="CE415" s="5"/>
      <c r="CF415" s="6">
        <v>44709</v>
      </c>
      <c r="CG415" s="5"/>
      <c r="CH415" s="5"/>
      <c r="CI415" s="5"/>
      <c r="CJ415" s="5"/>
      <c r="CK415" s="5"/>
      <c r="CL415" s="5"/>
      <c r="CM415" s="5"/>
      <c r="CN415" s="19" t="s">
        <v>2844</v>
      </c>
      <c r="CO415" s="19" t="s">
        <v>2845</v>
      </c>
      <c r="CP415" s="5"/>
      <c r="CQ415" t="str">
        <f t="shared" si="6"/>
        <v/>
      </c>
    </row>
    <row r="416" spans="1:95" ht="13.5" x14ac:dyDescent="0.25">
      <c r="A416" s="19" t="s">
        <v>2846</v>
      </c>
      <c r="B416" s="10" t="s">
        <v>127</v>
      </c>
      <c r="C416" s="6">
        <v>44715</v>
      </c>
      <c r="D416" s="5"/>
      <c r="E416" s="5"/>
      <c r="F416" s="5"/>
      <c r="G416" s="20">
        <v>1</v>
      </c>
      <c r="H416" s="19" t="s">
        <v>81</v>
      </c>
      <c r="I416" s="5"/>
      <c r="J416" s="19"/>
      <c r="K416" s="19"/>
      <c r="L416" s="19"/>
      <c r="M416" s="19" t="s">
        <v>127</v>
      </c>
      <c r="N416" s="19"/>
      <c r="O416" s="5"/>
      <c r="P416" s="19" t="s">
        <v>5556</v>
      </c>
      <c r="Q416" s="20">
        <v>1</v>
      </c>
      <c r="R416" s="5"/>
      <c r="S416" s="21">
        <v>44317</v>
      </c>
      <c r="T416" s="5"/>
      <c r="U416" s="5"/>
      <c r="V416" s="5"/>
      <c r="W416" s="5"/>
      <c r="X416" s="5"/>
      <c r="Y416" s="5"/>
      <c r="Z416" s="5"/>
      <c r="AA416" s="5"/>
      <c r="AB416" s="20">
        <v>1</v>
      </c>
      <c r="AC416" s="5"/>
      <c r="AD416" s="5"/>
      <c r="AE416" s="5"/>
      <c r="AF416" s="5"/>
      <c r="AG416" s="5"/>
      <c r="AH416" s="5"/>
      <c r="AI416" s="20">
        <v>1</v>
      </c>
      <c r="AJ416" s="5"/>
      <c r="AK416" s="5"/>
      <c r="AL416" s="5"/>
      <c r="AM416" s="6">
        <v>44705</v>
      </c>
      <c r="AN416" s="22">
        <v>0.68750000000000155</v>
      </c>
      <c r="AO416" s="5"/>
      <c r="AP416" s="5"/>
      <c r="AQ416" s="20">
        <v>1</v>
      </c>
      <c r="AR416" s="5"/>
      <c r="AS416" s="5"/>
      <c r="AT416" s="5"/>
      <c r="AU416" s="5"/>
      <c r="AV416" s="5"/>
      <c r="AW416" s="5"/>
      <c r="AX416" s="5"/>
      <c r="AY416" s="5"/>
      <c r="AZ416" s="5"/>
      <c r="BA416" s="20"/>
      <c r="BB416" s="5"/>
      <c r="BC416" s="5">
        <v>1</v>
      </c>
      <c r="BD416" s="5"/>
      <c r="BE416" s="5"/>
      <c r="BF416" s="5"/>
      <c r="BG416" s="5"/>
      <c r="BH416" s="5"/>
      <c r="BI416" s="19" t="s">
        <v>2800</v>
      </c>
      <c r="BJ416" s="5"/>
      <c r="BK416" s="19" t="s">
        <v>2801</v>
      </c>
      <c r="BL416" s="5"/>
      <c r="BM416" s="5"/>
      <c r="BN416" s="5"/>
      <c r="BO416" s="5"/>
      <c r="BP416" s="5"/>
      <c r="BQ416" s="5"/>
      <c r="BR416" s="5"/>
      <c r="BS416" s="5"/>
      <c r="BT416" s="5"/>
      <c r="BU416" s="5"/>
      <c r="BV416" s="5"/>
      <c r="BW416" s="5"/>
      <c r="BX416" s="5"/>
      <c r="BY416" s="5"/>
      <c r="BZ416" s="5"/>
      <c r="CA416" s="19" t="s">
        <v>2802</v>
      </c>
      <c r="CB416" s="5"/>
      <c r="CC416" s="5"/>
      <c r="CD416" s="5"/>
      <c r="CE416" s="5"/>
      <c r="CF416" s="5"/>
      <c r="CG416" s="5"/>
      <c r="CH416" s="5"/>
      <c r="CI416" s="5"/>
      <c r="CJ416" s="5"/>
      <c r="CK416" s="5"/>
      <c r="CL416" s="5"/>
      <c r="CM416" s="19" t="s">
        <v>2847</v>
      </c>
      <c r="CN416" s="19" t="s">
        <v>2804</v>
      </c>
      <c r="CO416" s="19" t="s">
        <v>2805</v>
      </c>
      <c r="CP416" s="19" t="s">
        <v>2806</v>
      </c>
      <c r="CQ416" t="str">
        <f t="shared" si="6"/>
        <v/>
      </c>
    </row>
    <row r="417" spans="1:95" ht="13.5" x14ac:dyDescent="0.25">
      <c r="A417" s="19" t="s">
        <v>2848</v>
      </c>
      <c r="B417" s="10" t="s">
        <v>127</v>
      </c>
      <c r="C417" s="6">
        <v>44732</v>
      </c>
      <c r="D417" s="5"/>
      <c r="E417" s="5"/>
      <c r="F417" s="20">
        <v>1</v>
      </c>
      <c r="G417" s="5"/>
      <c r="H417" s="5"/>
      <c r="I417" s="6">
        <v>44728</v>
      </c>
      <c r="J417" s="19"/>
      <c r="K417" s="19"/>
      <c r="L417" s="19"/>
      <c r="M417" s="19" t="s">
        <v>127</v>
      </c>
      <c r="N417" s="19"/>
      <c r="O417" s="5"/>
      <c r="P417" s="19" t="s">
        <v>5556</v>
      </c>
      <c r="Q417" s="20">
        <v>1</v>
      </c>
      <c r="R417" s="5"/>
      <c r="S417" s="21">
        <v>43466</v>
      </c>
      <c r="T417" s="19" t="s">
        <v>169</v>
      </c>
      <c r="U417" s="5"/>
      <c r="V417" s="5"/>
      <c r="W417" s="5"/>
      <c r="X417" s="5"/>
      <c r="Y417" s="5"/>
      <c r="Z417" s="5"/>
      <c r="AA417" s="5"/>
      <c r="AB417" s="5"/>
      <c r="AC417" s="5"/>
      <c r="AD417" s="20">
        <v>1</v>
      </c>
      <c r="AE417" s="5"/>
      <c r="AF417" s="5"/>
      <c r="AG417" s="5"/>
      <c r="AH417" s="5"/>
      <c r="AI417" s="5"/>
      <c r="AJ417" s="20">
        <v>1</v>
      </c>
      <c r="AK417" s="5"/>
      <c r="AL417" s="5"/>
      <c r="AM417" s="6">
        <v>44728</v>
      </c>
      <c r="AN417" s="22">
        <v>0.59375000000000144</v>
      </c>
      <c r="AO417" s="20"/>
      <c r="AP417" s="5"/>
      <c r="AQ417" s="5"/>
      <c r="AR417" s="5"/>
      <c r="AS417" s="5"/>
      <c r="AT417" s="5"/>
      <c r="AU417" s="5"/>
      <c r="AV417" s="5"/>
      <c r="AW417" s="5"/>
      <c r="AX417" s="20">
        <v>1</v>
      </c>
      <c r="AY417" s="19" t="s">
        <v>1012</v>
      </c>
      <c r="AZ417" s="5"/>
      <c r="BA417" s="5"/>
      <c r="BB417" s="5"/>
      <c r="BC417" s="5"/>
      <c r="BD417" s="5"/>
      <c r="BE417" s="5">
        <v>1</v>
      </c>
      <c r="BF417" s="5"/>
      <c r="BG417" s="20"/>
      <c r="BH417" s="19" t="s">
        <v>1535</v>
      </c>
      <c r="BI417" s="19" t="s">
        <v>2664</v>
      </c>
      <c r="BJ417" s="5"/>
      <c r="BK417" s="19" t="s">
        <v>2849</v>
      </c>
      <c r="BL417" s="5"/>
      <c r="BM417" s="5"/>
      <c r="BN417" s="20">
        <v>1</v>
      </c>
      <c r="BO417" s="5"/>
      <c r="BP417" s="5"/>
      <c r="BQ417" s="19"/>
      <c r="BR417" s="19"/>
      <c r="BS417" s="5"/>
      <c r="BT417" s="5"/>
      <c r="BU417" s="5"/>
      <c r="BV417" s="5"/>
      <c r="BW417" s="20">
        <v>1</v>
      </c>
      <c r="BX417" s="5"/>
      <c r="BY417" s="19" t="s">
        <v>2666</v>
      </c>
      <c r="BZ417" s="5"/>
      <c r="CA417" s="19" t="s">
        <v>2850</v>
      </c>
      <c r="CB417" s="5"/>
      <c r="CC417" s="5"/>
      <c r="CD417" s="5"/>
      <c r="CE417" s="5"/>
      <c r="CF417" s="6">
        <v>44728</v>
      </c>
      <c r="CG417" s="5"/>
      <c r="CH417" s="5"/>
      <c r="CI417" s="5"/>
      <c r="CJ417" s="5"/>
      <c r="CK417" s="5"/>
      <c r="CL417" s="5"/>
      <c r="CM417" s="19" t="s">
        <v>2851</v>
      </c>
      <c r="CN417" s="19" t="s">
        <v>2669</v>
      </c>
      <c r="CO417" s="19" t="s">
        <v>2852</v>
      </c>
      <c r="CP417" s="5"/>
      <c r="CQ417" t="str">
        <f t="shared" si="6"/>
        <v/>
      </c>
    </row>
    <row r="418" spans="1:95" ht="13.5" x14ac:dyDescent="0.25">
      <c r="A418" s="19" t="s">
        <v>2853</v>
      </c>
      <c r="B418" s="10" t="s">
        <v>127</v>
      </c>
      <c r="C418" s="6">
        <v>44732</v>
      </c>
      <c r="D418" s="5"/>
      <c r="E418" s="5"/>
      <c r="F418" s="5"/>
      <c r="G418" s="5"/>
      <c r="H418" s="5"/>
      <c r="I418" s="5"/>
      <c r="J418" s="19"/>
      <c r="K418" s="19"/>
      <c r="L418" s="19"/>
      <c r="M418" s="19" t="s">
        <v>127</v>
      </c>
      <c r="N418" s="19"/>
      <c r="O418" s="5"/>
      <c r="P418" s="19" t="s">
        <v>5554</v>
      </c>
      <c r="Q418" s="20">
        <v>1</v>
      </c>
      <c r="R418" s="5"/>
      <c r="S418" s="21">
        <v>43282</v>
      </c>
      <c r="T418" s="19" t="s">
        <v>275</v>
      </c>
      <c r="U418" s="5"/>
      <c r="V418" s="5"/>
      <c r="W418" s="5"/>
      <c r="X418" s="5"/>
      <c r="Y418" s="5"/>
      <c r="Z418" s="5"/>
      <c r="AA418" s="5"/>
      <c r="AB418" s="5"/>
      <c r="AC418" s="20">
        <v>1</v>
      </c>
      <c r="AD418" s="5"/>
      <c r="AE418" s="5"/>
      <c r="AF418" s="5"/>
      <c r="AG418" s="5"/>
      <c r="AH418" s="5"/>
      <c r="AI418" s="20">
        <v>1</v>
      </c>
      <c r="AJ418" s="5"/>
      <c r="AK418" s="5"/>
      <c r="AL418" s="5"/>
      <c r="AM418" s="6">
        <v>44727</v>
      </c>
      <c r="AN418" s="22">
        <v>0.56944444444444575</v>
      </c>
      <c r="AO418" s="20"/>
      <c r="AP418" s="5"/>
      <c r="AQ418" s="5"/>
      <c r="AR418" s="5"/>
      <c r="AS418" s="5"/>
      <c r="AT418" s="5"/>
      <c r="AU418" s="5"/>
      <c r="AV418" s="5"/>
      <c r="AW418" s="5"/>
      <c r="AX418" s="20">
        <v>1</v>
      </c>
      <c r="AY418" s="19" t="s">
        <v>2713</v>
      </c>
      <c r="AZ418" s="5"/>
      <c r="BA418" s="5"/>
      <c r="BB418" s="5"/>
      <c r="BC418" s="5"/>
      <c r="BD418" s="5"/>
      <c r="BE418" s="20"/>
      <c r="BF418" s="5"/>
      <c r="BG418" s="5">
        <v>1</v>
      </c>
      <c r="BH418" s="5"/>
      <c r="BI418" s="19" t="s">
        <v>2714</v>
      </c>
      <c r="BJ418" s="19" t="s">
        <v>2715</v>
      </c>
      <c r="BK418" s="19" t="s">
        <v>2716</v>
      </c>
      <c r="BL418" s="5"/>
      <c r="BM418" s="5"/>
      <c r="BN418" s="5"/>
      <c r="BO418" s="5"/>
      <c r="BP418" s="5"/>
      <c r="BQ418" s="5"/>
      <c r="BR418" s="5"/>
      <c r="BS418" s="5"/>
      <c r="BT418" s="5"/>
      <c r="BU418" s="5"/>
      <c r="BV418" s="5"/>
      <c r="BW418" s="5"/>
      <c r="BX418" s="5"/>
      <c r="BY418" s="5"/>
      <c r="BZ418" s="5"/>
      <c r="CA418" s="19" t="s">
        <v>2717</v>
      </c>
      <c r="CB418" s="5"/>
      <c r="CC418" s="5"/>
      <c r="CD418" s="5"/>
      <c r="CE418" s="5"/>
      <c r="CF418" s="6">
        <v>44788</v>
      </c>
      <c r="CG418" s="5"/>
      <c r="CH418" s="5"/>
      <c r="CI418" s="5"/>
      <c r="CJ418" s="5"/>
      <c r="CK418" s="5"/>
      <c r="CL418" s="5"/>
      <c r="CM418" s="19" t="s">
        <v>2718</v>
      </c>
      <c r="CN418" s="19" t="s">
        <v>2719</v>
      </c>
      <c r="CO418" s="19" t="s">
        <v>2854</v>
      </c>
      <c r="CP418" s="5"/>
      <c r="CQ418" t="str">
        <f t="shared" si="6"/>
        <v/>
      </c>
    </row>
    <row r="419" spans="1:95" ht="13.5" x14ac:dyDescent="0.25">
      <c r="A419" s="19" t="s">
        <v>2855</v>
      </c>
      <c r="B419" s="10" t="s">
        <v>127</v>
      </c>
      <c r="C419" s="6">
        <v>44725</v>
      </c>
      <c r="D419" s="5"/>
      <c r="E419" s="5"/>
      <c r="F419" s="5"/>
      <c r="G419" s="20">
        <v>1</v>
      </c>
      <c r="H419" s="19" t="s">
        <v>81</v>
      </c>
      <c r="I419" s="5"/>
      <c r="J419" s="19"/>
      <c r="K419" s="19"/>
      <c r="L419" s="19"/>
      <c r="M419" s="19" t="s">
        <v>127</v>
      </c>
      <c r="N419" s="19"/>
      <c r="O419" s="5"/>
      <c r="P419" s="19" t="s">
        <v>5556</v>
      </c>
      <c r="Q419" s="20">
        <v>1</v>
      </c>
      <c r="R419" s="5"/>
      <c r="S419" s="21">
        <v>44378</v>
      </c>
      <c r="T419" s="5"/>
      <c r="U419" s="5"/>
      <c r="V419" s="5"/>
      <c r="W419" s="5"/>
      <c r="X419" s="5"/>
      <c r="Y419" s="5"/>
      <c r="Z419" s="5"/>
      <c r="AA419" s="5"/>
      <c r="AB419" s="5"/>
      <c r="AC419" s="20">
        <v>1</v>
      </c>
      <c r="AD419" s="5"/>
      <c r="AE419" s="5"/>
      <c r="AF419" s="5"/>
      <c r="AG419" s="20">
        <v>1</v>
      </c>
      <c r="AH419" s="5"/>
      <c r="AI419" s="5"/>
      <c r="AJ419" s="5"/>
      <c r="AK419" s="5"/>
      <c r="AL419" s="5"/>
      <c r="AM419" s="6">
        <v>44715</v>
      </c>
      <c r="AN419" s="22">
        <v>0.41666666666666768</v>
      </c>
      <c r="AO419" s="20">
        <v>1</v>
      </c>
      <c r="AP419" s="5"/>
      <c r="AQ419" s="5"/>
      <c r="AR419" s="5"/>
      <c r="AS419" s="5"/>
      <c r="AT419" s="5"/>
      <c r="AU419" s="5"/>
      <c r="AV419" s="5"/>
      <c r="AW419" s="5"/>
      <c r="AX419" s="5"/>
      <c r="AY419" s="5"/>
      <c r="AZ419" s="5"/>
      <c r="BA419" s="5"/>
      <c r="BB419" s="5"/>
      <c r="BC419" s="5"/>
      <c r="BD419" s="20">
        <v>1</v>
      </c>
      <c r="BE419" s="5"/>
      <c r="BF419" s="5"/>
      <c r="BG419" s="5"/>
      <c r="BH419" s="5"/>
      <c r="BI419" s="19" t="s">
        <v>2586</v>
      </c>
      <c r="BJ419" s="5"/>
      <c r="BK419" s="19" t="s">
        <v>2587</v>
      </c>
      <c r="BL419" s="5"/>
      <c r="BM419" s="5"/>
      <c r="BN419" s="5"/>
      <c r="BO419" s="20">
        <v>1</v>
      </c>
      <c r="BP419" s="19" t="s">
        <v>81</v>
      </c>
      <c r="BQ419" s="5"/>
      <c r="BR419" s="5"/>
      <c r="BS419" s="5"/>
      <c r="BT419" s="5"/>
      <c r="BU419" s="5"/>
      <c r="BV419" s="5"/>
      <c r="BW419" s="20">
        <v>1</v>
      </c>
      <c r="BX419" s="19" t="s">
        <v>2856</v>
      </c>
      <c r="BY419" s="19" t="s">
        <v>915</v>
      </c>
      <c r="BZ419" s="5"/>
      <c r="CA419" s="19" t="s">
        <v>2588</v>
      </c>
      <c r="CB419" s="5"/>
      <c r="CC419" s="5"/>
      <c r="CD419" s="5"/>
      <c r="CE419" s="5"/>
      <c r="CF419" s="6">
        <v>44715</v>
      </c>
      <c r="CG419" s="5"/>
      <c r="CH419" s="5"/>
      <c r="CI419" s="5"/>
      <c r="CJ419" s="5"/>
      <c r="CK419" s="5"/>
      <c r="CL419" s="5"/>
      <c r="CM419" s="5"/>
      <c r="CN419" s="19" t="s">
        <v>2589</v>
      </c>
      <c r="CO419" s="19" t="s">
        <v>2857</v>
      </c>
      <c r="CP419" s="5"/>
      <c r="CQ419" t="str">
        <f t="shared" si="6"/>
        <v/>
      </c>
    </row>
    <row r="420" spans="1:95" ht="13.5" x14ac:dyDescent="0.25">
      <c r="A420" s="19" t="s">
        <v>2858</v>
      </c>
      <c r="B420" s="10" t="s">
        <v>127</v>
      </c>
      <c r="C420" s="6">
        <v>44725</v>
      </c>
      <c r="D420" s="5"/>
      <c r="E420" s="5"/>
      <c r="F420" s="5"/>
      <c r="G420" s="5"/>
      <c r="H420" s="5"/>
      <c r="I420" s="5"/>
      <c r="J420" s="19"/>
      <c r="K420" s="19"/>
      <c r="L420" s="19"/>
      <c r="M420" s="19" t="s">
        <v>127</v>
      </c>
      <c r="N420" s="19"/>
      <c r="O420" s="5"/>
      <c r="P420" s="19" t="s">
        <v>5556</v>
      </c>
      <c r="Q420" s="20">
        <v>1</v>
      </c>
      <c r="R420" s="5"/>
      <c r="S420" s="21">
        <v>44562</v>
      </c>
      <c r="T420" s="5"/>
      <c r="U420" s="5"/>
      <c r="V420" s="5"/>
      <c r="W420" s="5"/>
      <c r="X420" s="5"/>
      <c r="Y420" s="5"/>
      <c r="Z420" s="5"/>
      <c r="AA420" s="5"/>
      <c r="AB420" s="20">
        <v>1</v>
      </c>
      <c r="AC420" s="5"/>
      <c r="AD420" s="5"/>
      <c r="AE420" s="5"/>
      <c r="AF420" s="5"/>
      <c r="AG420" s="5"/>
      <c r="AH420" s="20">
        <v>1</v>
      </c>
      <c r="AI420" s="5"/>
      <c r="AJ420" s="5"/>
      <c r="AK420" s="5"/>
      <c r="AL420" s="5"/>
      <c r="AM420" s="6">
        <v>44708</v>
      </c>
      <c r="AN420" s="22">
        <v>0.3645833333333342</v>
      </c>
      <c r="AO420" s="5"/>
      <c r="AP420" s="5"/>
      <c r="AQ420" s="5"/>
      <c r="AR420" s="20">
        <v>1</v>
      </c>
      <c r="AS420" s="5"/>
      <c r="AT420" s="5"/>
      <c r="AU420" s="5"/>
      <c r="AV420" s="5"/>
      <c r="AW420" s="5"/>
      <c r="AX420" s="5"/>
      <c r="AY420" s="5"/>
      <c r="AZ420" s="5"/>
      <c r="BA420" s="5"/>
      <c r="BB420" s="5"/>
      <c r="BC420" s="5"/>
      <c r="BD420" s="20">
        <v>1</v>
      </c>
      <c r="BE420" s="5"/>
      <c r="BF420" s="5"/>
      <c r="BG420" s="5"/>
      <c r="BH420" s="5"/>
      <c r="BI420" s="19" t="s">
        <v>2859</v>
      </c>
      <c r="BJ420" s="5"/>
      <c r="BK420" s="19" t="s">
        <v>2639</v>
      </c>
      <c r="BL420" s="5"/>
      <c r="BM420" s="5"/>
      <c r="BN420" s="5"/>
      <c r="BO420" s="20">
        <v>1</v>
      </c>
      <c r="BP420" s="19" t="s">
        <v>81</v>
      </c>
      <c r="BQ420" s="5"/>
      <c r="BR420" s="5"/>
      <c r="BS420" s="5"/>
      <c r="BT420" s="5"/>
      <c r="BU420" s="5"/>
      <c r="BV420" s="5"/>
      <c r="BW420" s="20">
        <v>1</v>
      </c>
      <c r="BX420" s="5"/>
      <c r="BY420" s="19" t="s">
        <v>915</v>
      </c>
      <c r="BZ420" s="5"/>
      <c r="CA420" s="19" t="s">
        <v>2640</v>
      </c>
      <c r="CB420" s="5"/>
      <c r="CC420" s="5"/>
      <c r="CD420" s="5"/>
      <c r="CE420" s="5"/>
      <c r="CF420" s="6">
        <v>44708</v>
      </c>
      <c r="CG420" s="5"/>
      <c r="CH420" s="5"/>
      <c r="CI420" s="5"/>
      <c r="CJ420" s="5"/>
      <c r="CK420" s="5"/>
      <c r="CL420" s="5"/>
      <c r="CM420" s="5"/>
      <c r="CN420" s="19" t="s">
        <v>2860</v>
      </c>
      <c r="CO420" s="19" t="s">
        <v>2642</v>
      </c>
      <c r="CP420" s="5"/>
      <c r="CQ420" t="str">
        <f t="shared" si="6"/>
        <v/>
      </c>
    </row>
    <row r="421" spans="1:95" ht="13.5" x14ac:dyDescent="0.25">
      <c r="A421" s="19" t="s">
        <v>2861</v>
      </c>
      <c r="B421" s="10" t="s">
        <v>127</v>
      </c>
      <c r="C421" s="6">
        <v>44768</v>
      </c>
      <c r="D421" s="5"/>
      <c r="E421" s="5"/>
      <c r="F421" s="5"/>
      <c r="G421" s="20">
        <v>1</v>
      </c>
      <c r="H421" s="19" t="s">
        <v>81</v>
      </c>
      <c r="I421" s="5"/>
      <c r="J421" s="19"/>
      <c r="K421" s="19"/>
      <c r="L421" s="19"/>
      <c r="M421" s="19" t="s">
        <v>127</v>
      </c>
      <c r="N421" s="19"/>
      <c r="O421" s="5"/>
      <c r="P421" s="19" t="s">
        <v>5556</v>
      </c>
      <c r="Q421" s="5"/>
      <c r="R421" s="20">
        <v>1</v>
      </c>
      <c r="S421" s="21">
        <v>44652</v>
      </c>
      <c r="T421" s="19" t="s">
        <v>302</v>
      </c>
      <c r="U421" s="5"/>
      <c r="V421" s="5"/>
      <c r="W421" s="5"/>
      <c r="X421" s="5"/>
      <c r="Y421" s="5"/>
      <c r="Z421" s="5"/>
      <c r="AA421" s="5"/>
      <c r="AB421" s="5"/>
      <c r="AC421" s="20">
        <v>1</v>
      </c>
      <c r="AD421" s="5"/>
      <c r="AE421" s="5"/>
      <c r="AF421" s="5"/>
      <c r="AG421" s="5"/>
      <c r="AH421" s="5"/>
      <c r="AI421" s="20">
        <v>1</v>
      </c>
      <c r="AJ421" s="5"/>
      <c r="AK421" s="5"/>
      <c r="AL421" s="5"/>
      <c r="AM421" s="6">
        <v>44756</v>
      </c>
      <c r="AN421" s="22">
        <v>0.31250000000000072</v>
      </c>
      <c r="AO421" s="20">
        <v>1</v>
      </c>
      <c r="AP421" s="5"/>
      <c r="AQ421" s="5"/>
      <c r="AR421" s="5"/>
      <c r="AS421" s="5"/>
      <c r="AT421" s="5"/>
      <c r="AU421" s="5"/>
      <c r="AV421" s="5"/>
      <c r="AW421" s="5"/>
      <c r="AX421" s="5"/>
      <c r="AY421" s="5"/>
      <c r="AZ421" s="5"/>
      <c r="BA421" s="5"/>
      <c r="BB421" s="5"/>
      <c r="BC421" s="5"/>
      <c r="BD421" s="20">
        <v>1</v>
      </c>
      <c r="BE421" s="5"/>
      <c r="BF421" s="5"/>
      <c r="BG421" s="5"/>
      <c r="BH421" s="5"/>
      <c r="BI421" s="19" t="s">
        <v>2862</v>
      </c>
      <c r="BJ421" s="5"/>
      <c r="BK421" s="19" t="s">
        <v>2863</v>
      </c>
      <c r="BL421" s="20">
        <v>1</v>
      </c>
      <c r="BM421" s="5"/>
      <c r="BN421" s="5"/>
      <c r="BO421" s="5"/>
      <c r="BP421" s="5"/>
      <c r="BQ421" s="5"/>
      <c r="BR421" s="5"/>
      <c r="BS421" s="5"/>
      <c r="BT421" s="5"/>
      <c r="BU421" s="5"/>
      <c r="BV421" s="5"/>
      <c r="BW421" s="5"/>
      <c r="BX421" s="5"/>
      <c r="BY421" s="5"/>
      <c r="BZ421" s="5"/>
      <c r="CA421" s="19" t="s">
        <v>2864</v>
      </c>
      <c r="CB421" s="5"/>
      <c r="CC421" s="5"/>
      <c r="CD421" s="5"/>
      <c r="CE421" s="5"/>
      <c r="CF421" s="6">
        <v>44756</v>
      </c>
      <c r="CG421" s="5"/>
      <c r="CH421" s="5"/>
      <c r="CI421" s="5"/>
      <c r="CJ421" s="5"/>
      <c r="CK421" s="5"/>
      <c r="CL421" s="5"/>
      <c r="CM421" s="5"/>
      <c r="CN421" s="19" t="s">
        <v>2865</v>
      </c>
      <c r="CO421" s="19" t="s">
        <v>2866</v>
      </c>
      <c r="CP421" s="5"/>
      <c r="CQ421" t="str">
        <f t="shared" si="6"/>
        <v/>
      </c>
    </row>
    <row r="422" spans="1:95" ht="13.5" x14ac:dyDescent="0.25">
      <c r="A422" s="19" t="s">
        <v>2867</v>
      </c>
      <c r="B422" s="10" t="s">
        <v>127</v>
      </c>
      <c r="C422" s="6">
        <v>44768</v>
      </c>
      <c r="D422" s="5"/>
      <c r="E422" s="5"/>
      <c r="F422" s="5"/>
      <c r="G422" s="20">
        <v>1</v>
      </c>
      <c r="H422" s="19" t="s">
        <v>81</v>
      </c>
      <c r="I422" s="5"/>
      <c r="J422" s="19"/>
      <c r="K422" s="19"/>
      <c r="L422" s="19"/>
      <c r="M422" s="19" t="s">
        <v>127</v>
      </c>
      <c r="N422" s="19"/>
      <c r="O422" s="5"/>
      <c r="P422" s="19" t="s">
        <v>5556</v>
      </c>
      <c r="Q422" s="5"/>
      <c r="R422" s="20">
        <v>1</v>
      </c>
      <c r="S422" s="21">
        <v>44652</v>
      </c>
      <c r="T422" s="19" t="s">
        <v>302</v>
      </c>
      <c r="U422" s="5"/>
      <c r="V422" s="5"/>
      <c r="W422" s="5"/>
      <c r="X422" s="5"/>
      <c r="Y422" s="5"/>
      <c r="Z422" s="5"/>
      <c r="AA422" s="5"/>
      <c r="AB422" s="5"/>
      <c r="AC422" s="20">
        <v>1</v>
      </c>
      <c r="AD422" s="5"/>
      <c r="AE422" s="5"/>
      <c r="AF422" s="5"/>
      <c r="AG422" s="5"/>
      <c r="AH422" s="5"/>
      <c r="AI422" s="5"/>
      <c r="AJ422" s="5"/>
      <c r="AK422" s="5"/>
      <c r="AL422" s="20">
        <v>1</v>
      </c>
      <c r="AM422" s="6">
        <v>44762</v>
      </c>
      <c r="AN422" s="22">
        <v>0.30208333333333404</v>
      </c>
      <c r="AO422" s="5"/>
      <c r="AP422" s="5"/>
      <c r="AQ422" s="5"/>
      <c r="AR422" s="5"/>
      <c r="AS422" s="20">
        <v>1</v>
      </c>
      <c r="AT422" s="5"/>
      <c r="AU422" s="5"/>
      <c r="AV422" s="5"/>
      <c r="AW422" s="5"/>
      <c r="AX422" s="5"/>
      <c r="AY422" s="5"/>
      <c r="AZ422" s="5"/>
      <c r="BA422" s="5"/>
      <c r="BB422" s="5"/>
      <c r="BC422" s="5"/>
      <c r="BD422" s="20">
        <v>1</v>
      </c>
      <c r="BE422" s="5"/>
      <c r="BF422" s="5"/>
      <c r="BG422" s="5"/>
      <c r="BH422" s="5"/>
      <c r="BI422" s="19" t="s">
        <v>2868</v>
      </c>
      <c r="BJ422" s="5"/>
      <c r="BK422" s="19" t="s">
        <v>2869</v>
      </c>
      <c r="BL422" s="5"/>
      <c r="BM422" s="5"/>
      <c r="BN422" s="5"/>
      <c r="BO422" s="5"/>
      <c r="BP422" s="5"/>
      <c r="BQ422" s="5"/>
      <c r="BR422" s="5"/>
      <c r="BS422" s="5"/>
      <c r="BT422" s="5"/>
      <c r="BU422" s="5"/>
      <c r="BV422" s="5"/>
      <c r="BW422" s="5"/>
      <c r="BX422" s="5"/>
      <c r="BY422" s="5"/>
      <c r="BZ422" s="5"/>
      <c r="CA422" s="19" t="s">
        <v>2870</v>
      </c>
      <c r="CB422" s="5"/>
      <c r="CC422" s="5"/>
      <c r="CD422" s="5"/>
      <c r="CE422" s="5"/>
      <c r="CF422" s="6">
        <v>44766</v>
      </c>
      <c r="CG422" s="5"/>
      <c r="CH422" s="5"/>
      <c r="CI422" s="5"/>
      <c r="CJ422" s="5"/>
      <c r="CK422" s="5"/>
      <c r="CL422" s="5"/>
      <c r="CM422" s="5"/>
      <c r="CN422" s="19" t="s">
        <v>2871</v>
      </c>
      <c r="CO422" s="19" t="s">
        <v>2872</v>
      </c>
      <c r="CP422" s="5"/>
      <c r="CQ422" t="str">
        <f t="shared" si="6"/>
        <v/>
      </c>
    </row>
    <row r="423" spans="1:95" ht="13.5" x14ac:dyDescent="0.25">
      <c r="A423" s="19" t="s">
        <v>2873</v>
      </c>
      <c r="B423" s="10" t="s">
        <v>127</v>
      </c>
      <c r="C423" s="6">
        <v>44761</v>
      </c>
      <c r="D423" s="20">
        <v>1</v>
      </c>
      <c r="E423" s="5"/>
      <c r="F423" s="5"/>
      <c r="G423" s="5"/>
      <c r="H423" s="5"/>
      <c r="I423" s="5"/>
      <c r="J423" s="19"/>
      <c r="K423" s="19"/>
      <c r="L423" s="19"/>
      <c r="M423" s="19" t="s">
        <v>127</v>
      </c>
      <c r="N423" s="19"/>
      <c r="O423" s="5"/>
      <c r="P423" s="19" t="s">
        <v>5556</v>
      </c>
      <c r="Q423" s="5"/>
      <c r="R423" s="20">
        <v>1</v>
      </c>
      <c r="S423" s="21">
        <v>42736</v>
      </c>
      <c r="T423" s="19" t="s">
        <v>204</v>
      </c>
      <c r="U423" s="5"/>
      <c r="V423" s="5"/>
      <c r="W423" s="5"/>
      <c r="X423" s="5"/>
      <c r="Y423" s="5"/>
      <c r="Z423" s="5"/>
      <c r="AA423" s="5"/>
      <c r="AB423" s="5"/>
      <c r="AC423" s="5"/>
      <c r="AD423" s="20">
        <v>1</v>
      </c>
      <c r="AE423" s="5"/>
      <c r="AF423" s="5"/>
      <c r="AG423" s="5"/>
      <c r="AH423" s="5"/>
      <c r="AI423" s="5"/>
      <c r="AJ423" s="20">
        <v>1</v>
      </c>
      <c r="AK423" s="5"/>
      <c r="AL423" s="5"/>
      <c r="AM423" s="6">
        <v>44748</v>
      </c>
      <c r="AN423" s="22">
        <v>0.36388888888888976</v>
      </c>
      <c r="AO423" s="5"/>
      <c r="AP423" s="5"/>
      <c r="AQ423" s="5"/>
      <c r="AR423" s="5"/>
      <c r="AS423" s="20">
        <v>1</v>
      </c>
      <c r="AT423" s="5"/>
      <c r="AU423" s="5"/>
      <c r="AV423" s="5"/>
      <c r="AW423" s="5"/>
      <c r="AX423" s="5"/>
      <c r="AY423" s="5"/>
      <c r="AZ423" s="5"/>
      <c r="BA423" s="5">
        <v>1</v>
      </c>
      <c r="BB423" s="5"/>
      <c r="BC423" s="20"/>
      <c r="BD423" s="5"/>
      <c r="BE423" s="5"/>
      <c r="BF423" s="5"/>
      <c r="BG423" s="5"/>
      <c r="BH423" s="5"/>
      <c r="BI423" s="19" t="s">
        <v>2874</v>
      </c>
      <c r="BJ423" s="5"/>
      <c r="BK423" s="19" t="s">
        <v>2875</v>
      </c>
      <c r="BL423" s="5"/>
      <c r="BM423" s="20">
        <v>1</v>
      </c>
      <c r="BN423" s="5"/>
      <c r="BO423" s="5"/>
      <c r="BP423" s="5"/>
      <c r="BQ423" s="19"/>
      <c r="BR423" s="19"/>
      <c r="BS423" s="19" t="s">
        <v>429</v>
      </c>
      <c r="BT423" s="5"/>
      <c r="BU423" s="20">
        <v>1</v>
      </c>
      <c r="BV423" s="5"/>
      <c r="BW423" s="5"/>
      <c r="BX423" s="5"/>
      <c r="BY423" s="5"/>
      <c r="BZ423" s="19" t="s">
        <v>2876</v>
      </c>
      <c r="CA423" s="19" t="s">
        <v>2877</v>
      </c>
      <c r="CB423" s="5"/>
      <c r="CC423" s="5"/>
      <c r="CD423" s="5"/>
      <c r="CE423" s="5"/>
      <c r="CF423" s="6">
        <v>44733</v>
      </c>
      <c r="CG423" s="5"/>
      <c r="CH423" s="5"/>
      <c r="CI423" s="5"/>
      <c r="CJ423" s="5"/>
      <c r="CK423" s="5"/>
      <c r="CL423" s="5"/>
      <c r="CM423" s="5"/>
      <c r="CN423" s="19" t="s">
        <v>2878</v>
      </c>
      <c r="CO423" s="19" t="s">
        <v>2879</v>
      </c>
      <c r="CP423" s="5"/>
      <c r="CQ423" t="str">
        <f t="shared" si="6"/>
        <v/>
      </c>
    </row>
    <row r="424" spans="1:95" ht="13.5" x14ac:dyDescent="0.25">
      <c r="A424" s="19" t="s">
        <v>2880</v>
      </c>
      <c r="B424" s="10" t="s">
        <v>127</v>
      </c>
      <c r="C424" s="6">
        <v>44761</v>
      </c>
      <c r="D424" s="5"/>
      <c r="E424" s="20">
        <v>1</v>
      </c>
      <c r="F424" s="5"/>
      <c r="G424" s="5"/>
      <c r="H424" s="5"/>
      <c r="I424" s="5"/>
      <c r="J424" s="19"/>
      <c r="K424" s="19"/>
      <c r="L424" s="19"/>
      <c r="M424" s="19" t="s">
        <v>322</v>
      </c>
      <c r="N424" s="19"/>
      <c r="O424" s="5"/>
      <c r="P424" s="19" t="s">
        <v>5556</v>
      </c>
      <c r="Q424" s="5"/>
      <c r="R424" s="20">
        <v>1</v>
      </c>
      <c r="S424" s="21">
        <v>43831</v>
      </c>
      <c r="T424" s="19" t="s">
        <v>169</v>
      </c>
      <c r="U424" s="5"/>
      <c r="V424" s="5"/>
      <c r="W424" s="5"/>
      <c r="X424" s="5"/>
      <c r="Y424" s="5"/>
      <c r="Z424" s="5"/>
      <c r="AA424" s="5"/>
      <c r="AB424" s="20">
        <v>1</v>
      </c>
      <c r="AC424" s="5"/>
      <c r="AD424" s="5"/>
      <c r="AE424" s="5"/>
      <c r="AF424" s="5"/>
      <c r="AG424" s="5"/>
      <c r="AH424" s="5"/>
      <c r="AI424" s="20">
        <v>1</v>
      </c>
      <c r="AJ424" s="5"/>
      <c r="AK424" s="5"/>
      <c r="AL424" s="5"/>
      <c r="AM424" s="6">
        <v>44752</v>
      </c>
      <c r="AN424" s="22">
        <v>0.92708333333333559</v>
      </c>
      <c r="AO424" s="20">
        <v>1</v>
      </c>
      <c r="AP424" s="5"/>
      <c r="AQ424" s="5"/>
      <c r="AR424" s="5"/>
      <c r="AS424" s="5"/>
      <c r="AT424" s="5"/>
      <c r="AU424" s="5"/>
      <c r="AV424" s="5"/>
      <c r="AW424" s="5"/>
      <c r="AX424" s="5"/>
      <c r="AY424" s="5"/>
      <c r="AZ424" s="5"/>
      <c r="BA424" s="5">
        <v>1</v>
      </c>
      <c r="BB424" s="5"/>
      <c r="BC424" s="20"/>
      <c r="BD424" s="5"/>
      <c r="BE424" s="5"/>
      <c r="BF424" s="5"/>
      <c r="BG424" s="5"/>
      <c r="BH424" s="5"/>
      <c r="BI424" s="19" t="s">
        <v>2881</v>
      </c>
      <c r="BJ424" s="5"/>
      <c r="BK424" s="19" t="s">
        <v>2882</v>
      </c>
      <c r="BL424" s="5"/>
      <c r="BM424" s="20">
        <v>1</v>
      </c>
      <c r="BN424" s="5"/>
      <c r="BO424" s="20">
        <v>1</v>
      </c>
      <c r="BP424" s="5"/>
      <c r="BQ424" s="19"/>
      <c r="BR424" s="19"/>
      <c r="BS424" s="5"/>
      <c r="BT424" s="5"/>
      <c r="BU424" s="5"/>
      <c r="BV424" s="5"/>
      <c r="BW424" s="20">
        <v>1</v>
      </c>
      <c r="BX424" s="5"/>
      <c r="BY424" s="19" t="s">
        <v>2883</v>
      </c>
      <c r="BZ424" s="19" t="s">
        <v>2884</v>
      </c>
      <c r="CA424" s="19" t="s">
        <v>2885</v>
      </c>
      <c r="CB424" s="5"/>
      <c r="CC424" s="5"/>
      <c r="CD424" s="5"/>
      <c r="CE424" s="5"/>
      <c r="CF424" s="6">
        <v>44753</v>
      </c>
      <c r="CG424" s="5"/>
      <c r="CH424" s="5"/>
      <c r="CI424" s="5"/>
      <c r="CJ424" s="5"/>
      <c r="CK424" s="5"/>
      <c r="CL424" s="5"/>
      <c r="CM424" s="5"/>
      <c r="CN424" s="19" t="s">
        <v>2886</v>
      </c>
      <c r="CO424" s="19" t="s">
        <v>2887</v>
      </c>
      <c r="CP424" s="19" t="s">
        <v>2888</v>
      </c>
      <c r="CQ424" t="str">
        <f t="shared" si="6"/>
        <v/>
      </c>
    </row>
    <row r="425" spans="1:95" ht="13.5" x14ac:dyDescent="0.25">
      <c r="A425" s="19" t="s">
        <v>2889</v>
      </c>
      <c r="B425" s="10" t="s">
        <v>127</v>
      </c>
      <c r="C425" s="6">
        <v>44761</v>
      </c>
      <c r="D425" s="5"/>
      <c r="E425" s="5"/>
      <c r="F425" s="5"/>
      <c r="G425" s="5"/>
      <c r="H425" s="5"/>
      <c r="I425" s="5"/>
      <c r="J425" s="19"/>
      <c r="K425" s="19"/>
      <c r="L425" s="19"/>
      <c r="M425" s="19" t="s">
        <v>127</v>
      </c>
      <c r="N425" s="19"/>
      <c r="O425" s="5"/>
      <c r="P425" s="19" t="s">
        <v>5556</v>
      </c>
      <c r="Q425" s="5"/>
      <c r="R425" s="20">
        <v>1</v>
      </c>
      <c r="S425" s="21">
        <v>43497</v>
      </c>
      <c r="T425" s="19" t="s">
        <v>169</v>
      </c>
      <c r="U425" s="5"/>
      <c r="V425" s="5"/>
      <c r="W425" s="5"/>
      <c r="X425" s="5"/>
      <c r="Y425" s="5"/>
      <c r="Z425" s="5"/>
      <c r="AA425" s="5"/>
      <c r="AB425" s="5"/>
      <c r="AC425" s="5"/>
      <c r="AD425" s="20">
        <v>1</v>
      </c>
      <c r="AE425" s="5"/>
      <c r="AF425" s="5"/>
      <c r="AG425" s="5"/>
      <c r="AH425" s="5"/>
      <c r="AI425" s="5"/>
      <c r="AJ425" s="5"/>
      <c r="AK425" s="20">
        <v>1</v>
      </c>
      <c r="AL425" s="5"/>
      <c r="AM425" s="6">
        <v>44758</v>
      </c>
      <c r="AN425" s="22">
        <v>0.5833333333333347</v>
      </c>
      <c r="AO425" s="5"/>
      <c r="AP425" s="5"/>
      <c r="AQ425" s="5"/>
      <c r="AR425" s="5"/>
      <c r="AS425" s="20">
        <v>1</v>
      </c>
      <c r="AT425" s="5"/>
      <c r="AU425" s="5"/>
      <c r="AV425" s="5"/>
      <c r="AW425" s="5"/>
      <c r="AX425" s="5"/>
      <c r="AY425" s="5"/>
      <c r="AZ425" s="5"/>
      <c r="BA425" s="5"/>
      <c r="BB425" s="5"/>
      <c r="BC425" s="5"/>
      <c r="BD425" s="20">
        <v>1</v>
      </c>
      <c r="BE425" s="5"/>
      <c r="BF425" s="5"/>
      <c r="BG425" s="5"/>
      <c r="BH425" s="5"/>
      <c r="BI425" s="19" t="s">
        <v>2890</v>
      </c>
      <c r="BJ425" s="5"/>
      <c r="BK425" s="19" t="s">
        <v>2891</v>
      </c>
      <c r="BL425" s="20">
        <v>1</v>
      </c>
      <c r="BM425" s="5"/>
      <c r="BN425" s="5"/>
      <c r="BO425" s="5"/>
      <c r="BP425" s="5"/>
      <c r="BQ425" s="19"/>
      <c r="BR425" s="19"/>
      <c r="BS425" s="5"/>
      <c r="BT425" s="5"/>
      <c r="BU425" s="5"/>
      <c r="BV425" s="5"/>
      <c r="BW425" s="5"/>
      <c r="BX425" s="5"/>
      <c r="BY425" s="5"/>
      <c r="BZ425" s="5"/>
      <c r="CA425" s="19" t="s">
        <v>2892</v>
      </c>
      <c r="CB425" s="5"/>
      <c r="CC425" s="5"/>
      <c r="CD425" s="5"/>
      <c r="CE425" s="5"/>
      <c r="CF425" s="6">
        <v>44758</v>
      </c>
      <c r="CG425" s="5"/>
      <c r="CH425" s="5"/>
      <c r="CI425" s="5"/>
      <c r="CJ425" s="5"/>
      <c r="CK425" s="5"/>
      <c r="CL425" s="5"/>
      <c r="CM425" s="5"/>
      <c r="CN425" s="19" t="s">
        <v>2893</v>
      </c>
      <c r="CO425" s="19" t="s">
        <v>2894</v>
      </c>
      <c r="CP425" s="5"/>
      <c r="CQ425" t="str">
        <f t="shared" si="6"/>
        <v/>
      </c>
    </row>
    <row r="426" spans="1:95" ht="13.5" x14ac:dyDescent="0.25">
      <c r="A426" s="19" t="s">
        <v>2895</v>
      </c>
      <c r="B426" s="10" t="s">
        <v>127</v>
      </c>
      <c r="C426" s="5"/>
      <c r="D426" s="20">
        <v>1</v>
      </c>
      <c r="E426" s="5"/>
      <c r="F426" s="5"/>
      <c r="G426" s="5"/>
      <c r="H426" s="5"/>
      <c r="I426" s="5"/>
      <c r="J426" s="19"/>
      <c r="K426" s="19"/>
      <c r="L426" s="19"/>
      <c r="M426" s="19" t="s">
        <v>127</v>
      </c>
      <c r="N426" s="19"/>
      <c r="O426" s="5"/>
      <c r="P426" s="19" t="s">
        <v>5554</v>
      </c>
      <c r="Q426" s="5"/>
      <c r="R426" s="20">
        <v>1</v>
      </c>
      <c r="S426" s="21">
        <v>42430</v>
      </c>
      <c r="T426" s="19" t="s">
        <v>204</v>
      </c>
      <c r="U426" s="5"/>
      <c r="V426" s="5"/>
      <c r="W426" s="5"/>
      <c r="X426" s="5"/>
      <c r="Y426" s="5"/>
      <c r="Z426" s="5"/>
      <c r="AA426" s="5"/>
      <c r="AB426" s="5"/>
      <c r="AC426" s="20">
        <v>1</v>
      </c>
      <c r="AD426" s="5"/>
      <c r="AE426" s="5"/>
      <c r="AF426" s="5"/>
      <c r="AG426" s="5"/>
      <c r="AH426" s="5"/>
      <c r="AI426" s="20">
        <v>1</v>
      </c>
      <c r="AJ426" s="5"/>
      <c r="AK426" s="5"/>
      <c r="AL426" s="5"/>
      <c r="AM426" s="6">
        <v>44752</v>
      </c>
      <c r="AN426" s="22">
        <v>0.812500000000002</v>
      </c>
      <c r="AO426" s="5"/>
      <c r="AP426" s="5"/>
      <c r="AQ426" s="5"/>
      <c r="AR426" s="5"/>
      <c r="AS426" s="20">
        <v>1</v>
      </c>
      <c r="AT426" s="5"/>
      <c r="AU426" s="5"/>
      <c r="AV426" s="5"/>
      <c r="AW426" s="5"/>
      <c r="AX426" s="5"/>
      <c r="AY426" s="5"/>
      <c r="AZ426" s="5"/>
      <c r="BA426" s="5"/>
      <c r="BB426" s="5"/>
      <c r="BC426" s="5"/>
      <c r="BD426" s="5"/>
      <c r="BE426" s="20"/>
      <c r="BF426" s="5"/>
      <c r="BG426" s="5">
        <v>1</v>
      </c>
      <c r="BH426" s="19" t="s">
        <v>1476</v>
      </c>
      <c r="BI426" s="19" t="s">
        <v>2896</v>
      </c>
      <c r="BJ426" s="5"/>
      <c r="BK426" s="19" t="s">
        <v>2897</v>
      </c>
      <c r="BL426" s="5"/>
      <c r="BM426" s="20">
        <v>1</v>
      </c>
      <c r="BN426" s="5"/>
      <c r="BO426" s="5"/>
      <c r="BP426" s="5"/>
      <c r="BQ426" s="19"/>
      <c r="BR426" s="19"/>
      <c r="BS426" s="19" t="s">
        <v>429</v>
      </c>
      <c r="BT426" s="5"/>
      <c r="BU426" s="20">
        <v>1</v>
      </c>
      <c r="BV426" s="5"/>
      <c r="BW426" s="5"/>
      <c r="BX426" s="5"/>
      <c r="BY426" s="5"/>
      <c r="BZ426" s="19" t="s">
        <v>2898</v>
      </c>
      <c r="CA426" s="19" t="s">
        <v>2899</v>
      </c>
      <c r="CB426" s="5"/>
      <c r="CC426" s="5"/>
      <c r="CD426" s="5"/>
      <c r="CE426" s="5"/>
      <c r="CF426" s="6">
        <v>44753</v>
      </c>
      <c r="CG426" s="5"/>
      <c r="CH426" s="5"/>
      <c r="CI426" s="5"/>
      <c r="CJ426" s="5"/>
      <c r="CK426" s="5"/>
      <c r="CL426" s="5"/>
      <c r="CM426" s="5"/>
      <c r="CN426" s="19" t="s">
        <v>2900</v>
      </c>
      <c r="CO426" s="19" t="s">
        <v>2901</v>
      </c>
      <c r="CP426" s="5"/>
      <c r="CQ426" t="str">
        <f t="shared" si="6"/>
        <v/>
      </c>
    </row>
    <row r="427" spans="1:95" ht="13.5" x14ac:dyDescent="0.25">
      <c r="A427" s="19" t="s">
        <v>2902</v>
      </c>
      <c r="B427" s="10" t="s">
        <v>127</v>
      </c>
      <c r="C427" s="6">
        <v>44718</v>
      </c>
      <c r="D427" s="20">
        <v>1</v>
      </c>
      <c r="E427" s="5"/>
      <c r="F427" s="5"/>
      <c r="G427" s="5"/>
      <c r="H427" s="5"/>
      <c r="I427" s="5"/>
      <c r="J427" s="19"/>
      <c r="K427" s="19"/>
      <c r="L427" s="19"/>
      <c r="M427" s="19" t="s">
        <v>127</v>
      </c>
      <c r="N427" s="19"/>
      <c r="O427" s="5"/>
      <c r="P427" s="19" t="s">
        <v>5559</v>
      </c>
      <c r="Q427" s="5"/>
      <c r="R427" s="20">
        <v>1</v>
      </c>
      <c r="S427" s="21">
        <v>44470</v>
      </c>
      <c r="T427" s="19" t="s">
        <v>26</v>
      </c>
      <c r="U427" s="5"/>
      <c r="V427" s="5"/>
      <c r="W427" s="5"/>
      <c r="X427" s="5"/>
      <c r="Y427" s="5"/>
      <c r="Z427" s="5"/>
      <c r="AA427" s="5"/>
      <c r="AB427" s="20">
        <v>1</v>
      </c>
      <c r="AC427" s="5"/>
      <c r="AD427" s="5"/>
      <c r="AE427" s="5"/>
      <c r="AF427" s="5"/>
      <c r="AG427" s="5"/>
      <c r="AH427" s="5"/>
      <c r="AI427" s="20">
        <v>1</v>
      </c>
      <c r="AJ427" s="5"/>
      <c r="AK427" s="5"/>
      <c r="AL427" s="5"/>
      <c r="AM427" s="6">
        <v>44676</v>
      </c>
      <c r="AN427" s="22">
        <v>0.62500000000000144</v>
      </c>
      <c r="AO427" s="5"/>
      <c r="AP427" s="5"/>
      <c r="AQ427" s="5"/>
      <c r="AR427" s="5"/>
      <c r="AS427" s="5"/>
      <c r="AT427" s="5"/>
      <c r="AU427" s="5"/>
      <c r="AV427" s="20">
        <v>1</v>
      </c>
      <c r="AW427" s="5"/>
      <c r="AX427" s="5"/>
      <c r="AY427" s="19" t="s">
        <v>974</v>
      </c>
      <c r="AZ427" s="5"/>
      <c r="BA427" s="5"/>
      <c r="BB427" s="5"/>
      <c r="BC427" s="5"/>
      <c r="BD427" s="20">
        <v>1</v>
      </c>
      <c r="BE427" s="5"/>
      <c r="BF427" s="5"/>
      <c r="BG427" s="5"/>
      <c r="BH427" s="5"/>
      <c r="BI427" s="19" t="s">
        <v>2903</v>
      </c>
      <c r="BJ427" s="5"/>
      <c r="BK427" s="19" t="s">
        <v>2904</v>
      </c>
      <c r="BL427" s="20">
        <v>1</v>
      </c>
      <c r="BM427" s="5"/>
      <c r="BN427" s="5"/>
      <c r="BO427" s="5"/>
      <c r="BP427" s="5"/>
      <c r="BQ427" s="5"/>
      <c r="BR427" s="5"/>
      <c r="BS427" s="5"/>
      <c r="BT427" s="5"/>
      <c r="BU427" s="5"/>
      <c r="BV427" s="5"/>
      <c r="BW427" s="5"/>
      <c r="BX427" s="5"/>
      <c r="BY427" s="5"/>
      <c r="BZ427" s="19" t="s">
        <v>2682</v>
      </c>
      <c r="CA427" s="19" t="s">
        <v>2905</v>
      </c>
      <c r="CB427" s="5"/>
      <c r="CC427" s="5"/>
      <c r="CD427" s="5"/>
      <c r="CE427" s="5"/>
      <c r="CF427" s="6">
        <v>44676</v>
      </c>
      <c r="CG427" s="5"/>
      <c r="CH427" s="5"/>
      <c r="CI427" s="5"/>
      <c r="CJ427" s="5"/>
      <c r="CK427" s="5"/>
      <c r="CL427" s="5"/>
      <c r="CM427" s="19" t="s">
        <v>172</v>
      </c>
      <c r="CN427" s="19" t="s">
        <v>2684</v>
      </c>
      <c r="CO427" s="19" t="s">
        <v>2906</v>
      </c>
      <c r="CP427" s="5"/>
      <c r="CQ427" t="str">
        <f t="shared" si="6"/>
        <v/>
      </c>
    </row>
    <row r="428" spans="1:95" ht="13.5" x14ac:dyDescent="0.25">
      <c r="A428" s="19" t="s">
        <v>2907</v>
      </c>
      <c r="B428" s="10" t="s">
        <v>127</v>
      </c>
      <c r="C428" s="6">
        <v>44718</v>
      </c>
      <c r="D428" s="20">
        <v>1</v>
      </c>
      <c r="E428" s="5"/>
      <c r="F428" s="5"/>
      <c r="G428" s="5"/>
      <c r="H428" s="5"/>
      <c r="I428" s="5"/>
      <c r="J428" s="19"/>
      <c r="K428" s="19"/>
      <c r="L428" s="19"/>
      <c r="M428" s="19" t="s">
        <v>322</v>
      </c>
      <c r="N428" s="19"/>
      <c r="O428" s="5"/>
      <c r="P428" s="19" t="s">
        <v>5554</v>
      </c>
      <c r="Q428" s="5"/>
      <c r="R428" s="20">
        <v>1</v>
      </c>
      <c r="S428" s="21">
        <v>44621</v>
      </c>
      <c r="T428" s="19" t="s">
        <v>26</v>
      </c>
      <c r="U428" s="5"/>
      <c r="V428" s="5"/>
      <c r="W428" s="5"/>
      <c r="X428" s="5"/>
      <c r="Y428" s="5"/>
      <c r="Z428" s="5"/>
      <c r="AA428" s="5"/>
      <c r="AB428" s="5"/>
      <c r="AC428" s="20">
        <v>1</v>
      </c>
      <c r="AD428" s="5"/>
      <c r="AE428" s="5"/>
      <c r="AF428" s="5"/>
      <c r="AG428" s="20">
        <v>1</v>
      </c>
      <c r="AH428" s="5"/>
      <c r="AI428" s="5"/>
      <c r="AJ428" s="5"/>
      <c r="AK428" s="5"/>
      <c r="AL428" s="5"/>
      <c r="AM428" s="6">
        <v>44689</v>
      </c>
      <c r="AN428" s="22">
        <v>0.46875000000000111</v>
      </c>
      <c r="AO428" s="5"/>
      <c r="AP428" s="5"/>
      <c r="AQ428" s="5"/>
      <c r="AR428" s="5"/>
      <c r="AS428" s="20">
        <v>1</v>
      </c>
      <c r="AT428" s="5"/>
      <c r="AU428" s="5"/>
      <c r="AV428" s="5"/>
      <c r="AW428" s="5"/>
      <c r="AX428" s="5"/>
      <c r="AY428" s="5"/>
      <c r="AZ428" s="20">
        <v>1</v>
      </c>
      <c r="BA428" s="5"/>
      <c r="BB428" s="5"/>
      <c r="BC428" s="5"/>
      <c r="BD428" s="5"/>
      <c r="BE428" s="5"/>
      <c r="BF428" s="5"/>
      <c r="BG428" s="5"/>
      <c r="BH428" s="5"/>
      <c r="BI428" s="19" t="s">
        <v>2722</v>
      </c>
      <c r="BJ428" s="5"/>
      <c r="BK428" s="19" t="s">
        <v>2908</v>
      </c>
      <c r="BL428" s="5"/>
      <c r="BM428" s="20">
        <v>1</v>
      </c>
      <c r="BN428" s="5"/>
      <c r="BO428" s="5"/>
      <c r="BP428" s="5"/>
      <c r="BQ428" s="19"/>
      <c r="BR428" s="19"/>
      <c r="BS428" s="19" t="s">
        <v>1103</v>
      </c>
      <c r="BT428" s="5"/>
      <c r="BU428" s="20">
        <v>1</v>
      </c>
      <c r="BV428" s="5"/>
      <c r="BW428" s="5"/>
      <c r="BX428" s="5"/>
      <c r="BY428" s="5"/>
      <c r="BZ428" s="19" t="s">
        <v>2724</v>
      </c>
      <c r="CA428" s="19" t="s">
        <v>1438</v>
      </c>
      <c r="CB428" s="5"/>
      <c r="CC428" s="5"/>
      <c r="CD428" s="5"/>
      <c r="CE428" s="5"/>
      <c r="CF428" s="6">
        <v>44689</v>
      </c>
      <c r="CG428" s="5"/>
      <c r="CH428" s="5"/>
      <c r="CI428" s="5"/>
      <c r="CJ428" s="5"/>
      <c r="CK428" s="5"/>
      <c r="CL428" s="5"/>
      <c r="CM428" s="5"/>
      <c r="CN428" s="19" t="s">
        <v>2725</v>
      </c>
      <c r="CO428" s="19" t="s">
        <v>2726</v>
      </c>
      <c r="CP428" s="5"/>
      <c r="CQ428" t="str">
        <f t="shared" si="6"/>
        <v/>
      </c>
    </row>
    <row r="429" spans="1:95" ht="13.5" x14ac:dyDescent="0.25">
      <c r="A429" s="19" t="s">
        <v>2909</v>
      </c>
      <c r="B429" s="10" t="s">
        <v>127</v>
      </c>
      <c r="C429" s="6">
        <v>44718</v>
      </c>
      <c r="D429" s="20">
        <v>1</v>
      </c>
      <c r="E429" s="5"/>
      <c r="F429" s="5"/>
      <c r="G429" s="5"/>
      <c r="H429" s="5"/>
      <c r="I429" s="5"/>
      <c r="J429" s="19"/>
      <c r="K429" s="19"/>
      <c r="L429" s="19"/>
      <c r="M429" s="19" t="s">
        <v>127</v>
      </c>
      <c r="N429" s="19"/>
      <c r="O429" s="5"/>
      <c r="P429" s="19" t="s">
        <v>5554</v>
      </c>
      <c r="Q429" s="5"/>
      <c r="R429" s="20">
        <v>1</v>
      </c>
      <c r="S429" s="21">
        <v>44166</v>
      </c>
      <c r="T429" s="19" t="s">
        <v>26</v>
      </c>
      <c r="U429" s="5"/>
      <c r="V429" s="5"/>
      <c r="W429" s="5"/>
      <c r="X429" s="5"/>
      <c r="Y429" s="5"/>
      <c r="Z429" s="5"/>
      <c r="AA429" s="5"/>
      <c r="AB429" s="5"/>
      <c r="AC429" s="20">
        <v>1</v>
      </c>
      <c r="AD429" s="5"/>
      <c r="AE429" s="5"/>
      <c r="AF429" s="5"/>
      <c r="AG429" s="5"/>
      <c r="AH429" s="20">
        <v>1</v>
      </c>
      <c r="AI429" s="5"/>
      <c r="AJ429" s="5"/>
      <c r="AK429" s="5"/>
      <c r="AL429" s="5"/>
      <c r="AM429" s="6">
        <v>44687</v>
      </c>
      <c r="AN429" s="22">
        <v>0.27777777777777846</v>
      </c>
      <c r="AO429" s="20">
        <v>1</v>
      </c>
      <c r="AP429" s="5"/>
      <c r="AQ429" s="5"/>
      <c r="AR429" s="5"/>
      <c r="AS429" s="5"/>
      <c r="AT429" s="5"/>
      <c r="AU429" s="5"/>
      <c r="AV429" s="5"/>
      <c r="AW429" s="5"/>
      <c r="AX429" s="5"/>
      <c r="AY429" s="5"/>
      <c r="AZ429" s="20">
        <v>1</v>
      </c>
      <c r="BA429" s="5"/>
      <c r="BB429" s="5"/>
      <c r="BC429" s="5"/>
      <c r="BD429" s="5"/>
      <c r="BE429" s="5"/>
      <c r="BF429" s="5"/>
      <c r="BG429" s="5"/>
      <c r="BH429" s="5"/>
      <c r="BI429" s="19" t="s">
        <v>2910</v>
      </c>
      <c r="BJ429" s="5"/>
      <c r="BK429" s="19" t="s">
        <v>2729</v>
      </c>
      <c r="BL429" s="5"/>
      <c r="BM429" s="20">
        <v>1</v>
      </c>
      <c r="BN429" s="5"/>
      <c r="BO429" s="5"/>
      <c r="BP429" s="5"/>
      <c r="BQ429" s="19"/>
      <c r="BR429" s="19"/>
      <c r="BS429" s="5"/>
      <c r="BT429" s="5"/>
      <c r="BU429" s="20">
        <v>1</v>
      </c>
      <c r="BV429" s="5"/>
      <c r="BW429" s="5"/>
      <c r="BX429" s="5"/>
      <c r="BY429" s="5"/>
      <c r="BZ429" s="19" t="s">
        <v>2911</v>
      </c>
      <c r="CA429" s="19" t="s">
        <v>1438</v>
      </c>
      <c r="CB429" s="5"/>
      <c r="CC429" s="5"/>
      <c r="CD429" s="5"/>
      <c r="CE429" s="5"/>
      <c r="CF429" s="6">
        <v>44687</v>
      </c>
      <c r="CG429" s="5"/>
      <c r="CH429" s="5"/>
      <c r="CI429" s="5"/>
      <c r="CJ429" s="5"/>
      <c r="CK429" s="5"/>
      <c r="CL429" s="5"/>
      <c r="CM429" s="5"/>
      <c r="CN429" s="19" t="s">
        <v>2730</v>
      </c>
      <c r="CO429" s="19" t="s">
        <v>2731</v>
      </c>
      <c r="CP429" s="5"/>
      <c r="CQ429" t="str">
        <f t="shared" si="6"/>
        <v/>
      </c>
    </row>
    <row r="430" spans="1:95" ht="13.5" x14ac:dyDescent="0.25">
      <c r="A430" s="19" t="s">
        <v>2912</v>
      </c>
      <c r="B430" s="10" t="s">
        <v>127</v>
      </c>
      <c r="C430" s="6">
        <v>44718</v>
      </c>
      <c r="D430" s="20">
        <v>1</v>
      </c>
      <c r="E430" s="5"/>
      <c r="F430" s="5"/>
      <c r="G430" s="5"/>
      <c r="H430" s="5"/>
      <c r="I430" s="5"/>
      <c r="J430" s="19"/>
      <c r="K430" s="19"/>
      <c r="L430" s="19"/>
      <c r="M430" s="19" t="s">
        <v>127</v>
      </c>
      <c r="N430" s="19"/>
      <c r="O430" s="5"/>
      <c r="P430" s="19" t="s">
        <v>5555</v>
      </c>
      <c r="Q430" s="5"/>
      <c r="R430" s="20">
        <v>1</v>
      </c>
      <c r="S430" s="21">
        <v>43344</v>
      </c>
      <c r="T430" s="19" t="s">
        <v>26</v>
      </c>
      <c r="U430" s="5"/>
      <c r="V430" s="5"/>
      <c r="W430" s="5"/>
      <c r="X430" s="5"/>
      <c r="Y430" s="5"/>
      <c r="Z430" s="5"/>
      <c r="AA430" s="5"/>
      <c r="AB430" s="5"/>
      <c r="AC430" s="20">
        <v>1</v>
      </c>
      <c r="AD430" s="5"/>
      <c r="AE430" s="5"/>
      <c r="AF430" s="5"/>
      <c r="AG430" s="5"/>
      <c r="AH430" s="5"/>
      <c r="AI430" s="5"/>
      <c r="AJ430" s="20">
        <v>1</v>
      </c>
      <c r="AK430" s="5"/>
      <c r="AL430" s="5"/>
      <c r="AM430" s="6">
        <v>44686</v>
      </c>
      <c r="AN430" s="22">
        <v>0.59722222222222365</v>
      </c>
      <c r="AO430" s="5"/>
      <c r="AP430" s="5"/>
      <c r="AQ430" s="5"/>
      <c r="AR430" s="5"/>
      <c r="AS430" s="5"/>
      <c r="AT430" s="20">
        <v>1</v>
      </c>
      <c r="AU430" s="5"/>
      <c r="AV430" s="5"/>
      <c r="AW430" s="5"/>
      <c r="AX430" s="5"/>
      <c r="AY430" s="5"/>
      <c r="AZ430" s="5"/>
      <c r="BA430" s="5"/>
      <c r="BB430" s="5"/>
      <c r="BC430" s="5"/>
      <c r="BD430" s="5"/>
      <c r="BE430" s="20"/>
      <c r="BF430" s="5"/>
      <c r="BG430" s="5">
        <v>1</v>
      </c>
      <c r="BH430" s="19" t="s">
        <v>1476</v>
      </c>
      <c r="BI430" s="19" t="s">
        <v>2733</v>
      </c>
      <c r="BJ430" s="5"/>
      <c r="BK430" s="19" t="s">
        <v>2734</v>
      </c>
      <c r="BL430" s="5"/>
      <c r="BM430" s="20">
        <v>1</v>
      </c>
      <c r="BN430" s="5"/>
      <c r="BO430" s="5"/>
      <c r="BP430" s="5"/>
      <c r="BQ430" s="19"/>
      <c r="BR430" s="19"/>
      <c r="BS430" s="5"/>
      <c r="BT430" s="5"/>
      <c r="BU430" s="5"/>
      <c r="BV430" s="5"/>
      <c r="BW430" s="5"/>
      <c r="BX430" s="5"/>
      <c r="BY430" s="5"/>
      <c r="BZ430" s="19" t="s">
        <v>2724</v>
      </c>
      <c r="CA430" s="19" t="s">
        <v>1438</v>
      </c>
      <c r="CB430" s="5"/>
      <c r="CC430" s="5"/>
      <c r="CD430" s="5"/>
      <c r="CE430" s="5"/>
      <c r="CF430" s="6">
        <v>44686</v>
      </c>
      <c r="CG430" s="5"/>
      <c r="CH430" s="5"/>
      <c r="CI430" s="5"/>
      <c r="CJ430" s="5"/>
      <c r="CK430" s="5"/>
      <c r="CL430" s="5"/>
      <c r="CM430" s="5"/>
      <c r="CN430" s="19" t="s">
        <v>2735</v>
      </c>
      <c r="CO430" s="19" t="s">
        <v>2736</v>
      </c>
      <c r="CP430" s="5"/>
      <c r="CQ430" t="str">
        <f t="shared" si="6"/>
        <v/>
      </c>
    </row>
    <row r="431" spans="1:95" ht="13.5" x14ac:dyDescent="0.25">
      <c r="A431" s="19" t="s">
        <v>2913</v>
      </c>
      <c r="B431" s="10" t="s">
        <v>127</v>
      </c>
      <c r="C431" s="6">
        <v>44718</v>
      </c>
      <c r="D431" s="20">
        <v>1</v>
      </c>
      <c r="E431" s="5"/>
      <c r="F431" s="5"/>
      <c r="G431" s="5"/>
      <c r="H431" s="5"/>
      <c r="I431" s="5"/>
      <c r="J431" s="19"/>
      <c r="K431" s="19"/>
      <c r="L431" s="19"/>
      <c r="M431" s="19" t="s">
        <v>127</v>
      </c>
      <c r="N431" s="19"/>
      <c r="O431" s="5"/>
      <c r="P431" s="19" t="s">
        <v>5554</v>
      </c>
      <c r="Q431" s="5"/>
      <c r="R431" s="20">
        <v>1</v>
      </c>
      <c r="S431" s="21">
        <v>44896</v>
      </c>
      <c r="T431" s="19" t="s">
        <v>26</v>
      </c>
      <c r="U431" s="5"/>
      <c r="V431" s="5"/>
      <c r="W431" s="5"/>
      <c r="X431" s="5"/>
      <c r="Y431" s="5"/>
      <c r="Z431" s="5"/>
      <c r="AA431" s="5"/>
      <c r="AB431" s="5"/>
      <c r="AC431" s="20">
        <v>1</v>
      </c>
      <c r="AD431" s="5"/>
      <c r="AE431" s="5"/>
      <c r="AF431" s="5"/>
      <c r="AG431" s="5"/>
      <c r="AH431" s="20">
        <v>1</v>
      </c>
      <c r="AI431" s="5"/>
      <c r="AJ431" s="5"/>
      <c r="AK431" s="5"/>
      <c r="AL431" s="5"/>
      <c r="AM431" s="6">
        <v>44682</v>
      </c>
      <c r="AN431" s="22">
        <v>0.40694444444444539</v>
      </c>
      <c r="AO431" s="20">
        <v>1</v>
      </c>
      <c r="AP431" s="5"/>
      <c r="AQ431" s="5"/>
      <c r="AR431" s="5"/>
      <c r="AS431" s="5"/>
      <c r="AT431" s="5"/>
      <c r="AU431" s="5"/>
      <c r="AV431" s="5"/>
      <c r="AW431" s="5"/>
      <c r="AX431" s="5"/>
      <c r="AY431" s="5"/>
      <c r="AZ431" s="20">
        <v>1</v>
      </c>
      <c r="BA431" s="5"/>
      <c r="BB431" s="5"/>
      <c r="BC431" s="5"/>
      <c r="BD431" s="5"/>
      <c r="BE431" s="5"/>
      <c r="BF431" s="5"/>
      <c r="BG431" s="5"/>
      <c r="BH431" s="5"/>
      <c r="BI431" s="19" t="s">
        <v>2738</v>
      </c>
      <c r="BJ431" s="5"/>
      <c r="BK431" s="19" t="s">
        <v>2914</v>
      </c>
      <c r="BL431" s="5"/>
      <c r="BM431" s="20">
        <v>1</v>
      </c>
      <c r="BN431" s="5"/>
      <c r="BO431" s="5"/>
      <c r="BP431" s="5"/>
      <c r="BQ431" s="19"/>
      <c r="BR431" s="19"/>
      <c r="BS431" s="5"/>
      <c r="BT431" s="5"/>
      <c r="BU431" s="20">
        <v>1</v>
      </c>
      <c r="BV431" s="5"/>
      <c r="BW431" s="5"/>
      <c r="BX431" s="5"/>
      <c r="BY431" s="5"/>
      <c r="BZ431" s="19" t="s">
        <v>2911</v>
      </c>
      <c r="CA431" s="19" t="s">
        <v>1438</v>
      </c>
      <c r="CB431" s="5"/>
      <c r="CC431" s="5"/>
      <c r="CD431" s="5"/>
      <c r="CE431" s="5"/>
      <c r="CF431" s="6">
        <v>44682</v>
      </c>
      <c r="CG431" s="5"/>
      <c r="CH431" s="5"/>
      <c r="CI431" s="5"/>
      <c r="CJ431" s="5"/>
      <c r="CK431" s="5"/>
      <c r="CL431" s="5"/>
      <c r="CM431" s="5"/>
      <c r="CN431" s="19" t="s">
        <v>2915</v>
      </c>
      <c r="CO431" s="5"/>
      <c r="CP431" s="19" t="s">
        <v>2741</v>
      </c>
      <c r="CQ431" t="str">
        <f t="shared" si="6"/>
        <v/>
      </c>
    </row>
    <row r="432" spans="1:95" ht="13.5" x14ac:dyDescent="0.25">
      <c r="A432" s="19" t="s">
        <v>2916</v>
      </c>
      <c r="B432" s="10" t="s">
        <v>127</v>
      </c>
      <c r="C432" s="6">
        <v>44718</v>
      </c>
      <c r="D432" s="20">
        <v>1</v>
      </c>
      <c r="E432" s="5"/>
      <c r="F432" s="5"/>
      <c r="G432" s="5"/>
      <c r="H432" s="5"/>
      <c r="I432" s="5"/>
      <c r="J432" s="19"/>
      <c r="K432" s="19"/>
      <c r="L432" s="19"/>
      <c r="M432" s="19" t="s">
        <v>127</v>
      </c>
      <c r="N432" s="19"/>
      <c r="O432" s="5"/>
      <c r="P432" s="19" t="s">
        <v>5558</v>
      </c>
      <c r="Q432" s="5"/>
      <c r="R432" s="20">
        <v>1</v>
      </c>
      <c r="S432" s="21">
        <v>44470</v>
      </c>
      <c r="T432" s="19" t="s">
        <v>26</v>
      </c>
      <c r="U432" s="5"/>
      <c r="V432" s="5"/>
      <c r="W432" s="5"/>
      <c r="X432" s="5"/>
      <c r="Y432" s="5"/>
      <c r="Z432" s="5"/>
      <c r="AA432" s="5"/>
      <c r="AB432" s="5"/>
      <c r="AC432" s="20">
        <v>1</v>
      </c>
      <c r="AD432" s="5"/>
      <c r="AE432" s="5"/>
      <c r="AF432" s="5"/>
      <c r="AG432" s="5"/>
      <c r="AH432" s="5"/>
      <c r="AI432" s="20">
        <v>1</v>
      </c>
      <c r="AJ432" s="5"/>
      <c r="AK432" s="5"/>
      <c r="AL432" s="5"/>
      <c r="AM432" s="6">
        <v>44678</v>
      </c>
      <c r="AN432" s="22">
        <v>0.34027777777777857</v>
      </c>
      <c r="AO432" s="5"/>
      <c r="AP432" s="5"/>
      <c r="AQ432" s="5"/>
      <c r="AR432" s="5"/>
      <c r="AS432" s="20">
        <v>1</v>
      </c>
      <c r="AT432" s="5"/>
      <c r="AU432" s="5"/>
      <c r="AV432" s="5"/>
      <c r="AW432" s="5"/>
      <c r="AX432" s="5"/>
      <c r="AY432" s="5"/>
      <c r="AZ432" s="5"/>
      <c r="BA432" s="5"/>
      <c r="BB432" s="5"/>
      <c r="BC432" s="5"/>
      <c r="BD432" s="5"/>
      <c r="BE432" s="20"/>
      <c r="BF432" s="5"/>
      <c r="BG432" s="5">
        <v>1</v>
      </c>
      <c r="BH432" s="19" t="s">
        <v>1476</v>
      </c>
      <c r="BI432" s="19" t="s">
        <v>2917</v>
      </c>
      <c r="BJ432" s="5"/>
      <c r="BK432" s="19" t="s">
        <v>2744</v>
      </c>
      <c r="BL432" s="5"/>
      <c r="BM432" s="20">
        <v>1</v>
      </c>
      <c r="BN432" s="5"/>
      <c r="BO432" s="5"/>
      <c r="BP432" s="5"/>
      <c r="BQ432" s="19"/>
      <c r="BR432" s="19"/>
      <c r="BS432" s="5"/>
      <c r="BT432" s="5"/>
      <c r="BU432" s="5"/>
      <c r="BV432" s="5"/>
      <c r="BW432" s="5"/>
      <c r="BX432" s="5"/>
      <c r="BY432" s="5"/>
      <c r="BZ432" s="19" t="s">
        <v>430</v>
      </c>
      <c r="CA432" s="19" t="s">
        <v>1438</v>
      </c>
      <c r="CB432" s="5"/>
      <c r="CC432" s="5"/>
      <c r="CD432" s="5"/>
      <c r="CE432" s="5"/>
      <c r="CF432" s="6">
        <v>44678</v>
      </c>
      <c r="CG432" s="5"/>
      <c r="CH432" s="5"/>
      <c r="CI432" s="5"/>
      <c r="CJ432" s="5"/>
      <c r="CK432" s="5"/>
      <c r="CL432" s="5"/>
      <c r="CM432" s="5"/>
      <c r="CN432" s="19" t="s">
        <v>2918</v>
      </c>
      <c r="CO432" s="19" t="s">
        <v>2746</v>
      </c>
      <c r="CP432" s="5"/>
      <c r="CQ432" t="str">
        <f t="shared" si="6"/>
        <v/>
      </c>
    </row>
    <row r="433" spans="1:95" ht="13.5" x14ac:dyDescent="0.25">
      <c r="A433" s="19" t="s">
        <v>2919</v>
      </c>
      <c r="B433" s="10" t="s">
        <v>127</v>
      </c>
      <c r="C433" s="6">
        <v>44718</v>
      </c>
      <c r="D433" s="5"/>
      <c r="E433" s="5"/>
      <c r="F433" s="5"/>
      <c r="G433" s="5"/>
      <c r="H433" s="5"/>
      <c r="I433" s="5"/>
      <c r="J433" s="19"/>
      <c r="K433" s="19"/>
      <c r="L433" s="19"/>
      <c r="M433" s="19" t="s">
        <v>127</v>
      </c>
      <c r="N433" s="19"/>
      <c r="O433" s="5"/>
      <c r="P433" s="19" t="s">
        <v>5556</v>
      </c>
      <c r="Q433" s="5"/>
      <c r="R433" s="20">
        <v>1</v>
      </c>
      <c r="S433" s="21">
        <v>44166</v>
      </c>
      <c r="T433" s="19" t="s">
        <v>498</v>
      </c>
      <c r="U433" s="5"/>
      <c r="V433" s="5"/>
      <c r="W433" s="5"/>
      <c r="X433" s="5"/>
      <c r="Y433" s="5"/>
      <c r="Z433" s="5"/>
      <c r="AA433" s="5"/>
      <c r="AB433" s="5"/>
      <c r="AC433" s="20">
        <v>1</v>
      </c>
      <c r="AD433" s="5"/>
      <c r="AE433" s="5"/>
      <c r="AF433" s="5"/>
      <c r="AG433" s="5"/>
      <c r="AH433" s="5"/>
      <c r="AI433" s="5"/>
      <c r="AJ433" s="5"/>
      <c r="AK433" s="20">
        <v>1</v>
      </c>
      <c r="AL433" s="5"/>
      <c r="AM433" s="6">
        <v>44676</v>
      </c>
      <c r="AN433" s="22">
        <v>0.75694444444444631</v>
      </c>
      <c r="AO433" s="20"/>
      <c r="AP433" s="5"/>
      <c r="AQ433" s="5"/>
      <c r="AR433" s="5"/>
      <c r="AS433" s="5"/>
      <c r="AT433" s="5"/>
      <c r="AU433" s="5"/>
      <c r="AV433" s="5"/>
      <c r="AW433" s="5"/>
      <c r="AX433" s="20">
        <v>1</v>
      </c>
      <c r="AY433" s="19" t="s">
        <v>2748</v>
      </c>
      <c r="AZ433" s="5"/>
      <c r="BA433" s="5"/>
      <c r="BB433" s="5"/>
      <c r="BC433" s="5"/>
      <c r="BD433" s="20">
        <v>1</v>
      </c>
      <c r="BE433" s="5"/>
      <c r="BF433" s="5"/>
      <c r="BG433" s="5"/>
      <c r="BH433" s="19" t="s">
        <v>1476</v>
      </c>
      <c r="BI433" s="19" t="s">
        <v>2749</v>
      </c>
      <c r="BJ433" s="5"/>
      <c r="BK433" s="19" t="s">
        <v>2920</v>
      </c>
      <c r="BL433" s="5"/>
      <c r="BM433" s="5"/>
      <c r="BN433" s="5"/>
      <c r="BO433" s="5"/>
      <c r="BP433" s="5"/>
      <c r="BQ433" s="5"/>
      <c r="BR433" s="5"/>
      <c r="BS433" s="5"/>
      <c r="BT433" s="5"/>
      <c r="BU433" s="5"/>
      <c r="BV433" s="5"/>
      <c r="BW433" s="5"/>
      <c r="BX433" s="5"/>
      <c r="BY433" s="5"/>
      <c r="BZ433" s="5"/>
      <c r="CA433" s="19" t="s">
        <v>1438</v>
      </c>
      <c r="CB433" s="5"/>
      <c r="CC433" s="5"/>
      <c r="CD433" s="5"/>
      <c r="CE433" s="5"/>
      <c r="CF433" s="6">
        <v>44714</v>
      </c>
      <c r="CG433" s="5"/>
      <c r="CH433" s="5"/>
      <c r="CI433" s="5"/>
      <c r="CJ433" s="5"/>
      <c r="CK433" s="5"/>
      <c r="CL433" s="5"/>
      <c r="CM433" s="5"/>
      <c r="CN433" s="19" t="s">
        <v>2751</v>
      </c>
      <c r="CO433" s="19" t="s">
        <v>2752</v>
      </c>
      <c r="CP433" s="5"/>
      <c r="CQ433" t="str">
        <f t="shared" si="6"/>
        <v/>
      </c>
    </row>
    <row r="434" spans="1:95" ht="13.5" x14ac:dyDescent="0.25">
      <c r="A434" s="19" t="s">
        <v>2921</v>
      </c>
      <c r="B434" s="10" t="s">
        <v>127</v>
      </c>
      <c r="C434" s="6">
        <v>44718</v>
      </c>
      <c r="D434" s="5"/>
      <c r="E434" s="5"/>
      <c r="F434" s="5"/>
      <c r="G434" s="5"/>
      <c r="H434" s="5"/>
      <c r="I434" s="5"/>
      <c r="J434" s="19"/>
      <c r="K434" s="19"/>
      <c r="L434" s="19"/>
      <c r="M434" s="19" t="s">
        <v>127</v>
      </c>
      <c r="N434" s="19"/>
      <c r="O434" s="5"/>
      <c r="P434" s="19" t="s">
        <v>5554</v>
      </c>
      <c r="Q434" s="5"/>
      <c r="R434" s="20">
        <v>1</v>
      </c>
      <c r="S434" s="21">
        <v>44136</v>
      </c>
      <c r="T434" s="19" t="s">
        <v>89</v>
      </c>
      <c r="U434" s="5"/>
      <c r="V434" s="5"/>
      <c r="W434" s="5"/>
      <c r="X434" s="5"/>
      <c r="Y434" s="5"/>
      <c r="Z434" s="5"/>
      <c r="AA434" s="5"/>
      <c r="AB434" s="5"/>
      <c r="AC434" s="20">
        <v>1</v>
      </c>
      <c r="AD434" s="5"/>
      <c r="AE434" s="5"/>
      <c r="AF434" s="5"/>
      <c r="AG434" s="5"/>
      <c r="AH434" s="5"/>
      <c r="AI434" s="5"/>
      <c r="AJ434" s="20">
        <v>1</v>
      </c>
      <c r="AK434" s="5"/>
      <c r="AL434" s="5"/>
      <c r="AM434" s="6">
        <v>44676</v>
      </c>
      <c r="AN434" s="22">
        <v>0.56944444444444575</v>
      </c>
      <c r="AO434" s="20">
        <v>1</v>
      </c>
      <c r="AP434" s="5"/>
      <c r="AQ434" s="5"/>
      <c r="AR434" s="5"/>
      <c r="AS434" s="5"/>
      <c r="AT434" s="5"/>
      <c r="AU434" s="5"/>
      <c r="AV434" s="5"/>
      <c r="AW434" s="5"/>
      <c r="AX434" s="5"/>
      <c r="AY434" s="5"/>
      <c r="AZ434" s="5"/>
      <c r="BA434" s="5"/>
      <c r="BB434" s="5"/>
      <c r="BC434" s="5"/>
      <c r="BD434" s="20">
        <v>1</v>
      </c>
      <c r="BE434" s="5"/>
      <c r="BF434" s="5"/>
      <c r="BG434" s="5"/>
      <c r="BH434" s="5"/>
      <c r="BI434" s="19" t="s">
        <v>2754</v>
      </c>
      <c r="BJ434" s="5"/>
      <c r="BK434" s="19" t="s">
        <v>2755</v>
      </c>
      <c r="BL434" s="5"/>
      <c r="BM434" s="5"/>
      <c r="BN434" s="5"/>
      <c r="BO434" s="5"/>
      <c r="BP434" s="5"/>
      <c r="BQ434" s="5"/>
      <c r="BR434" s="5"/>
      <c r="BS434" s="5"/>
      <c r="BT434" s="5"/>
      <c r="BU434" s="5"/>
      <c r="BV434" s="5"/>
      <c r="BW434" s="5"/>
      <c r="BX434" s="5"/>
      <c r="BY434" s="5"/>
      <c r="BZ434" s="5"/>
      <c r="CA434" s="19" t="s">
        <v>1438</v>
      </c>
      <c r="CB434" s="5"/>
      <c r="CC434" s="5"/>
      <c r="CD434" s="5"/>
      <c r="CE434" s="5"/>
      <c r="CF434" s="6">
        <v>44676</v>
      </c>
      <c r="CG434" s="5"/>
      <c r="CH434" s="5"/>
      <c r="CI434" s="5"/>
      <c r="CJ434" s="5"/>
      <c r="CK434" s="5"/>
      <c r="CL434" s="5"/>
      <c r="CM434" s="5"/>
      <c r="CN434" s="19" t="s">
        <v>2756</v>
      </c>
      <c r="CO434" s="19" t="s">
        <v>2757</v>
      </c>
      <c r="CP434" s="5"/>
      <c r="CQ434" t="str">
        <f t="shared" si="6"/>
        <v/>
      </c>
    </row>
    <row r="435" spans="1:95" ht="13.5" x14ac:dyDescent="0.25">
      <c r="A435" s="19" t="s">
        <v>2922</v>
      </c>
      <c r="B435" s="10" t="s">
        <v>127</v>
      </c>
      <c r="C435" s="6">
        <v>44718</v>
      </c>
      <c r="D435" s="20">
        <v>1</v>
      </c>
      <c r="E435" s="5"/>
      <c r="F435" s="5"/>
      <c r="G435" s="5"/>
      <c r="H435" s="5"/>
      <c r="I435" s="5"/>
      <c r="J435" s="19"/>
      <c r="K435" s="19"/>
      <c r="L435" s="19"/>
      <c r="M435" s="19" t="s">
        <v>127</v>
      </c>
      <c r="N435" s="19"/>
      <c r="O435" s="5"/>
      <c r="P435" s="19" t="s">
        <v>5555</v>
      </c>
      <c r="Q435" s="5"/>
      <c r="R435" s="20">
        <v>1</v>
      </c>
      <c r="S435" s="21">
        <v>43344</v>
      </c>
      <c r="T435" s="19" t="s">
        <v>26</v>
      </c>
      <c r="U435" s="5"/>
      <c r="V435" s="5"/>
      <c r="W435" s="5"/>
      <c r="X435" s="5"/>
      <c r="Y435" s="5"/>
      <c r="Z435" s="5"/>
      <c r="AA435" s="5"/>
      <c r="AB435" s="5"/>
      <c r="AC435" s="20">
        <v>1</v>
      </c>
      <c r="AD435" s="5"/>
      <c r="AE435" s="5"/>
      <c r="AF435" s="5"/>
      <c r="AG435" s="5"/>
      <c r="AH435" s="5"/>
      <c r="AI435" s="5"/>
      <c r="AJ435" s="20">
        <v>1</v>
      </c>
      <c r="AK435" s="5"/>
      <c r="AL435" s="5"/>
      <c r="AM435" s="6">
        <v>44672</v>
      </c>
      <c r="AN435" s="22">
        <v>0.5833333333333347</v>
      </c>
      <c r="AO435" s="5"/>
      <c r="AP435" s="5"/>
      <c r="AQ435" s="5"/>
      <c r="AR435" s="5"/>
      <c r="AS435" s="5"/>
      <c r="AT435" s="20">
        <v>1</v>
      </c>
      <c r="AU435" s="5"/>
      <c r="AV435" s="5"/>
      <c r="AW435" s="5"/>
      <c r="AX435" s="5"/>
      <c r="AY435" s="5"/>
      <c r="AZ435" s="5"/>
      <c r="BA435" s="5"/>
      <c r="BB435" s="5"/>
      <c r="BC435" s="5"/>
      <c r="BD435" s="5"/>
      <c r="BE435" s="20"/>
      <c r="BF435" s="5"/>
      <c r="BG435" s="5">
        <v>1</v>
      </c>
      <c r="BH435" s="19" t="s">
        <v>1476</v>
      </c>
      <c r="BI435" s="19" t="s">
        <v>2923</v>
      </c>
      <c r="BJ435" s="5"/>
      <c r="BK435" s="19" t="s">
        <v>2924</v>
      </c>
      <c r="BL435" s="5"/>
      <c r="BM435" s="20">
        <v>1</v>
      </c>
      <c r="BN435" s="5"/>
      <c r="BO435" s="5"/>
      <c r="BP435" s="5"/>
      <c r="BQ435" s="19"/>
      <c r="BR435" s="19"/>
      <c r="BS435" s="5"/>
      <c r="BT435" s="5"/>
      <c r="BU435" s="5"/>
      <c r="BV435" s="5"/>
      <c r="BW435" s="5"/>
      <c r="BX435" s="5"/>
      <c r="BY435" s="5"/>
      <c r="BZ435" s="19" t="s">
        <v>2724</v>
      </c>
      <c r="CA435" s="19" t="s">
        <v>1438</v>
      </c>
      <c r="CB435" s="5"/>
      <c r="CC435" s="5"/>
      <c r="CD435" s="5"/>
      <c r="CE435" s="19" t="s">
        <v>347</v>
      </c>
      <c r="CF435" s="6">
        <v>44672</v>
      </c>
      <c r="CG435" s="5"/>
      <c r="CH435" s="5"/>
      <c r="CI435" s="5"/>
      <c r="CJ435" s="5"/>
      <c r="CK435" s="5"/>
      <c r="CL435" s="5"/>
      <c r="CM435" s="5"/>
      <c r="CN435" s="19" t="s">
        <v>2925</v>
      </c>
      <c r="CO435" s="19" t="s">
        <v>2762</v>
      </c>
      <c r="CP435" s="5"/>
      <c r="CQ435" t="str">
        <f t="shared" si="6"/>
        <v/>
      </c>
    </row>
    <row r="436" spans="1:95" ht="13.5" x14ac:dyDescent="0.25">
      <c r="A436" s="19" t="s">
        <v>2926</v>
      </c>
      <c r="B436" s="10" t="s">
        <v>127</v>
      </c>
      <c r="C436" s="6">
        <v>44714</v>
      </c>
      <c r="D436" s="5"/>
      <c r="E436" s="5"/>
      <c r="F436" s="5"/>
      <c r="G436" s="20">
        <v>1</v>
      </c>
      <c r="H436" s="5"/>
      <c r="I436" s="5"/>
      <c r="J436" s="19"/>
      <c r="K436" s="19"/>
      <c r="L436" s="19"/>
      <c r="M436" s="19" t="s">
        <v>127</v>
      </c>
      <c r="N436" s="19"/>
      <c r="O436" s="5"/>
      <c r="P436" s="19" t="s">
        <v>5555</v>
      </c>
      <c r="Q436" s="5"/>
      <c r="R436" s="20">
        <v>1</v>
      </c>
      <c r="S436" s="21">
        <v>44409</v>
      </c>
      <c r="T436" s="19" t="s">
        <v>26</v>
      </c>
      <c r="U436" s="5"/>
      <c r="V436" s="5"/>
      <c r="W436" s="5"/>
      <c r="X436" s="5"/>
      <c r="Y436" s="5"/>
      <c r="Z436" s="5"/>
      <c r="AA436" s="5"/>
      <c r="AB436" s="5"/>
      <c r="AC436" s="20">
        <v>1</v>
      </c>
      <c r="AD436" s="5"/>
      <c r="AE436" s="5"/>
      <c r="AF436" s="5"/>
      <c r="AG436" s="5"/>
      <c r="AH436" s="5"/>
      <c r="AI436" s="20">
        <v>1</v>
      </c>
      <c r="AJ436" s="5"/>
      <c r="AK436" s="5"/>
      <c r="AL436" s="5"/>
      <c r="AM436" s="6">
        <v>44712</v>
      </c>
      <c r="AN436" s="22">
        <v>0.70833333333333492</v>
      </c>
      <c r="AO436" s="5"/>
      <c r="AP436" s="5"/>
      <c r="AQ436" s="5"/>
      <c r="AR436" s="5"/>
      <c r="AS436" s="20">
        <v>1</v>
      </c>
      <c r="AT436" s="5"/>
      <c r="AU436" s="5"/>
      <c r="AV436" s="5"/>
      <c r="AW436" s="5"/>
      <c r="AX436" s="5"/>
      <c r="AY436" s="5"/>
      <c r="AZ436" s="5"/>
      <c r="BA436" s="5"/>
      <c r="BB436" s="5"/>
      <c r="BC436" s="5"/>
      <c r="BD436" s="20">
        <v>1</v>
      </c>
      <c r="BE436" s="5"/>
      <c r="BF436" s="5"/>
      <c r="BG436" s="5"/>
      <c r="BH436" s="5"/>
      <c r="BI436" s="19" t="s">
        <v>2927</v>
      </c>
      <c r="BJ436" s="5"/>
      <c r="BK436" s="19" t="s">
        <v>2928</v>
      </c>
      <c r="BL436" s="20">
        <v>1</v>
      </c>
      <c r="BM436" s="5"/>
      <c r="BN436" s="5"/>
      <c r="BO436" s="5"/>
      <c r="BP436" s="5"/>
      <c r="BQ436" s="19"/>
      <c r="BR436" s="19"/>
      <c r="BS436" s="5"/>
      <c r="BT436" s="5"/>
      <c r="BU436" s="5"/>
      <c r="BV436" s="5"/>
      <c r="BW436" s="5"/>
      <c r="BX436" s="5"/>
      <c r="BY436" s="5"/>
      <c r="BZ436" s="19" t="s">
        <v>2796</v>
      </c>
      <c r="CA436" s="5"/>
      <c r="CB436" s="5"/>
      <c r="CC436" s="5"/>
      <c r="CD436" s="5"/>
      <c r="CE436" s="5"/>
      <c r="CF436" s="6">
        <v>44713</v>
      </c>
      <c r="CG436" s="5"/>
      <c r="CH436" s="5"/>
      <c r="CI436" s="5"/>
      <c r="CJ436" s="5"/>
      <c r="CK436" s="5"/>
      <c r="CL436" s="5"/>
      <c r="CM436" s="19" t="s">
        <v>403</v>
      </c>
      <c r="CN436" s="19" t="s">
        <v>2797</v>
      </c>
      <c r="CO436" s="19" t="s">
        <v>2798</v>
      </c>
      <c r="CP436" s="5"/>
      <c r="CQ436" t="str">
        <f t="shared" si="6"/>
        <v/>
      </c>
    </row>
    <row r="437" spans="1:95" ht="13.5" x14ac:dyDescent="0.25">
      <c r="A437" s="19" t="s">
        <v>2929</v>
      </c>
      <c r="B437" s="10" t="s">
        <v>127</v>
      </c>
      <c r="C437" s="6">
        <v>44714</v>
      </c>
      <c r="D437" s="20">
        <v>1</v>
      </c>
      <c r="E437" s="5"/>
      <c r="F437" s="5"/>
      <c r="G437" s="5"/>
      <c r="H437" s="5"/>
      <c r="I437" s="5"/>
      <c r="J437" s="19"/>
      <c r="K437" s="19"/>
      <c r="L437" s="19"/>
      <c r="M437" s="19" t="s">
        <v>127</v>
      </c>
      <c r="N437" s="19"/>
      <c r="O437" s="5"/>
      <c r="P437" s="19" t="s">
        <v>5557</v>
      </c>
      <c r="Q437" s="5"/>
      <c r="R437" s="20">
        <v>1</v>
      </c>
      <c r="S437" s="21">
        <v>44348</v>
      </c>
      <c r="T437" s="19" t="s">
        <v>26</v>
      </c>
      <c r="U437" s="5"/>
      <c r="V437" s="5"/>
      <c r="W437" s="5"/>
      <c r="X437" s="5"/>
      <c r="Y437" s="5"/>
      <c r="Z437" s="5"/>
      <c r="AA437" s="5"/>
      <c r="AB437" s="20">
        <v>1</v>
      </c>
      <c r="AC437" s="5"/>
      <c r="AD437" s="5"/>
      <c r="AE437" s="5"/>
      <c r="AF437" s="5"/>
      <c r="AG437" s="5"/>
      <c r="AH437" s="5"/>
      <c r="AI437" s="20">
        <v>1</v>
      </c>
      <c r="AJ437" s="5"/>
      <c r="AK437" s="5"/>
      <c r="AL437" s="5"/>
      <c r="AM437" s="6">
        <v>44712</v>
      </c>
      <c r="AN437" s="22">
        <v>0.54166666666666796</v>
      </c>
      <c r="AO437" s="20">
        <v>1</v>
      </c>
      <c r="AP437" s="5"/>
      <c r="AQ437" s="5"/>
      <c r="AR437" s="5"/>
      <c r="AS437" s="5"/>
      <c r="AT437" s="5"/>
      <c r="AU437" s="5"/>
      <c r="AV437" s="5"/>
      <c r="AW437" s="5"/>
      <c r="AX437" s="5"/>
      <c r="AY437" s="5"/>
      <c r="AZ437" s="20">
        <v>1</v>
      </c>
      <c r="BA437" s="5"/>
      <c r="BB437" s="5"/>
      <c r="BC437" s="5"/>
      <c r="BD437" s="5"/>
      <c r="BE437" s="5"/>
      <c r="BF437" s="5"/>
      <c r="BG437" s="5"/>
      <c r="BH437" s="5"/>
      <c r="BI437" s="19" t="s">
        <v>2930</v>
      </c>
      <c r="BJ437" s="19" t="s">
        <v>2785</v>
      </c>
      <c r="BK437" s="19" t="s">
        <v>2931</v>
      </c>
      <c r="BL437" s="5"/>
      <c r="BM437" s="20">
        <v>1</v>
      </c>
      <c r="BN437" s="5"/>
      <c r="BO437" s="5"/>
      <c r="BP437" s="5"/>
      <c r="BQ437" s="19"/>
      <c r="BR437" s="19"/>
      <c r="BS437" s="19" t="s">
        <v>2787</v>
      </c>
      <c r="BT437" s="5"/>
      <c r="BU437" s="5"/>
      <c r="BV437" s="20">
        <v>1</v>
      </c>
      <c r="BW437" s="5"/>
      <c r="BX437" s="19" t="s">
        <v>2788</v>
      </c>
      <c r="BY437" s="5"/>
      <c r="BZ437" s="19" t="s">
        <v>2789</v>
      </c>
      <c r="CA437" s="19" t="s">
        <v>2932</v>
      </c>
      <c r="CB437" s="5"/>
      <c r="CC437" s="5"/>
      <c r="CD437" s="5"/>
      <c r="CE437" s="5"/>
      <c r="CF437" s="6">
        <v>44712</v>
      </c>
      <c r="CG437" s="5"/>
      <c r="CH437" s="5"/>
      <c r="CI437" s="5"/>
      <c r="CJ437" s="5"/>
      <c r="CK437" s="5"/>
      <c r="CL437" s="5"/>
      <c r="CM437" s="19" t="s">
        <v>403</v>
      </c>
      <c r="CN437" s="19" t="s">
        <v>2791</v>
      </c>
      <c r="CO437" s="19" t="s">
        <v>2792</v>
      </c>
      <c r="CP437" s="5"/>
      <c r="CQ437" t="str">
        <f t="shared" si="6"/>
        <v/>
      </c>
    </row>
    <row r="438" spans="1:95" ht="13.5" x14ac:dyDescent="0.25">
      <c r="A438" s="19" t="s">
        <v>2933</v>
      </c>
      <c r="B438" s="10" t="s">
        <v>127</v>
      </c>
      <c r="C438" s="6">
        <v>44705</v>
      </c>
      <c r="D438" s="20">
        <v>1</v>
      </c>
      <c r="E438" s="5"/>
      <c r="F438" s="5"/>
      <c r="G438" s="5"/>
      <c r="H438" s="5"/>
      <c r="I438" s="5"/>
      <c r="J438" s="19"/>
      <c r="K438" s="19"/>
      <c r="L438" s="19"/>
      <c r="M438" s="19" t="s">
        <v>127</v>
      </c>
      <c r="N438" s="19"/>
      <c r="O438" s="5"/>
      <c r="P438" s="19" t="s">
        <v>5558</v>
      </c>
      <c r="Q438" s="5"/>
      <c r="R438" s="20">
        <v>1</v>
      </c>
      <c r="S438" s="21">
        <v>44501</v>
      </c>
      <c r="T438" s="19" t="s">
        <v>419</v>
      </c>
      <c r="U438" s="5"/>
      <c r="V438" s="5"/>
      <c r="W438" s="5"/>
      <c r="X438" s="5"/>
      <c r="Y438" s="5"/>
      <c r="Z438" s="5"/>
      <c r="AA438" s="5"/>
      <c r="AB438" s="5"/>
      <c r="AC438" s="5"/>
      <c r="AD438" s="20">
        <v>1</v>
      </c>
      <c r="AE438" s="5"/>
      <c r="AF438" s="5"/>
      <c r="AG438" s="5"/>
      <c r="AH438" s="20">
        <v>1</v>
      </c>
      <c r="AI438" s="5"/>
      <c r="AJ438" s="5"/>
      <c r="AK438" s="5"/>
      <c r="AL438" s="5"/>
      <c r="AM438" s="6">
        <v>44726</v>
      </c>
      <c r="AN438" s="22">
        <v>0.18055555555555597</v>
      </c>
      <c r="AO438" s="20">
        <v>1</v>
      </c>
      <c r="AP438" s="5"/>
      <c r="AQ438" s="5"/>
      <c r="AR438" s="5"/>
      <c r="AS438" s="5"/>
      <c r="AT438" s="5"/>
      <c r="AU438" s="5"/>
      <c r="AV438" s="5"/>
      <c r="AW438" s="5"/>
      <c r="AX438" s="5"/>
      <c r="AY438" s="5"/>
      <c r="AZ438" s="5"/>
      <c r="BA438" s="5">
        <v>1</v>
      </c>
      <c r="BB438" s="5"/>
      <c r="BC438" s="20"/>
      <c r="BD438" s="5"/>
      <c r="BE438" s="5"/>
      <c r="BF438" s="5"/>
      <c r="BG438" s="5"/>
      <c r="BH438" s="5"/>
      <c r="BI438" s="19" t="s">
        <v>2934</v>
      </c>
      <c r="BJ438" s="5"/>
      <c r="BK438" s="19" t="s">
        <v>2935</v>
      </c>
      <c r="BL438" s="5"/>
      <c r="BM438" s="20">
        <v>1</v>
      </c>
      <c r="BN438" s="5"/>
      <c r="BO438" s="5"/>
      <c r="BP438" s="5"/>
      <c r="BQ438" s="19"/>
      <c r="BR438" s="5"/>
      <c r="BS438" s="19" t="s">
        <v>429</v>
      </c>
      <c r="BT438" s="5"/>
      <c r="BU438" s="20">
        <v>1</v>
      </c>
      <c r="BV438" s="5"/>
      <c r="BW438" s="5"/>
      <c r="BX438" s="5"/>
      <c r="BY438" s="5"/>
      <c r="BZ438" s="5"/>
      <c r="CA438" s="19" t="s">
        <v>2607</v>
      </c>
      <c r="CB438" s="5"/>
      <c r="CC438" s="5"/>
      <c r="CD438" s="5"/>
      <c r="CE438" s="5"/>
      <c r="CF438" s="6">
        <v>44726</v>
      </c>
      <c r="CG438" s="5"/>
      <c r="CH438" s="5"/>
      <c r="CI438" s="5"/>
      <c r="CJ438" s="5"/>
      <c r="CK438" s="5"/>
      <c r="CL438" s="5"/>
      <c r="CM438" s="5"/>
      <c r="CN438" s="19" t="s">
        <v>2608</v>
      </c>
      <c r="CO438" s="19" t="s">
        <v>2609</v>
      </c>
      <c r="CP438" s="5"/>
      <c r="CQ438" t="str">
        <f t="shared" si="6"/>
        <v/>
      </c>
    </row>
    <row r="439" spans="1:95" ht="13.5" x14ac:dyDescent="0.25">
      <c r="A439" s="19" t="s">
        <v>2936</v>
      </c>
      <c r="B439" s="10" t="s">
        <v>127</v>
      </c>
      <c r="C439" s="6">
        <v>44729</v>
      </c>
      <c r="D439" s="20">
        <v>1</v>
      </c>
      <c r="E439" s="5"/>
      <c r="F439" s="5"/>
      <c r="G439" s="5"/>
      <c r="H439" s="5"/>
      <c r="I439" s="5"/>
      <c r="J439" s="19"/>
      <c r="K439" s="19"/>
      <c r="L439" s="19"/>
      <c r="M439" s="19" t="s">
        <v>127</v>
      </c>
      <c r="N439" s="19"/>
      <c r="O439" s="5"/>
      <c r="P439" s="19" t="s">
        <v>5556</v>
      </c>
      <c r="Q439" s="5"/>
      <c r="R439" s="20">
        <v>1</v>
      </c>
      <c r="S439" s="21">
        <v>42644</v>
      </c>
      <c r="T439" s="19" t="s">
        <v>2707</v>
      </c>
      <c r="U439" s="5"/>
      <c r="V439" s="5"/>
      <c r="W439" s="5"/>
      <c r="X439" s="5"/>
      <c r="Y439" s="5"/>
      <c r="Z439" s="5"/>
      <c r="AA439" s="5"/>
      <c r="AB439" s="5"/>
      <c r="AC439" s="20">
        <v>1</v>
      </c>
      <c r="AD439" s="5"/>
      <c r="AE439" s="5"/>
      <c r="AF439" s="5"/>
      <c r="AG439" s="5"/>
      <c r="AH439" s="5"/>
      <c r="AI439" s="20">
        <v>1</v>
      </c>
      <c r="AJ439" s="5"/>
      <c r="AK439" s="5"/>
      <c r="AL439" s="5"/>
      <c r="AM439" s="6">
        <v>44720</v>
      </c>
      <c r="AN439" s="22">
        <v>5.9027777777777922E-2</v>
      </c>
      <c r="AO439" s="20">
        <v>1</v>
      </c>
      <c r="AP439" s="5"/>
      <c r="AQ439" s="5"/>
      <c r="AR439" s="5"/>
      <c r="AS439" s="5"/>
      <c r="AT439" s="5"/>
      <c r="AU439" s="5"/>
      <c r="AV439" s="5"/>
      <c r="AW439" s="5"/>
      <c r="AX439" s="5"/>
      <c r="AY439" s="5"/>
      <c r="AZ439" s="20">
        <v>1</v>
      </c>
      <c r="BA439" s="5"/>
      <c r="BB439" s="5"/>
      <c r="BC439" s="5"/>
      <c r="BD439" s="5"/>
      <c r="BE439" s="5"/>
      <c r="BF439" s="5"/>
      <c r="BG439" s="5"/>
      <c r="BH439" s="5"/>
      <c r="BI439" s="19" t="s">
        <v>2937</v>
      </c>
      <c r="BJ439" s="5"/>
      <c r="BK439" s="19" t="s">
        <v>2709</v>
      </c>
      <c r="BL439" s="5"/>
      <c r="BM439" s="20">
        <v>1</v>
      </c>
      <c r="BN439" s="5"/>
      <c r="BO439" s="5"/>
      <c r="BP439" s="5"/>
      <c r="BQ439" s="19"/>
      <c r="BR439" s="19"/>
      <c r="BS439" s="5"/>
      <c r="BT439" s="5"/>
      <c r="BU439" s="20">
        <v>1</v>
      </c>
      <c r="BV439" s="5"/>
      <c r="BW439" s="5"/>
      <c r="BX439" s="5"/>
      <c r="BY439" s="5"/>
      <c r="BZ439" s="19" t="s">
        <v>1484</v>
      </c>
      <c r="CA439" s="19" t="s">
        <v>1438</v>
      </c>
      <c r="CB439" s="5"/>
      <c r="CC439" s="5"/>
      <c r="CD439" s="5"/>
      <c r="CE439" s="5"/>
      <c r="CF439" s="6">
        <v>44720</v>
      </c>
      <c r="CG439" s="5"/>
      <c r="CH439" s="5"/>
      <c r="CI439" s="5"/>
      <c r="CJ439" s="5"/>
      <c r="CK439" s="5"/>
      <c r="CL439" s="5"/>
      <c r="CM439" s="5"/>
      <c r="CN439" s="19" t="s">
        <v>2710</v>
      </c>
      <c r="CO439" s="19" t="s">
        <v>2711</v>
      </c>
      <c r="CP439" s="5"/>
      <c r="CQ439" t="str">
        <f t="shared" si="6"/>
        <v/>
      </c>
    </row>
    <row r="440" spans="1:95" ht="13.5" x14ac:dyDescent="0.25">
      <c r="A440" s="19" t="s">
        <v>2938</v>
      </c>
      <c r="B440" s="10" t="s">
        <v>127</v>
      </c>
      <c r="C440" s="6">
        <v>44729</v>
      </c>
      <c r="D440" s="20">
        <v>1</v>
      </c>
      <c r="E440" s="5"/>
      <c r="F440" s="5"/>
      <c r="G440" s="5"/>
      <c r="H440" s="5"/>
      <c r="I440" s="5"/>
      <c r="J440" s="19"/>
      <c r="K440" s="19"/>
      <c r="L440" s="19"/>
      <c r="M440" s="19" t="s">
        <v>127</v>
      </c>
      <c r="N440" s="19"/>
      <c r="O440" s="5"/>
      <c r="P440" s="19" t="s">
        <v>5555</v>
      </c>
      <c r="Q440" s="5"/>
      <c r="R440" s="20">
        <v>1</v>
      </c>
      <c r="S440" s="21">
        <v>43344</v>
      </c>
      <c r="T440" s="19" t="s">
        <v>26</v>
      </c>
      <c r="U440" s="5"/>
      <c r="V440" s="5"/>
      <c r="W440" s="5"/>
      <c r="X440" s="5"/>
      <c r="Y440" s="5"/>
      <c r="Z440" s="5"/>
      <c r="AA440" s="5"/>
      <c r="AB440" s="5"/>
      <c r="AC440" s="20">
        <v>1</v>
      </c>
      <c r="AD440" s="5"/>
      <c r="AE440" s="5"/>
      <c r="AF440" s="5"/>
      <c r="AG440" s="5"/>
      <c r="AH440" s="5"/>
      <c r="AI440" s="5"/>
      <c r="AJ440" s="20">
        <v>1</v>
      </c>
      <c r="AK440" s="5"/>
      <c r="AL440" s="5"/>
      <c r="AM440" s="6">
        <v>44711</v>
      </c>
      <c r="AN440" s="22">
        <v>0.29166666666666735</v>
      </c>
      <c r="AO440" s="5"/>
      <c r="AP440" s="5"/>
      <c r="AQ440" s="5"/>
      <c r="AR440" s="5"/>
      <c r="AS440" s="20">
        <v>1</v>
      </c>
      <c r="AT440" s="5"/>
      <c r="AU440" s="5"/>
      <c r="AV440" s="5"/>
      <c r="AW440" s="5"/>
      <c r="AX440" s="5"/>
      <c r="AY440" s="5"/>
      <c r="AZ440" s="5"/>
      <c r="BA440" s="5"/>
      <c r="BB440" s="5"/>
      <c r="BC440" s="5"/>
      <c r="BD440" s="5"/>
      <c r="BE440" s="20"/>
      <c r="BF440" s="5"/>
      <c r="BG440" s="5">
        <v>1</v>
      </c>
      <c r="BH440" s="19" t="s">
        <v>429</v>
      </c>
      <c r="BI440" s="19" t="s">
        <v>2939</v>
      </c>
      <c r="BJ440" s="5"/>
      <c r="BK440" s="19" t="s">
        <v>2703</v>
      </c>
      <c r="BL440" s="5"/>
      <c r="BM440" s="20">
        <v>1</v>
      </c>
      <c r="BN440" s="5"/>
      <c r="BO440" s="5"/>
      <c r="BP440" s="5"/>
      <c r="BQ440" s="19"/>
      <c r="BR440" s="19"/>
      <c r="BS440" s="5"/>
      <c r="BT440" s="5"/>
      <c r="BU440" s="5"/>
      <c r="BV440" s="5"/>
      <c r="BW440" s="5"/>
      <c r="BX440" s="5"/>
      <c r="BY440" s="5"/>
      <c r="BZ440" s="19" t="s">
        <v>1484</v>
      </c>
      <c r="CA440" s="19" t="s">
        <v>1438</v>
      </c>
      <c r="CB440" s="5"/>
      <c r="CC440" s="5"/>
      <c r="CD440" s="5"/>
      <c r="CE440" s="5"/>
      <c r="CF440" s="6">
        <v>44711</v>
      </c>
      <c r="CG440" s="5"/>
      <c r="CH440" s="5"/>
      <c r="CI440" s="5"/>
      <c r="CJ440" s="5"/>
      <c r="CK440" s="5"/>
      <c r="CL440" s="5"/>
      <c r="CM440" s="5"/>
      <c r="CN440" s="19" t="s">
        <v>2704</v>
      </c>
      <c r="CO440" s="19" t="s">
        <v>2705</v>
      </c>
      <c r="CP440" s="5"/>
      <c r="CQ440" t="str">
        <f t="shared" si="6"/>
        <v/>
      </c>
    </row>
    <row r="441" spans="1:95" ht="13.5" x14ac:dyDescent="0.25">
      <c r="A441" s="19" t="s">
        <v>2940</v>
      </c>
      <c r="B441" s="10" t="s">
        <v>127</v>
      </c>
      <c r="C441" s="6">
        <v>44729</v>
      </c>
      <c r="D441" s="20">
        <v>1</v>
      </c>
      <c r="E441" s="5"/>
      <c r="F441" s="5"/>
      <c r="G441" s="5"/>
      <c r="H441" s="5"/>
      <c r="I441" s="5"/>
      <c r="J441" s="19"/>
      <c r="K441" s="19"/>
      <c r="L441" s="19"/>
      <c r="M441" s="19" t="s">
        <v>322</v>
      </c>
      <c r="N441" s="19"/>
      <c r="O441" s="5"/>
      <c r="P441" s="19" t="s">
        <v>5556</v>
      </c>
      <c r="Q441" s="5"/>
      <c r="R441" s="20">
        <v>1</v>
      </c>
      <c r="S441" s="21">
        <v>44136</v>
      </c>
      <c r="T441" s="19" t="s">
        <v>26</v>
      </c>
      <c r="U441" s="5"/>
      <c r="V441" s="5"/>
      <c r="W441" s="5"/>
      <c r="X441" s="5"/>
      <c r="Y441" s="5"/>
      <c r="Z441" s="5"/>
      <c r="AA441" s="5"/>
      <c r="AB441" s="5"/>
      <c r="AC441" s="5"/>
      <c r="AD441" s="20">
        <v>1</v>
      </c>
      <c r="AE441" s="5"/>
      <c r="AF441" s="5"/>
      <c r="AG441" s="5"/>
      <c r="AH441" s="5"/>
      <c r="AI441" s="5"/>
      <c r="AJ441" s="5"/>
      <c r="AK441" s="20">
        <v>1</v>
      </c>
      <c r="AL441" s="5"/>
      <c r="AM441" s="6">
        <v>44699</v>
      </c>
      <c r="AN441" s="22">
        <v>0.60416666666666807</v>
      </c>
      <c r="AO441" s="5"/>
      <c r="AP441" s="5"/>
      <c r="AQ441" s="5"/>
      <c r="AR441" s="5"/>
      <c r="AS441" s="5"/>
      <c r="AT441" s="20">
        <v>1</v>
      </c>
      <c r="AU441" s="5"/>
      <c r="AV441" s="5"/>
      <c r="AW441" s="5"/>
      <c r="AX441" s="5"/>
      <c r="AY441" s="5"/>
      <c r="AZ441" s="5"/>
      <c r="BA441" s="5"/>
      <c r="BB441" s="5"/>
      <c r="BC441" s="5"/>
      <c r="BD441" s="5"/>
      <c r="BE441" s="5"/>
      <c r="BF441" s="5"/>
      <c r="BG441" s="5"/>
      <c r="BH441" s="5"/>
      <c r="BI441" s="19" t="s">
        <v>2941</v>
      </c>
      <c r="BJ441" s="5"/>
      <c r="BK441" s="19" t="s">
        <v>2697</v>
      </c>
      <c r="BL441" s="5"/>
      <c r="BM441" s="20">
        <v>1</v>
      </c>
      <c r="BN441" s="5"/>
      <c r="BO441" s="5"/>
      <c r="BP441" s="5"/>
      <c r="BQ441" s="19"/>
      <c r="BR441" s="19"/>
      <c r="BS441" s="5"/>
      <c r="BT441" s="5"/>
      <c r="BU441" s="5"/>
      <c r="BV441" s="5"/>
      <c r="BW441" s="5"/>
      <c r="BX441" s="5"/>
      <c r="BY441" s="5"/>
      <c r="BZ441" s="19" t="s">
        <v>2698</v>
      </c>
      <c r="CA441" s="19" t="s">
        <v>1438</v>
      </c>
      <c r="CB441" s="5"/>
      <c r="CC441" s="5"/>
      <c r="CD441" s="5"/>
      <c r="CE441" s="5"/>
      <c r="CF441" s="6">
        <v>44699</v>
      </c>
      <c r="CG441" s="5"/>
      <c r="CH441" s="5"/>
      <c r="CI441" s="5"/>
      <c r="CJ441" s="5"/>
      <c r="CK441" s="5"/>
      <c r="CL441" s="5"/>
      <c r="CM441" s="5"/>
      <c r="CN441" s="19" t="s">
        <v>2699</v>
      </c>
      <c r="CO441" s="19" t="s">
        <v>2700</v>
      </c>
      <c r="CP441" s="5"/>
      <c r="CQ441" t="str">
        <f t="shared" si="6"/>
        <v/>
      </c>
    </row>
    <row r="442" spans="1:95" ht="13.5" x14ac:dyDescent="0.25">
      <c r="A442" s="19" t="s">
        <v>2942</v>
      </c>
      <c r="B442" s="10" t="s">
        <v>127</v>
      </c>
      <c r="C442" s="6">
        <v>44729</v>
      </c>
      <c r="D442" s="5"/>
      <c r="E442" s="20">
        <v>1</v>
      </c>
      <c r="F442" s="5"/>
      <c r="G442" s="5"/>
      <c r="H442" s="5"/>
      <c r="I442" s="5"/>
      <c r="J442" s="19"/>
      <c r="K442" s="19"/>
      <c r="L442" s="19"/>
      <c r="M442" s="19" t="s">
        <v>127</v>
      </c>
      <c r="N442" s="19"/>
      <c r="O442" s="5"/>
      <c r="P442" s="19" t="s">
        <v>5556</v>
      </c>
      <c r="Q442" s="5"/>
      <c r="R442" s="20">
        <v>1</v>
      </c>
      <c r="S442" s="21">
        <v>42767</v>
      </c>
      <c r="T442" s="19" t="s">
        <v>26</v>
      </c>
      <c r="U442" s="5"/>
      <c r="V442" s="5"/>
      <c r="W442" s="5"/>
      <c r="X442" s="5"/>
      <c r="Y442" s="5"/>
      <c r="Z442" s="5"/>
      <c r="AA442" s="5"/>
      <c r="AB442" s="5"/>
      <c r="AC442" s="20">
        <v>1</v>
      </c>
      <c r="AD442" s="5"/>
      <c r="AE442" s="5"/>
      <c r="AF442" s="5"/>
      <c r="AG442" s="5"/>
      <c r="AH442" s="5"/>
      <c r="AI442" s="20">
        <v>1</v>
      </c>
      <c r="AJ442" s="5"/>
      <c r="AK442" s="5"/>
      <c r="AL442" s="5"/>
      <c r="AM442" s="6">
        <v>44697</v>
      </c>
      <c r="AN442" s="22">
        <v>2.0833333333333381E-2</v>
      </c>
      <c r="AO442" s="5"/>
      <c r="AP442" s="5"/>
      <c r="AQ442" s="5"/>
      <c r="AR442" s="20">
        <v>1</v>
      </c>
      <c r="AS442" s="5"/>
      <c r="AT442" s="5"/>
      <c r="AU442" s="5"/>
      <c r="AV442" s="5"/>
      <c r="AW442" s="5"/>
      <c r="AX442" s="5"/>
      <c r="AY442" s="5"/>
      <c r="AZ442" s="20">
        <v>1</v>
      </c>
      <c r="BA442" s="5"/>
      <c r="BB442" s="5"/>
      <c r="BC442" s="5"/>
      <c r="BD442" s="5"/>
      <c r="BE442" s="5"/>
      <c r="BF442" s="5"/>
      <c r="BG442" s="5"/>
      <c r="BH442" s="5"/>
      <c r="BI442" s="19" t="s">
        <v>2687</v>
      </c>
      <c r="BJ442" s="5"/>
      <c r="BK442" s="19" t="s">
        <v>2688</v>
      </c>
      <c r="BL442" s="5"/>
      <c r="BM442" s="20">
        <v>1</v>
      </c>
      <c r="BN442" s="5"/>
      <c r="BO442" s="5"/>
      <c r="BP442" s="5"/>
      <c r="BQ442" s="19"/>
      <c r="BR442" s="19"/>
      <c r="BS442" s="19" t="s">
        <v>2689</v>
      </c>
      <c r="BT442" s="5"/>
      <c r="BU442" s="5"/>
      <c r="BV442" s="20">
        <v>1</v>
      </c>
      <c r="BW442" s="5"/>
      <c r="BX442" s="5"/>
      <c r="BY442" s="5"/>
      <c r="BZ442" s="19" t="s">
        <v>2691</v>
      </c>
      <c r="CA442" s="19" t="s">
        <v>2692</v>
      </c>
      <c r="CB442" s="5"/>
      <c r="CC442" s="5"/>
      <c r="CD442" s="5"/>
      <c r="CE442" s="5"/>
      <c r="CF442" s="6">
        <v>44697</v>
      </c>
      <c r="CG442" s="5"/>
      <c r="CH442" s="5"/>
      <c r="CI442" s="5"/>
      <c r="CJ442" s="5"/>
      <c r="CK442" s="5"/>
      <c r="CL442" s="5"/>
      <c r="CM442" s="5"/>
      <c r="CN442" s="19" t="s">
        <v>2693</v>
      </c>
      <c r="CO442" s="19" t="s">
        <v>2694</v>
      </c>
      <c r="CP442" s="5"/>
      <c r="CQ442" t="str">
        <f t="shared" si="6"/>
        <v/>
      </c>
    </row>
    <row r="443" spans="1:95" ht="13.5" x14ac:dyDescent="0.25">
      <c r="A443" s="19" t="s">
        <v>2943</v>
      </c>
      <c r="B443" s="10" t="s">
        <v>127</v>
      </c>
      <c r="C443" s="6">
        <v>44729</v>
      </c>
      <c r="D443" s="20">
        <v>1</v>
      </c>
      <c r="E443" s="5"/>
      <c r="F443" s="5"/>
      <c r="G443" s="5"/>
      <c r="H443" s="5"/>
      <c r="I443" s="5"/>
      <c r="J443" s="19"/>
      <c r="K443" s="19"/>
      <c r="L443" s="19"/>
      <c r="M443" s="19" t="s">
        <v>127</v>
      </c>
      <c r="N443" s="19"/>
      <c r="O443" s="5"/>
      <c r="P443" s="19" t="s">
        <v>5554</v>
      </c>
      <c r="Q443" s="20">
        <v>1</v>
      </c>
      <c r="R443" s="5"/>
      <c r="S443" s="21">
        <v>43709</v>
      </c>
      <c r="T443" s="19" t="s">
        <v>89</v>
      </c>
      <c r="U443" s="5"/>
      <c r="V443" s="5"/>
      <c r="W443" s="5"/>
      <c r="X443" s="5"/>
      <c r="Y443" s="5"/>
      <c r="Z443" s="5"/>
      <c r="AA443" s="5"/>
      <c r="AB443" s="5"/>
      <c r="AC443" s="20">
        <v>1</v>
      </c>
      <c r="AD443" s="5"/>
      <c r="AE443" s="5"/>
      <c r="AF443" s="5"/>
      <c r="AG443" s="5"/>
      <c r="AH443" s="5"/>
      <c r="AI443" s="20">
        <v>1</v>
      </c>
      <c r="AJ443" s="5"/>
      <c r="AK443" s="5"/>
      <c r="AL443" s="5"/>
      <c r="AM443" s="6">
        <v>44694</v>
      </c>
      <c r="AN443" s="22">
        <v>0.83333333333333537</v>
      </c>
      <c r="AO443" s="20">
        <v>1</v>
      </c>
      <c r="AP443" s="5"/>
      <c r="AQ443" s="5"/>
      <c r="AR443" s="5"/>
      <c r="AS443" s="5"/>
      <c r="AT443" s="5"/>
      <c r="AU443" s="5"/>
      <c r="AV443" s="5"/>
      <c r="AW443" s="5"/>
      <c r="AX443" s="5"/>
      <c r="AY443" s="5"/>
      <c r="AZ443" s="5"/>
      <c r="BA443" s="5"/>
      <c r="BB443" s="5"/>
      <c r="BC443" s="5"/>
      <c r="BD443" s="20">
        <v>1</v>
      </c>
      <c r="BE443" s="5"/>
      <c r="BF443" s="5"/>
      <c r="BG443" s="5"/>
      <c r="BH443" s="5"/>
      <c r="BI443" s="19" t="s">
        <v>2944</v>
      </c>
      <c r="BJ443" s="5"/>
      <c r="BK443" s="19" t="s">
        <v>2945</v>
      </c>
      <c r="BL443" s="5"/>
      <c r="BM443" s="5"/>
      <c r="BN443" s="5"/>
      <c r="BO443" s="5"/>
      <c r="BP443" s="5"/>
      <c r="BQ443" s="5"/>
      <c r="BR443" s="5"/>
      <c r="BS443" s="5"/>
      <c r="BT443" s="5"/>
      <c r="BU443" s="5"/>
      <c r="BV443" s="5"/>
      <c r="BW443" s="5"/>
      <c r="BX443" s="5"/>
      <c r="BY443" s="5"/>
      <c r="BZ443" s="5"/>
      <c r="CA443" s="19" t="s">
        <v>2653</v>
      </c>
      <c r="CB443" s="5"/>
      <c r="CC443" s="5"/>
      <c r="CD443" s="5"/>
      <c r="CE443" s="5"/>
      <c r="CF443" s="6">
        <v>44695</v>
      </c>
      <c r="CG443" s="5"/>
      <c r="CH443" s="5"/>
      <c r="CI443" s="5"/>
      <c r="CJ443" s="5"/>
      <c r="CK443" s="5"/>
      <c r="CL443" s="5"/>
      <c r="CM443" s="5"/>
      <c r="CN443" s="19" t="s">
        <v>2654</v>
      </c>
      <c r="CO443" s="19" t="s">
        <v>2655</v>
      </c>
      <c r="CP443" s="5"/>
      <c r="CQ443" t="str">
        <f t="shared" si="6"/>
        <v/>
      </c>
    </row>
    <row r="444" spans="1:95" ht="13.5" x14ac:dyDescent="0.25">
      <c r="A444" s="19" t="s">
        <v>2946</v>
      </c>
      <c r="B444" s="10" t="s">
        <v>127</v>
      </c>
      <c r="C444" s="6">
        <v>44729</v>
      </c>
      <c r="D444" s="20">
        <v>1</v>
      </c>
      <c r="E444" s="5"/>
      <c r="F444" s="5"/>
      <c r="G444" s="5"/>
      <c r="H444" s="5"/>
      <c r="I444" s="5"/>
      <c r="J444" s="19"/>
      <c r="K444" s="19"/>
      <c r="L444" s="19"/>
      <c r="M444" s="19" t="s">
        <v>2947</v>
      </c>
      <c r="N444" s="19"/>
      <c r="O444" s="5"/>
      <c r="P444" s="19" t="s">
        <v>5556</v>
      </c>
      <c r="Q444" s="5"/>
      <c r="R444" s="20">
        <v>1</v>
      </c>
      <c r="S444" s="21">
        <v>44531</v>
      </c>
      <c r="T444" s="19" t="s">
        <v>498</v>
      </c>
      <c r="U444" s="5"/>
      <c r="V444" s="5"/>
      <c r="W444" s="5"/>
      <c r="X444" s="5"/>
      <c r="Y444" s="5"/>
      <c r="Z444" s="5"/>
      <c r="AA444" s="5"/>
      <c r="AB444" s="5"/>
      <c r="AC444" s="20">
        <v>1</v>
      </c>
      <c r="AD444" s="5"/>
      <c r="AE444" s="5"/>
      <c r="AF444" s="5"/>
      <c r="AG444" s="5"/>
      <c r="AH444" s="5"/>
      <c r="AI444" s="5"/>
      <c r="AJ444" s="20">
        <v>1</v>
      </c>
      <c r="AK444" s="5"/>
      <c r="AL444" s="5"/>
      <c r="AM444" s="6">
        <v>44693</v>
      </c>
      <c r="AN444" s="22">
        <v>0.25000000000000061</v>
      </c>
      <c r="AO444" s="20">
        <v>1</v>
      </c>
      <c r="AP444" s="5"/>
      <c r="AQ444" s="5"/>
      <c r="AR444" s="5"/>
      <c r="AS444" s="5"/>
      <c r="AT444" s="5"/>
      <c r="AU444" s="5"/>
      <c r="AV444" s="5"/>
      <c r="AW444" s="5"/>
      <c r="AX444" s="5"/>
      <c r="AY444" s="5"/>
      <c r="AZ444" s="20">
        <v>1</v>
      </c>
      <c r="BA444" s="5"/>
      <c r="BB444" s="5"/>
      <c r="BC444" s="5"/>
      <c r="BD444" s="5"/>
      <c r="BE444" s="5"/>
      <c r="BF444" s="5"/>
      <c r="BG444" s="5"/>
      <c r="BH444" s="5"/>
      <c r="BI444" s="19" t="s">
        <v>2948</v>
      </c>
      <c r="BJ444" s="5"/>
      <c r="BK444" s="19" t="s">
        <v>2949</v>
      </c>
      <c r="BL444" s="5"/>
      <c r="BM444" s="20">
        <v>1</v>
      </c>
      <c r="BN444" s="5"/>
      <c r="BO444" s="5"/>
      <c r="BP444" s="5"/>
      <c r="BQ444" s="19"/>
      <c r="BR444" s="19"/>
      <c r="BS444" s="19" t="s">
        <v>2659</v>
      </c>
      <c r="BT444" s="5"/>
      <c r="BU444" s="20">
        <v>1</v>
      </c>
      <c r="BV444" s="5"/>
      <c r="BW444" s="5"/>
      <c r="BX444" s="5"/>
      <c r="BY444" s="5"/>
      <c r="BZ444" s="19" t="s">
        <v>2660</v>
      </c>
      <c r="CA444" s="19" t="s">
        <v>1438</v>
      </c>
      <c r="CB444" s="5"/>
      <c r="CC444" s="5"/>
      <c r="CD444" s="5"/>
      <c r="CE444" s="5"/>
      <c r="CF444" s="6">
        <v>44693</v>
      </c>
      <c r="CG444" s="5"/>
      <c r="CH444" s="5"/>
      <c r="CI444" s="5"/>
      <c r="CJ444" s="5"/>
      <c r="CK444" s="5"/>
      <c r="CL444" s="5"/>
      <c r="CM444" s="5"/>
      <c r="CN444" s="19" t="s">
        <v>2661</v>
      </c>
      <c r="CO444" s="19" t="s">
        <v>2662</v>
      </c>
      <c r="CP444" s="5"/>
      <c r="CQ444" t="str">
        <f t="shared" si="6"/>
        <v/>
      </c>
    </row>
    <row r="445" spans="1:95" ht="13.5" x14ac:dyDescent="0.25">
      <c r="A445" s="19" t="s">
        <v>2950</v>
      </c>
      <c r="B445" s="10" t="s">
        <v>127</v>
      </c>
      <c r="C445" s="6">
        <v>44726</v>
      </c>
      <c r="D445" s="20">
        <v>1</v>
      </c>
      <c r="E445" s="5"/>
      <c r="F445" s="5"/>
      <c r="G445" s="5"/>
      <c r="H445" s="5"/>
      <c r="I445" s="5"/>
      <c r="J445" s="19"/>
      <c r="K445" s="19"/>
      <c r="L445" s="19"/>
      <c r="M445" s="19" t="s">
        <v>127</v>
      </c>
      <c r="N445" s="19"/>
      <c r="O445" s="5"/>
      <c r="P445" s="19" t="s">
        <v>5554</v>
      </c>
      <c r="Q445" s="5"/>
      <c r="R445" s="20">
        <v>1</v>
      </c>
      <c r="S445" s="21">
        <v>44348</v>
      </c>
      <c r="T445" s="19" t="s">
        <v>26</v>
      </c>
      <c r="U445" s="5"/>
      <c r="V445" s="5"/>
      <c r="W445" s="5"/>
      <c r="X445" s="5"/>
      <c r="Y445" s="5"/>
      <c r="Z445" s="5"/>
      <c r="AA445" s="5"/>
      <c r="AB445" s="20">
        <v>1</v>
      </c>
      <c r="AC445" s="5"/>
      <c r="AD445" s="5"/>
      <c r="AE445" s="5"/>
      <c r="AF445" s="5"/>
      <c r="AG445" s="5"/>
      <c r="AH445" s="5"/>
      <c r="AI445" s="5"/>
      <c r="AJ445" s="20">
        <v>1</v>
      </c>
      <c r="AK445" s="5"/>
      <c r="AL445" s="5"/>
      <c r="AM445" s="6">
        <v>44725</v>
      </c>
      <c r="AN445" s="5"/>
      <c r="AO445" s="20">
        <v>1</v>
      </c>
      <c r="AP445" s="5"/>
      <c r="AQ445" s="5"/>
      <c r="AR445" s="5"/>
      <c r="AS445" s="5"/>
      <c r="AT445" s="5"/>
      <c r="AU445" s="5"/>
      <c r="AV445" s="5"/>
      <c r="AW445" s="5"/>
      <c r="AX445" s="5"/>
      <c r="AY445" s="5"/>
      <c r="AZ445" s="5"/>
      <c r="BA445" s="5"/>
      <c r="BB445" s="5"/>
      <c r="BC445" s="5"/>
      <c r="BD445" s="20">
        <v>1</v>
      </c>
      <c r="BE445" s="5"/>
      <c r="BF445" s="5"/>
      <c r="BG445" s="5"/>
      <c r="BH445" s="5"/>
      <c r="BI445" s="19" t="s">
        <v>2951</v>
      </c>
      <c r="BJ445" s="5"/>
      <c r="BK445" s="19" t="s">
        <v>2614</v>
      </c>
      <c r="BL445" s="5"/>
      <c r="BM445" s="5"/>
      <c r="BN445" s="5"/>
      <c r="BO445" s="5"/>
      <c r="BP445" s="5"/>
      <c r="BQ445" s="19"/>
      <c r="BR445" s="19"/>
      <c r="BS445" s="5"/>
      <c r="BT445" s="5"/>
      <c r="BU445" s="5"/>
      <c r="BV445" s="5"/>
      <c r="BW445" s="5"/>
      <c r="BX445" s="5"/>
      <c r="BY445" s="5"/>
      <c r="BZ445" s="19" t="s">
        <v>403</v>
      </c>
      <c r="CA445" s="19" t="s">
        <v>404</v>
      </c>
      <c r="CB445" s="5"/>
      <c r="CC445" s="20">
        <v>1</v>
      </c>
      <c r="CD445" s="5"/>
      <c r="CE445" s="5"/>
      <c r="CF445" s="6">
        <v>44694</v>
      </c>
      <c r="CG445" s="5"/>
      <c r="CH445" s="5"/>
      <c r="CI445" s="5"/>
      <c r="CJ445" s="5"/>
      <c r="CK445" s="5"/>
      <c r="CL445" s="5"/>
      <c r="CM445" s="19" t="s">
        <v>403</v>
      </c>
      <c r="CN445" s="19" t="s">
        <v>2615</v>
      </c>
      <c r="CO445" s="19" t="s">
        <v>2616</v>
      </c>
      <c r="CP445" s="5"/>
      <c r="CQ445" t="str">
        <f t="shared" si="6"/>
        <v/>
      </c>
    </row>
    <row r="446" spans="1:95" ht="13.5" x14ac:dyDescent="0.25">
      <c r="A446" s="19" t="s">
        <v>2952</v>
      </c>
      <c r="B446" s="10" t="s">
        <v>127</v>
      </c>
      <c r="C446" s="6">
        <v>44725</v>
      </c>
      <c r="D446" s="20">
        <v>1</v>
      </c>
      <c r="E446" s="5"/>
      <c r="F446" s="5"/>
      <c r="G446" s="5"/>
      <c r="H446" s="5"/>
      <c r="I446" s="5"/>
      <c r="J446" s="19"/>
      <c r="K446" s="19"/>
      <c r="L446" s="19"/>
      <c r="M446" s="19" t="s">
        <v>408</v>
      </c>
      <c r="N446" s="19"/>
      <c r="O446" s="5"/>
      <c r="P446" s="19" t="s">
        <v>5554</v>
      </c>
      <c r="Q446" s="5"/>
      <c r="R446" s="20">
        <v>1</v>
      </c>
      <c r="S446" s="21">
        <v>42583</v>
      </c>
      <c r="T446" s="19" t="s">
        <v>26</v>
      </c>
      <c r="U446" s="5"/>
      <c r="V446" s="5"/>
      <c r="W446" s="5"/>
      <c r="X446" s="5"/>
      <c r="Y446" s="5"/>
      <c r="Z446" s="5"/>
      <c r="AA446" s="5"/>
      <c r="AB446" s="5"/>
      <c r="AC446" s="20">
        <v>1</v>
      </c>
      <c r="AD446" s="5"/>
      <c r="AE446" s="5"/>
      <c r="AF446" s="5"/>
      <c r="AG446" s="5"/>
      <c r="AH446" s="5"/>
      <c r="AI446" s="20">
        <v>1</v>
      </c>
      <c r="AJ446" s="5"/>
      <c r="AK446" s="5"/>
      <c r="AL446" s="5"/>
      <c r="AM446" s="6">
        <v>44707</v>
      </c>
      <c r="AN446" s="22">
        <v>0.95138888888889117</v>
      </c>
      <c r="AO446" s="20"/>
      <c r="AP446" s="5"/>
      <c r="AQ446" s="5"/>
      <c r="AR446" s="5"/>
      <c r="AS446" s="5"/>
      <c r="AT446" s="5"/>
      <c r="AU446" s="5"/>
      <c r="AV446" s="5"/>
      <c r="AW446" s="5"/>
      <c r="AX446" s="20">
        <v>1</v>
      </c>
      <c r="AY446" s="19" t="s">
        <v>2953</v>
      </c>
      <c r="AZ446" s="5"/>
      <c r="BA446" s="5"/>
      <c r="BB446" s="5"/>
      <c r="BC446" s="5"/>
      <c r="BD446" s="5"/>
      <c r="BE446" s="20"/>
      <c r="BF446" s="5"/>
      <c r="BG446" s="5">
        <v>1</v>
      </c>
      <c r="BH446" s="19" t="s">
        <v>2954</v>
      </c>
      <c r="BI446" s="19" t="s">
        <v>2955</v>
      </c>
      <c r="BJ446" s="5"/>
      <c r="BK446" s="19" t="s">
        <v>2621</v>
      </c>
      <c r="BL446" s="5"/>
      <c r="BM446" s="20">
        <v>1</v>
      </c>
      <c r="BN446" s="5"/>
      <c r="BO446" s="5"/>
      <c r="BP446" s="5"/>
      <c r="BQ446" s="19"/>
      <c r="BR446" s="19"/>
      <c r="BS446" s="19" t="s">
        <v>2622</v>
      </c>
      <c r="BT446" s="5"/>
      <c r="BU446" s="5"/>
      <c r="BV446" s="5"/>
      <c r="BW446" s="20">
        <v>1</v>
      </c>
      <c r="BX446" s="5"/>
      <c r="BY446" s="5"/>
      <c r="BZ446" s="19" t="s">
        <v>2956</v>
      </c>
      <c r="CA446" s="19" t="s">
        <v>2957</v>
      </c>
      <c r="CB446" s="5"/>
      <c r="CC446" s="5"/>
      <c r="CD446" s="5"/>
      <c r="CE446" s="5"/>
      <c r="CF446" s="6">
        <v>44708</v>
      </c>
      <c r="CG446" s="5"/>
      <c r="CH446" s="5"/>
      <c r="CI446" s="5"/>
      <c r="CJ446" s="5"/>
      <c r="CK446" s="5"/>
      <c r="CL446" s="5"/>
      <c r="CM446" s="5"/>
      <c r="CN446" s="19" t="s">
        <v>2625</v>
      </c>
      <c r="CO446" s="19" t="s">
        <v>2958</v>
      </c>
      <c r="CP446" s="5"/>
      <c r="CQ446" t="str">
        <f t="shared" si="6"/>
        <v/>
      </c>
    </row>
    <row r="447" spans="1:95" ht="13.5" x14ac:dyDescent="0.25">
      <c r="A447" s="19" t="s">
        <v>2959</v>
      </c>
      <c r="B447" s="10" t="s">
        <v>127</v>
      </c>
      <c r="C447" s="6">
        <v>44718</v>
      </c>
      <c r="D447" s="20">
        <v>1</v>
      </c>
      <c r="E447" s="5"/>
      <c r="F447" s="5"/>
      <c r="G447" s="5"/>
      <c r="H447" s="5"/>
      <c r="I447" s="5"/>
      <c r="J447" s="19"/>
      <c r="K447" s="19"/>
      <c r="L447" s="19"/>
      <c r="M447" s="19" t="s">
        <v>127</v>
      </c>
      <c r="N447" s="19"/>
      <c r="O447" s="5"/>
      <c r="P447" s="19" t="s">
        <v>5556</v>
      </c>
      <c r="Q447" s="5"/>
      <c r="R447" s="20">
        <v>1</v>
      </c>
      <c r="S447" s="21">
        <v>44409</v>
      </c>
      <c r="T447" s="19" t="s">
        <v>2960</v>
      </c>
      <c r="U447" s="5"/>
      <c r="V447" s="5"/>
      <c r="W447" s="5"/>
      <c r="X447" s="5"/>
      <c r="Y447" s="5"/>
      <c r="Z447" s="5"/>
      <c r="AA447" s="5"/>
      <c r="AB447" s="5"/>
      <c r="AC447" s="20">
        <v>1</v>
      </c>
      <c r="AD447" s="5"/>
      <c r="AE447" s="5"/>
      <c r="AF447" s="5"/>
      <c r="AG447" s="20">
        <v>1</v>
      </c>
      <c r="AH447" s="5"/>
      <c r="AI447" s="5"/>
      <c r="AJ447" s="5"/>
      <c r="AK447" s="5"/>
      <c r="AL447" s="5"/>
      <c r="AM447" s="6">
        <v>44701</v>
      </c>
      <c r="AN447" s="22">
        <v>0.29513888888888956</v>
      </c>
      <c r="AO447" s="5"/>
      <c r="AP447" s="20">
        <v>1</v>
      </c>
      <c r="AQ447" s="5"/>
      <c r="AR447" s="5"/>
      <c r="AS447" s="5"/>
      <c r="AT447" s="5"/>
      <c r="AU447" s="5"/>
      <c r="AV447" s="5"/>
      <c r="AW447" s="5"/>
      <c r="AX447" s="5"/>
      <c r="AY447" s="5"/>
      <c r="AZ447" s="20">
        <v>1</v>
      </c>
      <c r="BA447" s="5"/>
      <c r="BB447" s="5"/>
      <c r="BC447" s="5"/>
      <c r="BD447" s="5"/>
      <c r="BE447" s="5"/>
      <c r="BF447" s="5"/>
      <c r="BG447" s="5"/>
      <c r="BH447" s="5"/>
      <c r="BI447" s="19" t="s">
        <v>2961</v>
      </c>
      <c r="BJ447" s="5"/>
      <c r="BK447" s="19" t="s">
        <v>2962</v>
      </c>
      <c r="BL447" s="5"/>
      <c r="BM447" s="20">
        <v>1</v>
      </c>
      <c r="BN447" s="5"/>
      <c r="BO447" s="5"/>
      <c r="BP447" s="5"/>
      <c r="BQ447" s="19"/>
      <c r="BR447" s="19"/>
      <c r="BS447" s="19" t="s">
        <v>1103</v>
      </c>
      <c r="BT447" s="5"/>
      <c r="BU447" s="20">
        <v>1</v>
      </c>
      <c r="BV447" s="5"/>
      <c r="BW447" s="5"/>
      <c r="BX447" s="5"/>
      <c r="BY447" s="5"/>
      <c r="BZ447" s="19" t="s">
        <v>2963</v>
      </c>
      <c r="CA447" s="19" t="s">
        <v>2647</v>
      </c>
      <c r="CB447" s="5"/>
      <c r="CC447" s="5"/>
      <c r="CD447" s="5"/>
      <c r="CE447" s="5"/>
      <c r="CF447" s="6">
        <v>44701</v>
      </c>
      <c r="CG447" s="5"/>
      <c r="CH447" s="5"/>
      <c r="CI447" s="5"/>
      <c r="CJ447" s="5"/>
      <c r="CK447" s="5"/>
      <c r="CL447" s="5"/>
      <c r="CM447" s="19" t="s">
        <v>172</v>
      </c>
      <c r="CN447" s="19" t="s">
        <v>2964</v>
      </c>
      <c r="CO447" s="19" t="s">
        <v>2649</v>
      </c>
      <c r="CP447" s="5"/>
      <c r="CQ447" t="str">
        <f t="shared" si="6"/>
        <v/>
      </c>
    </row>
    <row r="448" spans="1:95" ht="13.5" x14ac:dyDescent="0.25">
      <c r="A448" s="19" t="s">
        <v>2965</v>
      </c>
      <c r="B448" s="10" t="s">
        <v>127</v>
      </c>
      <c r="C448" s="6">
        <v>44763</v>
      </c>
      <c r="D448" s="20">
        <v>1</v>
      </c>
      <c r="E448" s="5"/>
      <c r="F448" s="5"/>
      <c r="G448" s="5"/>
      <c r="H448" s="5"/>
      <c r="I448" s="5"/>
      <c r="J448" s="19"/>
      <c r="K448" s="19"/>
      <c r="L448" s="19"/>
      <c r="M448" s="19" t="s">
        <v>127</v>
      </c>
      <c r="N448" s="19"/>
      <c r="O448" s="5"/>
      <c r="P448" s="19" t="s">
        <v>5555</v>
      </c>
      <c r="Q448" s="5"/>
      <c r="R448" s="20">
        <v>1</v>
      </c>
      <c r="S448" s="21">
        <v>42248</v>
      </c>
      <c r="T448" s="19" t="s">
        <v>41</v>
      </c>
      <c r="U448" s="5"/>
      <c r="V448" s="5"/>
      <c r="W448" s="5"/>
      <c r="X448" s="5"/>
      <c r="Y448" s="5"/>
      <c r="Z448" s="5"/>
      <c r="AA448" s="5"/>
      <c r="AB448" s="5"/>
      <c r="AC448" s="5"/>
      <c r="AD448" s="20">
        <v>1</v>
      </c>
      <c r="AE448" s="5"/>
      <c r="AF448" s="5"/>
      <c r="AG448" s="5"/>
      <c r="AH448" s="5"/>
      <c r="AI448" s="5"/>
      <c r="AJ448" s="20">
        <v>1</v>
      </c>
      <c r="AK448" s="5"/>
      <c r="AL448" s="5"/>
      <c r="AM448" s="6">
        <v>44729</v>
      </c>
      <c r="AN448" s="22">
        <v>0.62500000000000144</v>
      </c>
      <c r="AO448" s="5"/>
      <c r="AP448" s="5"/>
      <c r="AQ448" s="5"/>
      <c r="AR448" s="5"/>
      <c r="AS448" s="5"/>
      <c r="AT448" s="20">
        <v>1</v>
      </c>
      <c r="AU448" s="5"/>
      <c r="AV448" s="5"/>
      <c r="AW448" s="5"/>
      <c r="AX448" s="5"/>
      <c r="AY448" s="5"/>
      <c r="AZ448" s="5"/>
      <c r="BA448" s="5"/>
      <c r="BB448" s="5"/>
      <c r="BC448" s="5"/>
      <c r="BD448" s="5"/>
      <c r="BE448" s="20"/>
      <c r="BF448" s="5"/>
      <c r="BG448" s="5">
        <v>1</v>
      </c>
      <c r="BH448" s="19" t="s">
        <v>3</v>
      </c>
      <c r="BI448" s="19" t="s">
        <v>2966</v>
      </c>
      <c r="BJ448" s="5"/>
      <c r="BK448" s="19" t="s">
        <v>2967</v>
      </c>
      <c r="BL448" s="5"/>
      <c r="BM448" s="20">
        <v>1</v>
      </c>
      <c r="BN448" s="5"/>
      <c r="BO448" s="5"/>
      <c r="BP448" s="5"/>
      <c r="BQ448" s="19"/>
      <c r="BR448" s="19"/>
      <c r="BS448" s="19" t="s">
        <v>2968</v>
      </c>
      <c r="BT448" s="5"/>
      <c r="BU448" s="5"/>
      <c r="BV448" s="20">
        <v>1</v>
      </c>
      <c r="BW448" s="5"/>
      <c r="BX448" s="5"/>
      <c r="BY448" s="5"/>
      <c r="BZ448" s="5"/>
      <c r="CA448" s="19" t="s">
        <v>2969</v>
      </c>
      <c r="CB448" s="5"/>
      <c r="CC448" s="5"/>
      <c r="CD448" s="5"/>
      <c r="CE448" s="5"/>
      <c r="CF448" s="6">
        <v>44729</v>
      </c>
      <c r="CG448" s="5"/>
      <c r="CH448" s="5"/>
      <c r="CI448" s="5"/>
      <c r="CJ448" s="5"/>
      <c r="CK448" s="5"/>
      <c r="CL448" s="5"/>
      <c r="CM448" s="5"/>
      <c r="CN448" s="19" t="s">
        <v>2970</v>
      </c>
      <c r="CO448" s="19" t="s">
        <v>2971</v>
      </c>
      <c r="CP448" s="5"/>
      <c r="CQ448" t="str">
        <f t="shared" si="6"/>
        <v/>
      </c>
    </row>
    <row r="449" spans="1:95" ht="13.5" x14ac:dyDescent="0.25">
      <c r="A449" s="19" t="s">
        <v>2972</v>
      </c>
      <c r="B449" s="10" t="s">
        <v>127</v>
      </c>
      <c r="C449" s="6">
        <v>44763</v>
      </c>
      <c r="D449" s="5"/>
      <c r="E449" s="5"/>
      <c r="F449" s="5"/>
      <c r="G449" s="20">
        <v>1</v>
      </c>
      <c r="H449" s="5"/>
      <c r="I449" s="5"/>
      <c r="J449" s="19"/>
      <c r="K449" s="19"/>
      <c r="L449" s="19"/>
      <c r="M449" s="19" t="s">
        <v>322</v>
      </c>
      <c r="N449" s="19"/>
      <c r="O449" s="5"/>
      <c r="P449" s="19" t="s">
        <v>5556</v>
      </c>
      <c r="Q449" s="5"/>
      <c r="R449" s="20">
        <v>1</v>
      </c>
      <c r="S449" s="21">
        <v>44743</v>
      </c>
      <c r="T449" s="5"/>
      <c r="U449" s="5"/>
      <c r="V449" s="5"/>
      <c r="W449" s="5"/>
      <c r="X449" s="5"/>
      <c r="Y449" s="5"/>
      <c r="Z449" s="5"/>
      <c r="AA449" s="5"/>
      <c r="AB449" s="5"/>
      <c r="AC449" s="5"/>
      <c r="AD449" s="20">
        <v>1</v>
      </c>
      <c r="AE449" s="5"/>
      <c r="AF449" s="5"/>
      <c r="AG449" s="5"/>
      <c r="AH449" s="5"/>
      <c r="AI449" s="20">
        <v>1</v>
      </c>
      <c r="AJ449" s="5"/>
      <c r="AK449" s="5"/>
      <c r="AL449" s="5"/>
      <c r="AM449" s="6">
        <v>44754</v>
      </c>
      <c r="AN449" s="22">
        <v>0.56944444444444575</v>
      </c>
      <c r="AO449" s="20">
        <v>1</v>
      </c>
      <c r="AP449" s="5"/>
      <c r="AQ449" s="5"/>
      <c r="AR449" s="5"/>
      <c r="AS449" s="5"/>
      <c r="AT449" s="5"/>
      <c r="AU449" s="5"/>
      <c r="AV449" s="5"/>
      <c r="AW449" s="5"/>
      <c r="AX449" s="5"/>
      <c r="AY449" s="5"/>
      <c r="AZ449" s="5"/>
      <c r="BA449" s="5"/>
      <c r="BB449" s="5"/>
      <c r="BC449" s="5"/>
      <c r="BD449" s="20">
        <v>1</v>
      </c>
      <c r="BE449" s="5"/>
      <c r="BF449" s="5"/>
      <c r="BG449" s="5"/>
      <c r="BH449" s="5"/>
      <c r="BI449" s="19" t="s">
        <v>2973</v>
      </c>
      <c r="BJ449" s="5"/>
      <c r="BK449" s="19" t="s">
        <v>2974</v>
      </c>
      <c r="BL449" s="5"/>
      <c r="BM449" s="5"/>
      <c r="BN449" s="5"/>
      <c r="BO449" s="20">
        <v>1</v>
      </c>
      <c r="BP449" s="5"/>
      <c r="BQ449" s="5"/>
      <c r="BR449" s="5"/>
      <c r="BS449" s="5"/>
      <c r="BT449" s="5"/>
      <c r="BU449" s="5"/>
      <c r="BV449" s="5"/>
      <c r="BW449" s="5"/>
      <c r="BX449" s="5"/>
      <c r="BY449" s="5"/>
      <c r="BZ449" s="5"/>
      <c r="CA449" s="19" t="s">
        <v>2975</v>
      </c>
      <c r="CB449" s="5"/>
      <c r="CC449" s="5"/>
      <c r="CD449" s="5"/>
      <c r="CE449" s="5"/>
      <c r="CF449" s="5"/>
      <c r="CG449" s="5"/>
      <c r="CH449" s="5"/>
      <c r="CI449" s="5"/>
      <c r="CJ449" s="5"/>
      <c r="CK449" s="5"/>
      <c r="CL449" s="5"/>
      <c r="CM449" s="19" t="s">
        <v>2976</v>
      </c>
      <c r="CN449" s="19" t="s">
        <v>2977</v>
      </c>
      <c r="CO449" s="19" t="s">
        <v>2978</v>
      </c>
      <c r="CP449" s="5"/>
      <c r="CQ449" t="str">
        <f t="shared" si="6"/>
        <v/>
      </c>
    </row>
    <row r="450" spans="1:95" ht="13.5" x14ac:dyDescent="0.25">
      <c r="A450" s="19" t="s">
        <v>2979</v>
      </c>
      <c r="B450" s="10" t="s">
        <v>127</v>
      </c>
      <c r="C450" s="6">
        <v>44763</v>
      </c>
      <c r="D450" s="5"/>
      <c r="E450" s="5"/>
      <c r="F450" s="5"/>
      <c r="G450" s="20">
        <v>1</v>
      </c>
      <c r="H450" s="5"/>
      <c r="I450" s="5"/>
      <c r="J450" s="19"/>
      <c r="K450" s="19"/>
      <c r="L450" s="19"/>
      <c r="M450" s="19" t="s">
        <v>127</v>
      </c>
      <c r="N450" s="19"/>
      <c r="O450" s="5"/>
      <c r="P450" s="19" t="s">
        <v>5556</v>
      </c>
      <c r="Q450" s="5"/>
      <c r="R450" s="20">
        <v>1</v>
      </c>
      <c r="S450" s="21">
        <v>44743</v>
      </c>
      <c r="T450" s="5"/>
      <c r="U450" s="5"/>
      <c r="V450" s="5"/>
      <c r="W450" s="5"/>
      <c r="X450" s="5"/>
      <c r="Y450" s="5"/>
      <c r="Z450" s="5"/>
      <c r="AA450" s="5"/>
      <c r="AB450" s="5"/>
      <c r="AC450" s="5"/>
      <c r="AD450" s="20">
        <v>1</v>
      </c>
      <c r="AE450" s="5"/>
      <c r="AF450" s="5"/>
      <c r="AG450" s="5"/>
      <c r="AH450" s="5"/>
      <c r="AI450" s="20">
        <v>1</v>
      </c>
      <c r="AJ450" s="5"/>
      <c r="AK450" s="5"/>
      <c r="AL450" s="5"/>
      <c r="AM450" s="6">
        <v>44753</v>
      </c>
      <c r="AN450" s="22">
        <v>0.99930555555555789</v>
      </c>
      <c r="AO450" s="20">
        <v>1</v>
      </c>
      <c r="AP450" s="5"/>
      <c r="AQ450" s="5"/>
      <c r="AR450" s="5"/>
      <c r="AS450" s="5"/>
      <c r="AT450" s="5"/>
      <c r="AU450" s="5"/>
      <c r="AV450" s="5"/>
      <c r="AW450" s="5"/>
      <c r="AX450" s="5"/>
      <c r="AY450" s="5"/>
      <c r="AZ450" s="5"/>
      <c r="BA450" s="5"/>
      <c r="BB450" s="5"/>
      <c r="BC450" s="5"/>
      <c r="BD450" s="20">
        <v>1</v>
      </c>
      <c r="BE450" s="5"/>
      <c r="BF450" s="5"/>
      <c r="BG450" s="5"/>
      <c r="BH450" s="5"/>
      <c r="BI450" s="19" t="s">
        <v>2980</v>
      </c>
      <c r="BJ450" s="5"/>
      <c r="BK450" s="19" t="s">
        <v>2974</v>
      </c>
      <c r="BL450" s="5"/>
      <c r="BM450" s="5"/>
      <c r="BN450" s="5"/>
      <c r="BO450" s="20">
        <v>1</v>
      </c>
      <c r="BP450" s="5"/>
      <c r="BQ450" s="5"/>
      <c r="BR450" s="5"/>
      <c r="BS450" s="5"/>
      <c r="BT450" s="5"/>
      <c r="BU450" s="5"/>
      <c r="BV450" s="5"/>
      <c r="BW450" s="5"/>
      <c r="BX450" s="5"/>
      <c r="BY450" s="5"/>
      <c r="BZ450" s="5"/>
      <c r="CA450" s="19" t="s">
        <v>2975</v>
      </c>
      <c r="CB450" s="5"/>
      <c r="CC450" s="5"/>
      <c r="CD450" s="5"/>
      <c r="CE450" s="5"/>
      <c r="CF450" s="5"/>
      <c r="CG450" s="5"/>
      <c r="CH450" s="5"/>
      <c r="CI450" s="5"/>
      <c r="CJ450" s="5"/>
      <c r="CK450" s="5"/>
      <c r="CL450" s="5"/>
      <c r="CM450" s="19" t="s">
        <v>2976</v>
      </c>
      <c r="CN450" s="19" t="s">
        <v>2981</v>
      </c>
      <c r="CO450" s="19" t="s">
        <v>2982</v>
      </c>
      <c r="CP450" s="5"/>
      <c r="CQ450" t="str">
        <f t="shared" si="6"/>
        <v/>
      </c>
    </row>
    <row r="451" spans="1:95" ht="13.5" x14ac:dyDescent="0.25">
      <c r="A451" s="19" t="s">
        <v>2983</v>
      </c>
      <c r="B451" s="10" t="s">
        <v>127</v>
      </c>
      <c r="C451" s="6">
        <v>44763</v>
      </c>
      <c r="D451" s="5"/>
      <c r="E451" s="5"/>
      <c r="F451" s="5"/>
      <c r="G451" s="20">
        <v>1</v>
      </c>
      <c r="H451" s="5"/>
      <c r="I451" s="5"/>
      <c r="J451" s="19"/>
      <c r="K451" s="19"/>
      <c r="L451" s="19"/>
      <c r="M451" s="19" t="s">
        <v>127</v>
      </c>
      <c r="N451" s="19"/>
      <c r="O451" s="5"/>
      <c r="P451" s="19" t="s">
        <v>5554</v>
      </c>
      <c r="Q451" s="5"/>
      <c r="R451" s="20">
        <v>1</v>
      </c>
      <c r="S451" s="21">
        <v>43344</v>
      </c>
      <c r="T451" s="5"/>
      <c r="U451" s="5"/>
      <c r="V451" s="5"/>
      <c r="W451" s="5"/>
      <c r="X451" s="5"/>
      <c r="Y451" s="5"/>
      <c r="Z451" s="5"/>
      <c r="AA451" s="5"/>
      <c r="AB451" s="20">
        <v>1</v>
      </c>
      <c r="AC451" s="5"/>
      <c r="AD451" s="5"/>
      <c r="AE451" s="5"/>
      <c r="AF451" s="5"/>
      <c r="AG451" s="5"/>
      <c r="AH451" s="20">
        <v>1</v>
      </c>
      <c r="AI451" s="5"/>
      <c r="AJ451" s="5"/>
      <c r="AK451" s="5"/>
      <c r="AL451" s="5"/>
      <c r="AM451" s="6">
        <v>44745</v>
      </c>
      <c r="AN451" s="22">
        <v>0.37500000000000094</v>
      </c>
      <c r="AO451" s="5"/>
      <c r="AP451" s="5"/>
      <c r="AQ451" s="5"/>
      <c r="AR451" s="5"/>
      <c r="AS451" s="20">
        <v>1</v>
      </c>
      <c r="AT451" s="5"/>
      <c r="AU451" s="5"/>
      <c r="AV451" s="5"/>
      <c r="AW451" s="5"/>
      <c r="AX451" s="5"/>
      <c r="AY451" s="5"/>
      <c r="AZ451" s="5"/>
      <c r="BA451" s="5"/>
      <c r="BB451" s="5"/>
      <c r="BC451" s="5"/>
      <c r="BD451" s="20">
        <v>1</v>
      </c>
      <c r="BE451" s="5"/>
      <c r="BF451" s="5"/>
      <c r="BG451" s="5"/>
      <c r="BH451" s="5"/>
      <c r="BI451" s="19" t="s">
        <v>2984</v>
      </c>
      <c r="BJ451" s="5"/>
      <c r="BK451" s="19" t="s">
        <v>2974</v>
      </c>
      <c r="BL451" s="5"/>
      <c r="BM451" s="5"/>
      <c r="BN451" s="5"/>
      <c r="BO451" s="20">
        <v>1</v>
      </c>
      <c r="BP451" s="5"/>
      <c r="BQ451" s="5"/>
      <c r="BR451" s="5"/>
      <c r="BS451" s="5"/>
      <c r="BT451" s="5"/>
      <c r="BU451" s="5"/>
      <c r="BV451" s="5"/>
      <c r="BW451" s="5"/>
      <c r="BX451" s="5"/>
      <c r="BY451" s="5"/>
      <c r="BZ451" s="5"/>
      <c r="CA451" s="19" t="s">
        <v>2975</v>
      </c>
      <c r="CB451" s="5"/>
      <c r="CC451" s="5"/>
      <c r="CD451" s="5"/>
      <c r="CE451" s="5"/>
      <c r="CF451" s="5"/>
      <c r="CG451" s="5"/>
      <c r="CH451" s="5"/>
      <c r="CI451" s="5"/>
      <c r="CJ451" s="5"/>
      <c r="CK451" s="5"/>
      <c r="CL451" s="5"/>
      <c r="CM451" s="19" t="s">
        <v>2985</v>
      </c>
      <c r="CN451" s="19" t="s">
        <v>2986</v>
      </c>
      <c r="CO451" s="19" t="s">
        <v>2987</v>
      </c>
      <c r="CP451" s="5"/>
      <c r="CQ451" t="str">
        <f t="shared" si="6"/>
        <v/>
      </c>
    </row>
    <row r="452" spans="1:95" ht="13.5" x14ac:dyDescent="0.25">
      <c r="A452" s="19" t="s">
        <v>2988</v>
      </c>
      <c r="B452" s="10" t="s">
        <v>127</v>
      </c>
      <c r="C452" s="6">
        <v>44735</v>
      </c>
      <c r="D452" s="5"/>
      <c r="E452" s="20">
        <v>1</v>
      </c>
      <c r="F452" s="5"/>
      <c r="G452" s="5"/>
      <c r="H452" s="5"/>
      <c r="I452" s="5"/>
      <c r="J452" s="19"/>
      <c r="K452" s="19"/>
      <c r="L452" s="19"/>
      <c r="M452" s="19" t="s">
        <v>127</v>
      </c>
      <c r="N452" s="19"/>
      <c r="O452" s="5"/>
      <c r="P452" s="19" t="s">
        <v>5556</v>
      </c>
      <c r="Q452" s="5"/>
      <c r="R452" s="20">
        <v>1</v>
      </c>
      <c r="S452" s="21">
        <v>44166</v>
      </c>
      <c r="T452" s="19" t="s">
        <v>41</v>
      </c>
      <c r="U452" s="5"/>
      <c r="V452" s="5"/>
      <c r="W452" s="5"/>
      <c r="X452" s="5"/>
      <c r="Y452" s="5"/>
      <c r="Z452" s="5"/>
      <c r="AA452" s="5"/>
      <c r="AB452" s="5"/>
      <c r="AC452" s="20">
        <v>1</v>
      </c>
      <c r="AD452" s="5"/>
      <c r="AE452" s="5"/>
      <c r="AF452" s="5"/>
      <c r="AG452" s="5"/>
      <c r="AH452" s="5"/>
      <c r="AI452" s="20">
        <v>1</v>
      </c>
      <c r="AJ452" s="5"/>
      <c r="AK452" s="5"/>
      <c r="AL452" s="5"/>
      <c r="AM452" s="6">
        <v>44705</v>
      </c>
      <c r="AN452" s="22">
        <v>0.25347222222222282</v>
      </c>
      <c r="AO452" s="5"/>
      <c r="AP452" s="5"/>
      <c r="AQ452" s="5"/>
      <c r="AR452" s="5"/>
      <c r="AS452" s="20">
        <v>1</v>
      </c>
      <c r="AT452" s="5"/>
      <c r="AU452" s="5"/>
      <c r="AV452" s="5"/>
      <c r="AW452" s="5"/>
      <c r="AX452" s="5"/>
      <c r="AY452" s="5"/>
      <c r="AZ452" s="20">
        <v>1</v>
      </c>
      <c r="BA452" s="5"/>
      <c r="BB452" s="5"/>
      <c r="BC452" s="5"/>
      <c r="BD452" s="5"/>
      <c r="BE452" s="5"/>
      <c r="BF452" s="5"/>
      <c r="BG452" s="5"/>
      <c r="BH452" s="5"/>
      <c r="BI452" s="19" t="s">
        <v>2989</v>
      </c>
      <c r="BJ452" s="5"/>
      <c r="BK452" s="19" t="s">
        <v>2990</v>
      </c>
      <c r="BL452" s="5"/>
      <c r="BM452" s="20">
        <v>1</v>
      </c>
      <c r="BN452" s="5"/>
      <c r="BO452" s="5"/>
      <c r="BP452" s="5"/>
      <c r="BQ452" s="19"/>
      <c r="BR452" s="19"/>
      <c r="BS452" s="19" t="s">
        <v>2991</v>
      </c>
      <c r="BT452" s="5"/>
      <c r="BU452" s="5"/>
      <c r="BV452" s="20">
        <v>1</v>
      </c>
      <c r="BW452" s="5"/>
      <c r="BX452" s="5"/>
      <c r="BY452" s="5"/>
      <c r="BZ452" s="5"/>
      <c r="CA452" s="19" t="s">
        <v>2992</v>
      </c>
      <c r="CB452" s="5"/>
      <c r="CC452" s="5"/>
      <c r="CD452" s="5"/>
      <c r="CE452" s="5"/>
      <c r="CF452" s="6">
        <v>44705</v>
      </c>
      <c r="CG452" s="5"/>
      <c r="CH452" s="5"/>
      <c r="CI452" s="5"/>
      <c r="CJ452" s="5"/>
      <c r="CK452" s="5"/>
      <c r="CL452" s="5"/>
      <c r="CM452" s="5"/>
      <c r="CN452" s="19" t="s">
        <v>2993</v>
      </c>
      <c r="CO452" s="19" t="s">
        <v>2994</v>
      </c>
      <c r="CP452" s="5"/>
      <c r="CQ452" t="str">
        <f t="shared" si="6"/>
        <v/>
      </c>
    </row>
    <row r="453" spans="1:95" ht="13.5" x14ac:dyDescent="0.25">
      <c r="A453" s="19" t="s">
        <v>2995</v>
      </c>
      <c r="B453" s="10" t="s">
        <v>127</v>
      </c>
      <c r="C453" s="6">
        <v>44757</v>
      </c>
      <c r="D453" s="5"/>
      <c r="E453" s="5"/>
      <c r="F453" s="5"/>
      <c r="G453" s="20">
        <v>1</v>
      </c>
      <c r="H453" s="19" t="s">
        <v>81</v>
      </c>
      <c r="I453" s="5"/>
      <c r="J453" s="19"/>
      <c r="K453" s="19"/>
      <c r="L453" s="19"/>
      <c r="M453" s="19" t="s">
        <v>127</v>
      </c>
      <c r="N453" s="19"/>
      <c r="O453" s="5"/>
      <c r="P453" s="19" t="s">
        <v>5554</v>
      </c>
      <c r="Q453" s="5"/>
      <c r="R453" s="20">
        <v>1</v>
      </c>
      <c r="S453" s="21">
        <v>43405</v>
      </c>
      <c r="T453" s="19" t="s">
        <v>302</v>
      </c>
      <c r="U453" s="5"/>
      <c r="V453" s="5"/>
      <c r="W453" s="5"/>
      <c r="X453" s="5"/>
      <c r="Y453" s="5"/>
      <c r="Z453" s="5"/>
      <c r="AA453" s="5"/>
      <c r="AB453" s="5"/>
      <c r="AC453" s="5"/>
      <c r="AD453" s="20">
        <v>1</v>
      </c>
      <c r="AE453" s="5"/>
      <c r="AF453" s="5"/>
      <c r="AG453" s="5"/>
      <c r="AH453" s="5"/>
      <c r="AI453" s="5"/>
      <c r="AJ453" s="5"/>
      <c r="AK453" s="20">
        <v>1</v>
      </c>
      <c r="AL453" s="5"/>
      <c r="AM453" s="6">
        <v>44750</v>
      </c>
      <c r="AN453" s="22">
        <v>0.52083333333333459</v>
      </c>
      <c r="AO453" s="20"/>
      <c r="AP453" s="5"/>
      <c r="AQ453" s="5"/>
      <c r="AR453" s="5"/>
      <c r="AS453" s="5"/>
      <c r="AT453" s="5"/>
      <c r="AU453" s="5"/>
      <c r="AV453" s="5"/>
      <c r="AW453" s="5"/>
      <c r="AX453" s="20">
        <v>1</v>
      </c>
      <c r="AY453" s="19" t="s">
        <v>974</v>
      </c>
      <c r="AZ453" s="5"/>
      <c r="BA453" s="5"/>
      <c r="BB453" s="5"/>
      <c r="BC453" s="5"/>
      <c r="BD453" s="20">
        <v>1</v>
      </c>
      <c r="BE453" s="5"/>
      <c r="BF453" s="5"/>
      <c r="BG453" s="5"/>
      <c r="BH453" s="5"/>
      <c r="BI453" s="19" t="s">
        <v>2996</v>
      </c>
      <c r="BJ453" s="19" t="s">
        <v>2997</v>
      </c>
      <c r="BK453" s="19" t="s">
        <v>2998</v>
      </c>
      <c r="BL453" s="5"/>
      <c r="BM453" s="5"/>
      <c r="BN453" s="5"/>
      <c r="BO453" s="5"/>
      <c r="BP453" s="5"/>
      <c r="BQ453" s="5"/>
      <c r="BR453" s="5"/>
      <c r="BS453" s="5"/>
      <c r="BT453" s="5"/>
      <c r="BU453" s="5"/>
      <c r="BV453" s="5"/>
      <c r="BW453" s="5"/>
      <c r="BX453" s="5"/>
      <c r="BY453" s="5"/>
      <c r="BZ453" s="5"/>
      <c r="CA453" s="19" t="s">
        <v>2999</v>
      </c>
      <c r="CB453" s="5"/>
      <c r="CC453" s="5"/>
      <c r="CD453" s="5"/>
      <c r="CE453" s="5"/>
      <c r="CF453" s="6">
        <v>44750</v>
      </c>
      <c r="CG453" s="5"/>
      <c r="CH453" s="5"/>
      <c r="CI453" s="5"/>
      <c r="CJ453" s="5"/>
      <c r="CK453" s="5"/>
      <c r="CL453" s="5"/>
      <c r="CM453" s="5"/>
      <c r="CN453" s="19" t="s">
        <v>3000</v>
      </c>
      <c r="CO453" s="19" t="s">
        <v>3001</v>
      </c>
      <c r="CP453" s="5"/>
      <c r="CQ453" t="str">
        <f t="shared" ref="CQ453:CQ516" si="7">IF(SUM(AO453:AX453)&gt;1,"1","")</f>
        <v/>
      </c>
    </row>
    <row r="454" spans="1:95" ht="13.5" x14ac:dyDescent="0.25">
      <c r="A454" s="19" t="s">
        <v>3002</v>
      </c>
      <c r="B454" s="10" t="s">
        <v>127</v>
      </c>
      <c r="C454" s="6">
        <v>44757</v>
      </c>
      <c r="D454" s="20">
        <v>1</v>
      </c>
      <c r="E454" s="5"/>
      <c r="F454" s="5"/>
      <c r="G454" s="5"/>
      <c r="H454" s="5"/>
      <c r="I454" s="5"/>
      <c r="J454" s="19"/>
      <c r="K454" s="19"/>
      <c r="L454" s="19"/>
      <c r="M454" s="19" t="s">
        <v>127</v>
      </c>
      <c r="N454" s="19"/>
      <c r="O454" s="5"/>
      <c r="P454" s="19" t="s">
        <v>5554</v>
      </c>
      <c r="Q454" s="5"/>
      <c r="R454" s="20">
        <v>1</v>
      </c>
      <c r="S454" s="21">
        <v>44652</v>
      </c>
      <c r="T454" s="19" t="s">
        <v>302</v>
      </c>
      <c r="U454" s="5"/>
      <c r="V454" s="5"/>
      <c r="W454" s="5"/>
      <c r="X454" s="5"/>
      <c r="Y454" s="5"/>
      <c r="Z454" s="5"/>
      <c r="AA454" s="5"/>
      <c r="AB454" s="20">
        <v>1</v>
      </c>
      <c r="AC454" s="5"/>
      <c r="AD454" s="5"/>
      <c r="AE454" s="5"/>
      <c r="AF454" s="5"/>
      <c r="AG454" s="5"/>
      <c r="AH454" s="20">
        <v>1</v>
      </c>
      <c r="AI454" s="5"/>
      <c r="AJ454" s="5"/>
      <c r="AK454" s="5"/>
      <c r="AL454" s="5"/>
      <c r="AM454" s="6">
        <v>44750</v>
      </c>
      <c r="AN454" s="22">
        <v>0.63194444444444597</v>
      </c>
      <c r="AO454" s="5"/>
      <c r="AP454" s="5"/>
      <c r="AQ454" s="20">
        <v>1</v>
      </c>
      <c r="AR454" s="5"/>
      <c r="AS454" s="5"/>
      <c r="AT454" s="5"/>
      <c r="AU454" s="5"/>
      <c r="AV454" s="5"/>
      <c r="AW454" s="5"/>
      <c r="AX454" s="5"/>
      <c r="AY454" s="5"/>
      <c r="AZ454" s="20">
        <v>1</v>
      </c>
      <c r="BA454" s="5"/>
      <c r="BB454" s="5"/>
      <c r="BC454" s="5"/>
      <c r="BD454" s="5"/>
      <c r="BE454" s="5"/>
      <c r="BF454" s="5"/>
      <c r="BG454" s="5"/>
      <c r="BH454" s="5"/>
      <c r="BI454" s="19" t="s">
        <v>3003</v>
      </c>
      <c r="BJ454" s="5"/>
      <c r="BK454" s="19" t="s">
        <v>3004</v>
      </c>
      <c r="BL454" s="5"/>
      <c r="BM454" s="20">
        <v>1</v>
      </c>
      <c r="BN454" s="5"/>
      <c r="BO454" s="5"/>
      <c r="BP454" s="5"/>
      <c r="BQ454" s="19"/>
      <c r="BR454" s="19"/>
      <c r="BS454" s="19" t="s">
        <v>1103</v>
      </c>
      <c r="BT454" s="20">
        <v>1</v>
      </c>
      <c r="BU454" s="20">
        <v>1</v>
      </c>
      <c r="BV454" s="5"/>
      <c r="BW454" s="5"/>
      <c r="BX454" s="5"/>
      <c r="BY454" s="5"/>
      <c r="BZ454" s="19" t="s">
        <v>3005</v>
      </c>
      <c r="CA454" s="19" t="s">
        <v>3006</v>
      </c>
      <c r="CB454" s="5"/>
      <c r="CC454" s="5"/>
      <c r="CD454" s="5"/>
      <c r="CE454" s="5"/>
      <c r="CF454" s="6">
        <v>44750</v>
      </c>
      <c r="CG454" s="5"/>
      <c r="CH454" s="5"/>
      <c r="CI454" s="5"/>
      <c r="CJ454" s="5"/>
      <c r="CK454" s="5"/>
      <c r="CL454" s="5"/>
      <c r="CM454" s="5"/>
      <c r="CN454" s="19" t="s">
        <v>3007</v>
      </c>
      <c r="CO454" s="19" t="s">
        <v>3008</v>
      </c>
      <c r="CP454" s="5"/>
      <c r="CQ454" t="str">
        <f t="shared" si="7"/>
        <v/>
      </c>
    </row>
    <row r="455" spans="1:95" ht="13.5" x14ac:dyDescent="0.25">
      <c r="A455" s="19" t="s">
        <v>3009</v>
      </c>
      <c r="B455" s="10" t="s">
        <v>127</v>
      </c>
      <c r="C455" s="6">
        <v>44747</v>
      </c>
      <c r="D455" s="20">
        <v>1</v>
      </c>
      <c r="E455" s="5"/>
      <c r="F455" s="5"/>
      <c r="G455" s="5"/>
      <c r="H455" s="5"/>
      <c r="I455" s="5"/>
      <c r="J455" s="19"/>
      <c r="K455" s="19"/>
      <c r="L455" s="19"/>
      <c r="M455" s="19" t="s">
        <v>127</v>
      </c>
      <c r="N455" s="19"/>
      <c r="O455" s="5"/>
      <c r="P455" s="19" t="s">
        <v>5558</v>
      </c>
      <c r="Q455" s="5"/>
      <c r="R455" s="20">
        <v>1</v>
      </c>
      <c r="S455" s="21">
        <v>44228</v>
      </c>
      <c r="T455" s="19" t="s">
        <v>302</v>
      </c>
      <c r="U455" s="5"/>
      <c r="V455" s="5"/>
      <c r="W455" s="5"/>
      <c r="X455" s="5"/>
      <c r="Y455" s="5"/>
      <c r="Z455" s="5"/>
      <c r="AA455" s="5"/>
      <c r="AB455" s="5"/>
      <c r="AC455" s="5"/>
      <c r="AD455" s="20">
        <v>1</v>
      </c>
      <c r="AE455" s="5"/>
      <c r="AF455" s="5"/>
      <c r="AG455" s="5"/>
      <c r="AH455" s="5"/>
      <c r="AI455" s="20">
        <v>1</v>
      </c>
      <c r="AJ455" s="5"/>
      <c r="AK455" s="5"/>
      <c r="AL455" s="5"/>
      <c r="AM455" s="6">
        <v>44737</v>
      </c>
      <c r="AN455" s="22">
        <v>0.60416666666666807</v>
      </c>
      <c r="AO455" s="5"/>
      <c r="AP455" s="5"/>
      <c r="AQ455" s="5"/>
      <c r="AR455" s="5"/>
      <c r="AS455" s="5"/>
      <c r="AT455" s="20">
        <v>1</v>
      </c>
      <c r="AU455" s="5"/>
      <c r="AV455" s="5"/>
      <c r="AW455" s="5"/>
      <c r="AX455" s="5"/>
      <c r="AY455" s="5"/>
      <c r="AZ455" s="5"/>
      <c r="BA455" s="5"/>
      <c r="BB455" s="5"/>
      <c r="BC455" s="5"/>
      <c r="BD455" s="5"/>
      <c r="BE455" s="5"/>
      <c r="BF455" s="5"/>
      <c r="BG455" s="5"/>
      <c r="BH455" s="5"/>
      <c r="BI455" s="19" t="s">
        <v>3010</v>
      </c>
      <c r="BJ455" s="5"/>
      <c r="BK455" s="19" t="s">
        <v>3011</v>
      </c>
      <c r="BL455" s="5"/>
      <c r="BM455" s="5"/>
      <c r="BN455" s="5"/>
      <c r="BO455" s="5"/>
      <c r="BP455" s="5"/>
      <c r="BQ455" s="5"/>
      <c r="BR455" s="5"/>
      <c r="BS455" s="5"/>
      <c r="BT455" s="5"/>
      <c r="BU455" s="5"/>
      <c r="BV455" s="5"/>
      <c r="BW455" s="5"/>
      <c r="BX455" s="5"/>
      <c r="BY455" s="5"/>
      <c r="BZ455" s="5"/>
      <c r="CA455" s="19" t="s">
        <v>3012</v>
      </c>
      <c r="CB455" s="5"/>
      <c r="CC455" s="5"/>
      <c r="CD455" s="5"/>
      <c r="CE455" s="5"/>
      <c r="CF455" s="6">
        <v>44738</v>
      </c>
      <c r="CG455" s="5"/>
      <c r="CH455" s="5"/>
      <c r="CI455" s="5"/>
      <c r="CJ455" s="5"/>
      <c r="CK455" s="5"/>
      <c r="CL455" s="5"/>
      <c r="CM455" s="5"/>
      <c r="CN455" s="19" t="s">
        <v>3013</v>
      </c>
      <c r="CO455" s="19" t="s">
        <v>3014</v>
      </c>
      <c r="CP455" s="5"/>
      <c r="CQ455" t="str">
        <f t="shared" si="7"/>
        <v/>
      </c>
    </row>
    <row r="456" spans="1:95" ht="13.5" x14ac:dyDescent="0.25">
      <c r="A456" s="19" t="s">
        <v>3015</v>
      </c>
      <c r="B456" s="10" t="s">
        <v>127</v>
      </c>
      <c r="C456" s="6">
        <v>44741</v>
      </c>
      <c r="D456" s="5"/>
      <c r="E456" s="5"/>
      <c r="F456" s="5"/>
      <c r="G456" s="20">
        <v>1</v>
      </c>
      <c r="H456" s="19" t="s">
        <v>81</v>
      </c>
      <c r="I456" s="5"/>
      <c r="J456" s="19"/>
      <c r="K456" s="19"/>
      <c r="L456" s="19"/>
      <c r="M456" s="19" t="s">
        <v>127</v>
      </c>
      <c r="N456" s="19"/>
      <c r="O456" s="5"/>
      <c r="P456" s="19" t="s">
        <v>5556</v>
      </c>
      <c r="Q456" s="5"/>
      <c r="R456" s="20">
        <v>1</v>
      </c>
      <c r="S456" s="21">
        <v>44440</v>
      </c>
      <c r="T456" s="19" t="s">
        <v>302</v>
      </c>
      <c r="U456" s="5"/>
      <c r="V456" s="5"/>
      <c r="W456" s="5"/>
      <c r="X456" s="5"/>
      <c r="Y456" s="5"/>
      <c r="Z456" s="5"/>
      <c r="AA456" s="5"/>
      <c r="AB456" s="20">
        <v>1</v>
      </c>
      <c r="AC456" s="5"/>
      <c r="AD456" s="5"/>
      <c r="AE456" s="5"/>
      <c r="AF456" s="5"/>
      <c r="AG456" s="5"/>
      <c r="AH456" s="20">
        <v>1</v>
      </c>
      <c r="AI456" s="5"/>
      <c r="AJ456" s="5"/>
      <c r="AK456" s="5"/>
      <c r="AL456" s="5"/>
      <c r="AM456" s="6">
        <v>44735</v>
      </c>
      <c r="AN456" s="22">
        <v>0.89583333333333548</v>
      </c>
      <c r="AO456" s="20">
        <v>1</v>
      </c>
      <c r="AP456" s="5"/>
      <c r="AQ456" s="5"/>
      <c r="AR456" s="5"/>
      <c r="AS456" s="5"/>
      <c r="AT456" s="5"/>
      <c r="AU456" s="5"/>
      <c r="AV456" s="5"/>
      <c r="AW456" s="5"/>
      <c r="AX456" s="5"/>
      <c r="AY456" s="5"/>
      <c r="AZ456" s="5"/>
      <c r="BA456" s="5"/>
      <c r="BB456" s="5"/>
      <c r="BC456" s="5"/>
      <c r="BD456" s="20">
        <v>1</v>
      </c>
      <c r="BE456" s="5"/>
      <c r="BF456" s="5"/>
      <c r="BG456" s="5"/>
      <c r="BH456" s="5"/>
      <c r="BI456" s="19" t="s">
        <v>3016</v>
      </c>
      <c r="BJ456" s="5"/>
      <c r="BK456" s="19" t="s">
        <v>3017</v>
      </c>
      <c r="BL456" s="5"/>
      <c r="BM456" s="5"/>
      <c r="BN456" s="5"/>
      <c r="BO456" s="5"/>
      <c r="BP456" s="5"/>
      <c r="BQ456" s="5"/>
      <c r="BR456" s="5"/>
      <c r="BS456" s="5"/>
      <c r="BT456" s="5"/>
      <c r="BU456" s="5"/>
      <c r="BV456" s="5"/>
      <c r="BW456" s="5"/>
      <c r="BX456" s="5"/>
      <c r="BY456" s="5"/>
      <c r="BZ456" s="5"/>
      <c r="CA456" s="19" t="s">
        <v>3018</v>
      </c>
      <c r="CB456" s="5"/>
      <c r="CC456" s="5"/>
      <c r="CD456" s="5"/>
      <c r="CE456" s="5"/>
      <c r="CF456" s="6">
        <v>44736</v>
      </c>
      <c r="CG456" s="5"/>
      <c r="CH456" s="5"/>
      <c r="CI456" s="5"/>
      <c r="CJ456" s="5"/>
      <c r="CK456" s="5"/>
      <c r="CL456" s="5"/>
      <c r="CM456" s="5"/>
      <c r="CN456" s="19" t="s">
        <v>3019</v>
      </c>
      <c r="CO456" s="19" t="s">
        <v>3020</v>
      </c>
      <c r="CP456" s="5"/>
      <c r="CQ456" t="str">
        <f t="shared" si="7"/>
        <v/>
      </c>
    </row>
    <row r="457" spans="1:95" ht="13.5" x14ac:dyDescent="0.25">
      <c r="A457" s="19" t="s">
        <v>3021</v>
      </c>
      <c r="B457" s="10" t="s">
        <v>127</v>
      </c>
      <c r="C457" s="6">
        <v>44739</v>
      </c>
      <c r="D457" s="20">
        <v>1</v>
      </c>
      <c r="E457" s="5"/>
      <c r="F457" s="5"/>
      <c r="G457" s="5"/>
      <c r="H457" s="5"/>
      <c r="I457" s="5"/>
      <c r="J457" s="19"/>
      <c r="K457" s="19"/>
      <c r="L457" s="19"/>
      <c r="M457" s="19" t="s">
        <v>127</v>
      </c>
      <c r="N457" s="19"/>
      <c r="O457" s="5"/>
      <c r="P457" s="19" t="s">
        <v>5554</v>
      </c>
      <c r="Q457" s="5"/>
      <c r="R457" s="20">
        <v>1</v>
      </c>
      <c r="S457" s="21">
        <v>44166</v>
      </c>
      <c r="T457" s="19" t="s">
        <v>69</v>
      </c>
      <c r="U457" s="5"/>
      <c r="V457" s="5"/>
      <c r="W457" s="5"/>
      <c r="X457" s="5"/>
      <c r="Y457" s="5"/>
      <c r="Z457" s="5"/>
      <c r="AA457" s="5"/>
      <c r="AB457" s="5"/>
      <c r="AC457" s="20">
        <v>1</v>
      </c>
      <c r="AD457" s="5"/>
      <c r="AE457" s="5"/>
      <c r="AF457" s="5"/>
      <c r="AG457" s="5"/>
      <c r="AH457" s="5"/>
      <c r="AI457" s="5"/>
      <c r="AJ457" s="20">
        <v>1</v>
      </c>
      <c r="AK457" s="5"/>
      <c r="AL457" s="5"/>
      <c r="AM457" s="6">
        <v>44696</v>
      </c>
      <c r="AN457" s="22">
        <v>0.406250000000001</v>
      </c>
      <c r="AO457" s="5"/>
      <c r="AP457" s="5"/>
      <c r="AQ457" s="5"/>
      <c r="AR457" s="5"/>
      <c r="AS457" s="5"/>
      <c r="AT457" s="20">
        <v>1</v>
      </c>
      <c r="AU457" s="5"/>
      <c r="AV457" s="5"/>
      <c r="AW457" s="5"/>
      <c r="AX457" s="5"/>
      <c r="AY457" s="5"/>
      <c r="AZ457" s="5"/>
      <c r="BA457" s="5"/>
      <c r="BB457" s="5"/>
      <c r="BC457" s="5"/>
      <c r="BD457" s="5"/>
      <c r="BE457" s="20"/>
      <c r="BF457" s="5"/>
      <c r="BG457" s="5">
        <v>1</v>
      </c>
      <c r="BH457" s="19" t="s">
        <v>278</v>
      </c>
      <c r="BI457" s="19" t="s">
        <v>3022</v>
      </c>
      <c r="BJ457" s="5"/>
      <c r="BK457" s="19" t="s">
        <v>3023</v>
      </c>
      <c r="BL457" s="5"/>
      <c r="BM457" s="20">
        <v>1</v>
      </c>
      <c r="BN457" s="5"/>
      <c r="BO457" s="5"/>
      <c r="BP457" s="5"/>
      <c r="BQ457" s="19"/>
      <c r="BR457" s="19"/>
      <c r="BS457" s="5"/>
      <c r="BT457" s="5"/>
      <c r="BU457" s="5"/>
      <c r="BV457" s="5"/>
      <c r="BW457" s="20">
        <v>1</v>
      </c>
      <c r="BX457" s="5"/>
      <c r="BY457" s="5"/>
      <c r="BZ457" s="19" t="s">
        <v>3024</v>
      </c>
      <c r="CA457" s="19" t="s">
        <v>3025</v>
      </c>
      <c r="CB457" s="5"/>
      <c r="CC457" s="5"/>
      <c r="CD457" s="5"/>
      <c r="CE457" s="5"/>
      <c r="CF457" s="6">
        <v>44729</v>
      </c>
      <c r="CG457" s="5"/>
      <c r="CH457" s="5"/>
      <c r="CI457" s="5"/>
      <c r="CJ457" s="5"/>
      <c r="CK457" s="5"/>
      <c r="CL457" s="5"/>
      <c r="CM457" s="19" t="s">
        <v>3026</v>
      </c>
      <c r="CN457" s="19" t="s">
        <v>3027</v>
      </c>
      <c r="CO457" s="19" t="s">
        <v>3028</v>
      </c>
      <c r="CP457" s="5"/>
      <c r="CQ457" t="str">
        <f t="shared" si="7"/>
        <v/>
      </c>
    </row>
    <row r="458" spans="1:95" ht="13.5" x14ac:dyDescent="0.25">
      <c r="A458" s="19" t="s">
        <v>3029</v>
      </c>
      <c r="B458" s="10" t="s">
        <v>127</v>
      </c>
      <c r="C458" s="6">
        <v>44736</v>
      </c>
      <c r="D458" s="20">
        <v>1</v>
      </c>
      <c r="E458" s="5"/>
      <c r="F458" s="5"/>
      <c r="G458" s="5"/>
      <c r="H458" s="5"/>
      <c r="I458" s="5"/>
      <c r="J458" s="19"/>
      <c r="K458" s="19"/>
      <c r="L458" s="19"/>
      <c r="M458" s="19" t="s">
        <v>127</v>
      </c>
      <c r="N458" s="19"/>
      <c r="O458" s="5"/>
      <c r="P458" s="19" t="s">
        <v>5554</v>
      </c>
      <c r="Q458" s="5"/>
      <c r="R458" s="20">
        <v>1</v>
      </c>
      <c r="S458" s="21">
        <v>44378</v>
      </c>
      <c r="T458" s="19" t="s">
        <v>302</v>
      </c>
      <c r="U458" s="5"/>
      <c r="V458" s="5"/>
      <c r="W458" s="5"/>
      <c r="X458" s="5"/>
      <c r="Y458" s="5"/>
      <c r="Z458" s="5"/>
      <c r="AA458" s="5"/>
      <c r="AB458" s="5"/>
      <c r="AC458" s="5"/>
      <c r="AD458" s="20">
        <v>1</v>
      </c>
      <c r="AE458" s="5"/>
      <c r="AF458" s="5"/>
      <c r="AG458" s="5"/>
      <c r="AH458" s="5"/>
      <c r="AI458" s="5"/>
      <c r="AJ458" s="5"/>
      <c r="AK458" s="20">
        <v>1</v>
      </c>
      <c r="AL458" s="5"/>
      <c r="AM458" s="6">
        <v>44728</v>
      </c>
      <c r="AN458" s="22">
        <v>0.22916666666666721</v>
      </c>
      <c r="AO458" s="20">
        <v>1</v>
      </c>
      <c r="AP458" s="5"/>
      <c r="AQ458" s="5"/>
      <c r="AR458" s="5"/>
      <c r="AS458" s="5"/>
      <c r="AT458" s="5"/>
      <c r="AU458" s="5"/>
      <c r="AV458" s="5"/>
      <c r="AW458" s="5"/>
      <c r="AX458" s="5"/>
      <c r="AY458" s="5"/>
      <c r="AZ458" s="5"/>
      <c r="BA458" s="5"/>
      <c r="BB458" s="5"/>
      <c r="BC458" s="5"/>
      <c r="BD458" s="5"/>
      <c r="BE458" s="20"/>
      <c r="BF458" s="5"/>
      <c r="BG458" s="5">
        <v>1</v>
      </c>
      <c r="BH458" s="19" t="s">
        <v>3030</v>
      </c>
      <c r="BI458" s="19" t="s">
        <v>3031</v>
      </c>
      <c r="BJ458" s="5"/>
      <c r="BK458" s="19" t="s">
        <v>3032</v>
      </c>
      <c r="BL458" s="5"/>
      <c r="BM458" s="20">
        <v>1</v>
      </c>
      <c r="BN458" s="5"/>
      <c r="BO458" s="5"/>
      <c r="BP458" s="5"/>
      <c r="BQ458" s="19"/>
      <c r="BR458" s="19"/>
      <c r="BS458" s="19" t="s">
        <v>3033</v>
      </c>
      <c r="BT458" s="5"/>
      <c r="BU458" s="5"/>
      <c r="BV458" s="5"/>
      <c r="BW458" s="20">
        <v>1</v>
      </c>
      <c r="BX458" s="5"/>
      <c r="BY458" s="19" t="s">
        <v>3030</v>
      </c>
      <c r="BZ458" s="19" t="s">
        <v>3034</v>
      </c>
      <c r="CA458" s="19" t="s">
        <v>3035</v>
      </c>
      <c r="CB458" s="5"/>
      <c r="CC458" s="5"/>
      <c r="CD458" s="5"/>
      <c r="CE458" s="5"/>
      <c r="CF458" s="6">
        <v>44729</v>
      </c>
      <c r="CG458" s="5"/>
      <c r="CH458" s="5"/>
      <c r="CI458" s="5"/>
      <c r="CJ458" s="5"/>
      <c r="CK458" s="5"/>
      <c r="CL458" s="5"/>
      <c r="CM458" s="19" t="s">
        <v>1070</v>
      </c>
      <c r="CN458" s="19" t="s">
        <v>3036</v>
      </c>
      <c r="CO458" s="19" t="s">
        <v>3037</v>
      </c>
      <c r="CP458" s="5"/>
      <c r="CQ458" t="str">
        <f t="shared" si="7"/>
        <v/>
      </c>
    </row>
    <row r="459" spans="1:95" ht="13.5" x14ac:dyDescent="0.25">
      <c r="A459" s="19" t="s">
        <v>3038</v>
      </c>
      <c r="B459" s="10" t="s">
        <v>127</v>
      </c>
      <c r="C459" s="6">
        <v>44755</v>
      </c>
      <c r="D459" s="20">
        <v>1</v>
      </c>
      <c r="E459" s="5"/>
      <c r="F459" s="5"/>
      <c r="G459" s="5"/>
      <c r="H459" s="5"/>
      <c r="I459" s="5"/>
      <c r="J459" s="19"/>
      <c r="K459" s="19"/>
      <c r="L459" s="19"/>
      <c r="M459" s="19" t="s">
        <v>127</v>
      </c>
      <c r="N459" s="19"/>
      <c r="O459" s="5"/>
      <c r="P459" s="19" t="s">
        <v>5554</v>
      </c>
      <c r="Q459" s="5"/>
      <c r="R459" s="20">
        <v>1</v>
      </c>
      <c r="S459" s="21">
        <v>43344</v>
      </c>
      <c r="T459" s="5"/>
      <c r="U459" s="5"/>
      <c r="V459" s="5"/>
      <c r="W459" s="5"/>
      <c r="X459" s="5"/>
      <c r="Y459" s="5"/>
      <c r="Z459" s="5"/>
      <c r="AA459" s="5"/>
      <c r="AB459" s="20">
        <v>1</v>
      </c>
      <c r="AC459" s="5"/>
      <c r="AD459" s="5"/>
      <c r="AE459" s="5"/>
      <c r="AF459" s="5"/>
      <c r="AG459" s="5"/>
      <c r="AH459" s="5"/>
      <c r="AI459" s="5"/>
      <c r="AJ459" s="20">
        <v>1</v>
      </c>
      <c r="AK459" s="5"/>
      <c r="AL459" s="5"/>
      <c r="AM459" s="6">
        <v>44752</v>
      </c>
      <c r="AN459" s="22">
        <v>0.4652777777777789</v>
      </c>
      <c r="AO459" s="5"/>
      <c r="AP459" s="5"/>
      <c r="AQ459" s="5"/>
      <c r="AR459" s="5"/>
      <c r="AS459" s="20">
        <v>1</v>
      </c>
      <c r="AT459" s="5"/>
      <c r="AU459" s="5"/>
      <c r="AV459" s="5"/>
      <c r="AW459" s="5"/>
      <c r="AX459" s="5"/>
      <c r="AY459" s="5"/>
      <c r="AZ459" s="20">
        <v>1</v>
      </c>
      <c r="BA459" s="5"/>
      <c r="BB459" s="5"/>
      <c r="BC459" s="5"/>
      <c r="BD459" s="5"/>
      <c r="BE459" s="5"/>
      <c r="BF459" s="5"/>
      <c r="BG459" s="5"/>
      <c r="BH459" s="5"/>
      <c r="BI459" s="19" t="s">
        <v>3039</v>
      </c>
      <c r="BJ459" s="5"/>
      <c r="BK459" s="19" t="s">
        <v>3040</v>
      </c>
      <c r="BL459" s="5"/>
      <c r="BM459" s="20">
        <v>1</v>
      </c>
      <c r="BN459" s="5"/>
      <c r="BO459" s="5"/>
      <c r="BP459" s="5"/>
      <c r="BQ459" s="19"/>
      <c r="BR459" s="19"/>
      <c r="BS459" s="19" t="s">
        <v>3041</v>
      </c>
      <c r="BT459" s="5"/>
      <c r="BU459" s="20">
        <v>1</v>
      </c>
      <c r="BV459" s="5"/>
      <c r="BW459" s="5"/>
      <c r="BX459" s="5"/>
      <c r="BY459" s="5"/>
      <c r="BZ459" s="19" t="s">
        <v>3042</v>
      </c>
      <c r="CA459" s="19" t="s">
        <v>3043</v>
      </c>
      <c r="CB459" s="5"/>
      <c r="CC459" s="5"/>
      <c r="CD459" s="5"/>
      <c r="CE459" s="5"/>
      <c r="CF459" s="6">
        <v>44751</v>
      </c>
      <c r="CG459" s="5"/>
      <c r="CH459" s="5"/>
      <c r="CI459" s="5"/>
      <c r="CJ459" s="5"/>
      <c r="CK459" s="5"/>
      <c r="CL459" s="5"/>
      <c r="CM459" s="5"/>
      <c r="CN459" s="19" t="s">
        <v>3044</v>
      </c>
      <c r="CO459" s="19" t="s">
        <v>3045</v>
      </c>
      <c r="CP459" s="5"/>
      <c r="CQ459" t="str">
        <f t="shared" si="7"/>
        <v/>
      </c>
    </row>
    <row r="460" spans="1:95" ht="13.5" x14ac:dyDescent="0.25">
      <c r="A460" s="19" t="s">
        <v>3046</v>
      </c>
      <c r="B460" s="10" t="s">
        <v>127</v>
      </c>
      <c r="C460" s="6">
        <v>44751</v>
      </c>
      <c r="D460" s="20">
        <v>1</v>
      </c>
      <c r="E460" s="5"/>
      <c r="F460" s="5"/>
      <c r="G460" s="5"/>
      <c r="H460" s="5"/>
      <c r="I460" s="5"/>
      <c r="J460" s="19"/>
      <c r="K460" s="19"/>
      <c r="L460" s="19"/>
      <c r="M460" s="19" t="s">
        <v>1246</v>
      </c>
      <c r="N460" s="19"/>
      <c r="O460" s="5"/>
      <c r="P460" s="19" t="s">
        <v>5555</v>
      </c>
      <c r="Q460" s="5"/>
      <c r="R460" s="20">
        <v>1</v>
      </c>
      <c r="S460" s="21">
        <v>44713</v>
      </c>
      <c r="T460" s="19" t="s">
        <v>169</v>
      </c>
      <c r="U460" s="5"/>
      <c r="V460" s="5"/>
      <c r="W460" s="5"/>
      <c r="X460" s="5"/>
      <c r="Y460" s="5"/>
      <c r="Z460" s="5"/>
      <c r="AA460" s="5"/>
      <c r="AB460" s="20">
        <v>1</v>
      </c>
      <c r="AC460" s="5"/>
      <c r="AD460" s="5"/>
      <c r="AE460" s="5"/>
      <c r="AF460" s="5"/>
      <c r="AG460" s="5"/>
      <c r="AH460" s="20">
        <v>1</v>
      </c>
      <c r="AI460" s="5"/>
      <c r="AJ460" s="5"/>
      <c r="AK460" s="5"/>
      <c r="AL460" s="5"/>
      <c r="AM460" s="6">
        <v>44747</v>
      </c>
      <c r="AN460" s="22">
        <v>0.28819444444444514</v>
      </c>
      <c r="AO460" s="5"/>
      <c r="AP460" s="5"/>
      <c r="AQ460" s="5"/>
      <c r="AR460" s="5"/>
      <c r="AS460" s="20">
        <v>1</v>
      </c>
      <c r="AT460" s="5"/>
      <c r="AU460" s="5"/>
      <c r="AV460" s="5"/>
      <c r="AW460" s="5"/>
      <c r="AX460" s="5"/>
      <c r="AY460" s="5"/>
      <c r="AZ460" s="20">
        <v>1</v>
      </c>
      <c r="BA460" s="5"/>
      <c r="BB460" s="5"/>
      <c r="BC460" s="5"/>
      <c r="BD460" s="5"/>
      <c r="BE460" s="5"/>
      <c r="BF460" s="5"/>
      <c r="BG460" s="5"/>
      <c r="BH460" s="5"/>
      <c r="BI460" s="19" t="s">
        <v>3047</v>
      </c>
      <c r="BJ460" s="5"/>
      <c r="BK460" s="19" t="s">
        <v>3048</v>
      </c>
      <c r="BL460" s="5"/>
      <c r="BM460" s="20">
        <v>1</v>
      </c>
      <c r="BN460" s="5"/>
      <c r="BO460" s="5"/>
      <c r="BP460" s="5"/>
      <c r="BQ460" s="19"/>
      <c r="BR460" s="19"/>
      <c r="BS460" s="19" t="s">
        <v>3049</v>
      </c>
      <c r="BT460" s="5"/>
      <c r="BU460" s="5"/>
      <c r="BV460" s="5"/>
      <c r="BW460" s="20">
        <v>1</v>
      </c>
      <c r="BX460" s="5"/>
      <c r="BY460" s="5"/>
      <c r="BZ460" s="19" t="s">
        <v>3050</v>
      </c>
      <c r="CA460" s="19" t="s">
        <v>3051</v>
      </c>
      <c r="CB460" s="5"/>
      <c r="CC460" s="5"/>
      <c r="CD460" s="5"/>
      <c r="CE460" s="5"/>
      <c r="CF460" s="6">
        <v>44747</v>
      </c>
      <c r="CG460" s="5"/>
      <c r="CH460" s="5"/>
      <c r="CI460" s="5"/>
      <c r="CJ460" s="5"/>
      <c r="CK460" s="5"/>
      <c r="CL460" s="5"/>
      <c r="CM460" s="5"/>
      <c r="CN460" s="19" t="s">
        <v>3052</v>
      </c>
      <c r="CO460" s="19" t="s">
        <v>3053</v>
      </c>
      <c r="CP460" s="5"/>
      <c r="CQ460" t="str">
        <f t="shared" si="7"/>
        <v/>
      </c>
    </row>
    <row r="461" spans="1:95" ht="13.5" x14ac:dyDescent="0.25">
      <c r="A461" s="19" t="s">
        <v>3054</v>
      </c>
      <c r="B461" s="10" t="s">
        <v>127</v>
      </c>
      <c r="C461" s="6">
        <v>44734</v>
      </c>
      <c r="D461" s="20">
        <v>1</v>
      </c>
      <c r="E461" s="5"/>
      <c r="F461" s="5"/>
      <c r="G461" s="5"/>
      <c r="H461" s="5"/>
      <c r="I461" s="5"/>
      <c r="J461" s="19"/>
      <c r="K461" s="19"/>
      <c r="L461" s="19"/>
      <c r="M461" s="19" t="s">
        <v>127</v>
      </c>
      <c r="N461" s="19"/>
      <c r="O461" s="5"/>
      <c r="P461" s="19" t="s">
        <v>5554</v>
      </c>
      <c r="Q461" s="5"/>
      <c r="R461" s="20">
        <v>1</v>
      </c>
      <c r="S461" s="21">
        <v>44713</v>
      </c>
      <c r="T461" s="19" t="s">
        <v>169</v>
      </c>
      <c r="U461" s="5"/>
      <c r="V461" s="5"/>
      <c r="W461" s="5"/>
      <c r="X461" s="5"/>
      <c r="Y461" s="5"/>
      <c r="Z461" s="5"/>
      <c r="AA461" s="5"/>
      <c r="AB461" s="5"/>
      <c r="AC461" s="20">
        <v>1</v>
      </c>
      <c r="AD461" s="5"/>
      <c r="AE461" s="5"/>
      <c r="AF461" s="5"/>
      <c r="AG461" s="5"/>
      <c r="AH461" s="5"/>
      <c r="AI461" s="20">
        <v>1</v>
      </c>
      <c r="AJ461" s="5"/>
      <c r="AK461" s="5"/>
      <c r="AL461" s="5"/>
      <c r="AM461" s="6">
        <v>44729</v>
      </c>
      <c r="AN461" s="22">
        <v>0.61111111111111249</v>
      </c>
      <c r="AO461" s="5"/>
      <c r="AP461" s="5"/>
      <c r="AQ461" s="5"/>
      <c r="AR461" s="5"/>
      <c r="AS461" s="20">
        <v>1</v>
      </c>
      <c r="AT461" s="5"/>
      <c r="AU461" s="5"/>
      <c r="AV461" s="5"/>
      <c r="AW461" s="5"/>
      <c r="AX461" s="5"/>
      <c r="AY461" s="5"/>
      <c r="AZ461" s="5"/>
      <c r="BA461" s="5"/>
      <c r="BB461" s="5"/>
      <c r="BC461" s="5"/>
      <c r="BD461" s="20">
        <v>1</v>
      </c>
      <c r="BE461" s="5"/>
      <c r="BF461" s="5"/>
      <c r="BG461" s="5"/>
      <c r="BH461" s="5"/>
      <c r="BI461" s="19" t="s">
        <v>3055</v>
      </c>
      <c r="BJ461" s="5"/>
      <c r="BK461" s="19" t="s">
        <v>3056</v>
      </c>
      <c r="BL461" s="5"/>
      <c r="BM461" s="5"/>
      <c r="BN461" s="5"/>
      <c r="BO461" s="20">
        <v>1</v>
      </c>
      <c r="BP461" s="23" t="s">
        <v>5606</v>
      </c>
      <c r="BQ461" s="5"/>
      <c r="BR461" s="5"/>
      <c r="BS461" s="5"/>
      <c r="BT461" s="5"/>
      <c r="BU461" s="5"/>
      <c r="BV461" s="5"/>
      <c r="BW461" s="5"/>
      <c r="BX461" s="5"/>
      <c r="BY461" s="5"/>
      <c r="BZ461" s="5"/>
      <c r="CA461" s="19" t="s">
        <v>3057</v>
      </c>
      <c r="CB461" s="5"/>
      <c r="CC461" s="5"/>
      <c r="CD461" s="5"/>
      <c r="CE461" s="5"/>
      <c r="CF461" s="6">
        <v>44730</v>
      </c>
      <c r="CG461" s="5"/>
      <c r="CH461" s="5"/>
      <c r="CI461" s="5"/>
      <c r="CJ461" s="5"/>
      <c r="CK461" s="5"/>
      <c r="CL461" s="5"/>
      <c r="CM461" s="5"/>
      <c r="CN461" s="19" t="s">
        <v>3058</v>
      </c>
      <c r="CO461" s="19" t="s">
        <v>3059</v>
      </c>
      <c r="CP461" s="5"/>
      <c r="CQ461" t="str">
        <f t="shared" si="7"/>
        <v/>
      </c>
    </row>
    <row r="462" spans="1:95" ht="13.5" x14ac:dyDescent="0.25">
      <c r="A462" s="19" t="s">
        <v>3060</v>
      </c>
      <c r="B462" s="10" t="s">
        <v>127</v>
      </c>
      <c r="C462" s="6">
        <v>44754</v>
      </c>
      <c r="D462" s="5"/>
      <c r="E462" s="20">
        <v>1</v>
      </c>
      <c r="F462" s="5"/>
      <c r="G462" s="5"/>
      <c r="H462" s="5"/>
      <c r="I462" s="5"/>
      <c r="J462" s="19"/>
      <c r="K462" s="19"/>
      <c r="L462" s="19"/>
      <c r="M462" s="19" t="s">
        <v>127</v>
      </c>
      <c r="N462" s="19"/>
      <c r="O462" s="5"/>
      <c r="P462" s="19" t="s">
        <v>5556</v>
      </c>
      <c r="Q462" s="5"/>
      <c r="R462" s="20">
        <v>1</v>
      </c>
      <c r="S462" s="21">
        <v>44682</v>
      </c>
      <c r="T462" s="19" t="s">
        <v>204</v>
      </c>
      <c r="U462" s="5"/>
      <c r="V462" s="5"/>
      <c r="W462" s="5"/>
      <c r="X462" s="5"/>
      <c r="Y462" s="5"/>
      <c r="Z462" s="5"/>
      <c r="AA462" s="5"/>
      <c r="AB462" s="5"/>
      <c r="AC462" s="5"/>
      <c r="AD462" s="20">
        <v>1</v>
      </c>
      <c r="AE462" s="5"/>
      <c r="AF462" s="5"/>
      <c r="AG462" s="5"/>
      <c r="AH462" s="5"/>
      <c r="AI462" s="20">
        <v>1</v>
      </c>
      <c r="AJ462" s="5"/>
      <c r="AK462" s="5"/>
      <c r="AL462" s="5"/>
      <c r="AM462" s="6">
        <v>44732</v>
      </c>
      <c r="AN462" s="22">
        <v>0.21527777777777829</v>
      </c>
      <c r="AO462" s="5"/>
      <c r="AP462" s="20">
        <v>1</v>
      </c>
      <c r="AQ462" s="20">
        <v>1</v>
      </c>
      <c r="AR462" s="5"/>
      <c r="AS462" s="5"/>
      <c r="AT462" s="5"/>
      <c r="AU462" s="5"/>
      <c r="AV462" s="5"/>
      <c r="AW462" s="5"/>
      <c r="AX462" s="5"/>
      <c r="AY462" s="5"/>
      <c r="AZ462" s="20">
        <v>1</v>
      </c>
      <c r="BA462" s="5"/>
      <c r="BB462" s="5"/>
      <c r="BC462" s="5"/>
      <c r="BD462" s="5"/>
      <c r="BE462" s="5"/>
      <c r="BF462" s="5"/>
      <c r="BG462" s="5"/>
      <c r="BH462" s="5"/>
      <c r="BI462" s="19" t="s">
        <v>3061</v>
      </c>
      <c r="BJ462" s="5"/>
      <c r="BK462" s="19" t="s">
        <v>3062</v>
      </c>
      <c r="BL462" s="5"/>
      <c r="BM462" s="20">
        <v>1</v>
      </c>
      <c r="BN462" s="5"/>
      <c r="BO462" s="5"/>
      <c r="BP462" s="5"/>
      <c r="BQ462" s="19"/>
      <c r="BR462" s="19"/>
      <c r="BS462" s="5"/>
      <c r="BT462" s="5"/>
      <c r="BU462" s="5"/>
      <c r="BV462" s="20">
        <v>1</v>
      </c>
      <c r="BW462" s="5"/>
      <c r="BX462" s="19" t="s">
        <v>3063</v>
      </c>
      <c r="BY462" s="5"/>
      <c r="BZ462" s="5"/>
      <c r="CA462" s="19" t="s">
        <v>3064</v>
      </c>
      <c r="CB462" s="5"/>
      <c r="CC462" s="5"/>
      <c r="CD462" s="5"/>
      <c r="CE462" s="5"/>
      <c r="CF462" s="6">
        <v>44733</v>
      </c>
      <c r="CG462" s="5"/>
      <c r="CH462" s="5"/>
      <c r="CI462" s="5"/>
      <c r="CJ462" s="5"/>
      <c r="CK462" s="5"/>
      <c r="CL462" s="5"/>
      <c r="CM462" s="19" t="s">
        <v>3065</v>
      </c>
      <c r="CN462" s="19" t="s">
        <v>3066</v>
      </c>
      <c r="CO462" s="19" t="s">
        <v>3067</v>
      </c>
      <c r="CP462" s="5"/>
      <c r="CQ462" t="str">
        <f t="shared" si="7"/>
        <v>1</v>
      </c>
    </row>
    <row r="463" spans="1:95" ht="13.5" x14ac:dyDescent="0.25">
      <c r="A463" s="19" t="s">
        <v>3068</v>
      </c>
      <c r="B463" s="10" t="s">
        <v>127</v>
      </c>
      <c r="C463" s="6">
        <v>44739</v>
      </c>
      <c r="D463" s="20">
        <v>1</v>
      </c>
      <c r="E463" s="5"/>
      <c r="F463" s="5"/>
      <c r="G463" s="5"/>
      <c r="H463" s="5"/>
      <c r="I463" s="5"/>
      <c r="J463" s="19"/>
      <c r="K463" s="19"/>
      <c r="L463" s="19"/>
      <c r="M463" s="19" t="s">
        <v>127</v>
      </c>
      <c r="N463" s="19"/>
      <c r="O463" s="5"/>
      <c r="P463" s="19" t="s">
        <v>5554</v>
      </c>
      <c r="Q463" s="5"/>
      <c r="R463" s="20">
        <v>1</v>
      </c>
      <c r="S463" s="21">
        <v>43770</v>
      </c>
      <c r="T463" s="19" t="s">
        <v>204</v>
      </c>
      <c r="U463" s="5"/>
      <c r="V463" s="5"/>
      <c r="W463" s="5"/>
      <c r="X463" s="5"/>
      <c r="Y463" s="5"/>
      <c r="Z463" s="5"/>
      <c r="AA463" s="5"/>
      <c r="AB463" s="20">
        <v>1</v>
      </c>
      <c r="AC463" s="5"/>
      <c r="AD463" s="5"/>
      <c r="AE463" s="5"/>
      <c r="AF463" s="5"/>
      <c r="AG463" s="5"/>
      <c r="AH463" s="5"/>
      <c r="AI463" s="20">
        <v>1</v>
      </c>
      <c r="AJ463" s="5"/>
      <c r="AK463" s="5"/>
      <c r="AL463" s="5"/>
      <c r="AM463" s="6">
        <v>44690</v>
      </c>
      <c r="AN463" s="22">
        <v>5.0000000000000121E-2</v>
      </c>
      <c r="AO463" s="5"/>
      <c r="AP463" s="5"/>
      <c r="AQ463" s="20">
        <v>1</v>
      </c>
      <c r="AR463" s="5"/>
      <c r="AS463" s="5"/>
      <c r="AT463" s="5"/>
      <c r="AU463" s="5"/>
      <c r="AV463" s="5"/>
      <c r="AW463" s="5"/>
      <c r="AX463" s="5"/>
      <c r="AY463" s="5"/>
      <c r="AZ463" s="5"/>
      <c r="BA463" s="5"/>
      <c r="BB463" s="5"/>
      <c r="BC463" s="5"/>
      <c r="BD463" s="5"/>
      <c r="BE463" s="20"/>
      <c r="BF463" s="5"/>
      <c r="BG463" s="5">
        <v>1</v>
      </c>
      <c r="BH463" s="19" t="s">
        <v>1476</v>
      </c>
      <c r="BI463" s="19" t="s">
        <v>3069</v>
      </c>
      <c r="BJ463" s="5"/>
      <c r="BK463" s="19" t="s">
        <v>3070</v>
      </c>
      <c r="BL463" s="5"/>
      <c r="BM463" s="20">
        <v>1</v>
      </c>
      <c r="BN463" s="5"/>
      <c r="BO463" s="5"/>
      <c r="BP463" s="5"/>
      <c r="BQ463" s="19"/>
      <c r="BR463" s="19"/>
      <c r="BS463" s="19" t="s">
        <v>429</v>
      </c>
      <c r="BT463" s="5"/>
      <c r="BU463" s="20">
        <v>1</v>
      </c>
      <c r="BV463" s="5"/>
      <c r="BW463" s="5"/>
      <c r="BX463" s="5"/>
      <c r="BY463" s="5"/>
      <c r="BZ463" s="5"/>
      <c r="CA463" s="19" t="s">
        <v>3071</v>
      </c>
      <c r="CB463" s="5"/>
      <c r="CC463" s="5"/>
      <c r="CD463" s="5"/>
      <c r="CE463" s="5"/>
      <c r="CF463" s="6">
        <v>44733</v>
      </c>
      <c r="CG463" s="5"/>
      <c r="CH463" s="5"/>
      <c r="CI463" s="5"/>
      <c r="CJ463" s="5"/>
      <c r="CK463" s="5"/>
      <c r="CL463" s="5"/>
      <c r="CM463" s="19" t="s">
        <v>3072</v>
      </c>
      <c r="CN463" s="19" t="s">
        <v>3072</v>
      </c>
      <c r="CO463" s="19" t="s">
        <v>3073</v>
      </c>
      <c r="CP463" s="5"/>
      <c r="CQ463" t="str">
        <f t="shared" si="7"/>
        <v/>
      </c>
    </row>
    <row r="464" spans="1:95" ht="13.5" x14ac:dyDescent="0.25">
      <c r="A464" s="19" t="s">
        <v>3074</v>
      </c>
      <c r="B464" s="10" t="s">
        <v>127</v>
      </c>
      <c r="C464" s="5"/>
      <c r="D464" s="5"/>
      <c r="E464" s="5"/>
      <c r="F464" s="5"/>
      <c r="G464" s="20">
        <v>1</v>
      </c>
      <c r="H464" s="19" t="s">
        <v>81</v>
      </c>
      <c r="I464" s="5"/>
      <c r="J464" s="19"/>
      <c r="K464" s="19"/>
      <c r="L464" s="19"/>
      <c r="M464" s="19" t="s">
        <v>127</v>
      </c>
      <c r="N464" s="19"/>
      <c r="O464" s="5"/>
      <c r="P464" s="19" t="s">
        <v>5555</v>
      </c>
      <c r="Q464" s="5"/>
      <c r="R464" s="20">
        <v>1</v>
      </c>
      <c r="S464" s="21">
        <v>44228</v>
      </c>
      <c r="T464" s="19" t="s">
        <v>204</v>
      </c>
      <c r="U464" s="5"/>
      <c r="V464" s="5"/>
      <c r="W464" s="5"/>
      <c r="X464" s="5"/>
      <c r="Y464" s="5"/>
      <c r="Z464" s="5"/>
      <c r="AA464" s="5"/>
      <c r="AB464" s="5"/>
      <c r="AC464" s="20">
        <v>1</v>
      </c>
      <c r="AD464" s="5"/>
      <c r="AE464" s="5"/>
      <c r="AF464" s="5"/>
      <c r="AG464" s="5"/>
      <c r="AH464" s="5"/>
      <c r="AI464" s="20">
        <v>1</v>
      </c>
      <c r="AJ464" s="5"/>
      <c r="AK464" s="5"/>
      <c r="AL464" s="5"/>
      <c r="AM464" s="6">
        <v>44676</v>
      </c>
      <c r="AN464" s="22">
        <v>0.45833333333333443</v>
      </c>
      <c r="AO464" s="20"/>
      <c r="AP464" s="5"/>
      <c r="AQ464" s="5"/>
      <c r="AR464" s="5"/>
      <c r="AS464" s="5"/>
      <c r="AT464" s="5"/>
      <c r="AU464" s="5"/>
      <c r="AV464" s="5"/>
      <c r="AW464" s="5"/>
      <c r="AX464" s="20">
        <v>1</v>
      </c>
      <c r="AY464" s="19" t="s">
        <v>974</v>
      </c>
      <c r="AZ464" s="5"/>
      <c r="BA464" s="5"/>
      <c r="BB464" s="5"/>
      <c r="BC464" s="5"/>
      <c r="BD464" s="20">
        <v>1</v>
      </c>
      <c r="BE464" s="5"/>
      <c r="BF464" s="5"/>
      <c r="BG464" s="5"/>
      <c r="BH464" s="5"/>
      <c r="BI464" s="19" t="s">
        <v>3075</v>
      </c>
      <c r="BJ464" s="5"/>
      <c r="BK464" s="19" t="s">
        <v>3076</v>
      </c>
      <c r="BL464" s="5"/>
      <c r="BM464" s="5"/>
      <c r="BN464" s="5"/>
      <c r="BO464" s="20">
        <v>1</v>
      </c>
      <c r="BP464" s="19" t="s">
        <v>81</v>
      </c>
      <c r="BQ464" s="5"/>
      <c r="BR464" s="5"/>
      <c r="BS464" s="5"/>
      <c r="BT464" s="5"/>
      <c r="BU464" s="5"/>
      <c r="BV464" s="5"/>
      <c r="BW464" s="5"/>
      <c r="BX464" s="5"/>
      <c r="BY464" s="5"/>
      <c r="BZ464" s="5"/>
      <c r="CA464" s="19" t="s">
        <v>3077</v>
      </c>
      <c r="CB464" s="5"/>
      <c r="CC464" s="5"/>
      <c r="CD464" s="5"/>
      <c r="CE464" s="5"/>
      <c r="CF464" s="6">
        <v>44716</v>
      </c>
      <c r="CG464" s="5"/>
      <c r="CH464" s="5"/>
      <c r="CI464" s="5"/>
      <c r="CJ464" s="5"/>
      <c r="CK464" s="5"/>
      <c r="CL464" s="5"/>
      <c r="CM464" s="5"/>
      <c r="CN464" s="19" t="s">
        <v>3078</v>
      </c>
      <c r="CO464" s="19" t="s">
        <v>3079</v>
      </c>
      <c r="CP464" s="5"/>
      <c r="CQ464" t="str">
        <f t="shared" si="7"/>
        <v/>
      </c>
    </row>
    <row r="465" spans="1:95" ht="13.5" x14ac:dyDescent="0.25">
      <c r="A465" s="19" t="s">
        <v>3080</v>
      </c>
      <c r="B465" s="10" t="s">
        <v>127</v>
      </c>
      <c r="C465" s="6">
        <v>44748</v>
      </c>
      <c r="D465" s="5"/>
      <c r="E465" s="5"/>
      <c r="F465" s="5"/>
      <c r="G465" s="20">
        <v>1</v>
      </c>
      <c r="H465" s="19" t="s">
        <v>3081</v>
      </c>
      <c r="I465" s="5"/>
      <c r="J465" s="19"/>
      <c r="K465" s="19"/>
      <c r="L465" s="19"/>
      <c r="M465" s="19" t="s">
        <v>127</v>
      </c>
      <c r="N465" s="19"/>
      <c r="O465" s="5"/>
      <c r="P465" s="19" t="s">
        <v>5555</v>
      </c>
      <c r="Q465" s="5"/>
      <c r="R465" s="20">
        <v>1</v>
      </c>
      <c r="S465" s="21">
        <v>44593</v>
      </c>
      <c r="T465" s="19" t="s">
        <v>169</v>
      </c>
      <c r="U465" s="5"/>
      <c r="V465" s="5"/>
      <c r="W465" s="5"/>
      <c r="X465" s="5"/>
      <c r="Y465" s="5"/>
      <c r="Z465" s="5"/>
      <c r="AA465" s="5"/>
      <c r="AB465" s="5"/>
      <c r="AC465" s="20">
        <v>1</v>
      </c>
      <c r="AD465" s="5"/>
      <c r="AE465" s="5"/>
      <c r="AF465" s="5"/>
      <c r="AG465" s="5"/>
      <c r="AH465" s="20">
        <v>1</v>
      </c>
      <c r="AI465" s="5"/>
      <c r="AJ465" s="5"/>
      <c r="AK465" s="5"/>
      <c r="AL465" s="5"/>
      <c r="AM465" s="6">
        <v>44742</v>
      </c>
      <c r="AN465" s="22">
        <v>0.62500000000000144</v>
      </c>
      <c r="AO465" s="5"/>
      <c r="AP465" s="5"/>
      <c r="AQ465" s="5"/>
      <c r="AR465" s="5"/>
      <c r="AS465" s="20">
        <v>1</v>
      </c>
      <c r="AT465" s="5"/>
      <c r="AU465" s="5"/>
      <c r="AV465" s="5"/>
      <c r="AW465" s="5"/>
      <c r="AX465" s="5"/>
      <c r="AY465" s="5"/>
      <c r="AZ465" s="5"/>
      <c r="BA465" s="5"/>
      <c r="BB465" s="5"/>
      <c r="BC465" s="5"/>
      <c r="BD465" s="20">
        <v>1</v>
      </c>
      <c r="BE465" s="5"/>
      <c r="BF465" s="5"/>
      <c r="BG465" s="5"/>
      <c r="BH465" s="19" t="s">
        <v>3</v>
      </c>
      <c r="BI465" s="19" t="s">
        <v>3082</v>
      </c>
      <c r="BJ465" s="5"/>
      <c r="BK465" s="19" t="s">
        <v>3083</v>
      </c>
      <c r="BL465" s="20">
        <v>1</v>
      </c>
      <c r="BM465" s="5"/>
      <c r="BN465" s="5"/>
      <c r="BO465" s="5"/>
      <c r="BP465" s="5"/>
      <c r="BQ465" s="19"/>
      <c r="BR465" s="19"/>
      <c r="BS465" s="5"/>
      <c r="BT465" s="5"/>
      <c r="BU465" s="5"/>
      <c r="BV465" s="5"/>
      <c r="BW465" s="5"/>
      <c r="BX465" s="19" t="s">
        <v>3084</v>
      </c>
      <c r="BY465" s="5"/>
      <c r="BZ465" s="5"/>
      <c r="CA465" s="5"/>
      <c r="CB465" s="5"/>
      <c r="CC465" s="5"/>
      <c r="CD465" s="5"/>
      <c r="CE465" s="5"/>
      <c r="CF465" s="6">
        <v>44742</v>
      </c>
      <c r="CG465" s="5"/>
      <c r="CH465" s="5"/>
      <c r="CI465" s="5"/>
      <c r="CJ465" s="5"/>
      <c r="CK465" s="5"/>
      <c r="CL465" s="5"/>
      <c r="CM465" s="19" t="s">
        <v>3085</v>
      </c>
      <c r="CN465" s="19" t="s">
        <v>3086</v>
      </c>
      <c r="CO465" s="19" t="s">
        <v>3087</v>
      </c>
      <c r="CP465" s="5"/>
      <c r="CQ465" t="str">
        <f t="shared" si="7"/>
        <v/>
      </c>
    </row>
    <row r="466" spans="1:95" ht="13.5" x14ac:dyDescent="0.25">
      <c r="A466" s="19" t="s">
        <v>3088</v>
      </c>
      <c r="B466" s="10" t="s">
        <v>127</v>
      </c>
      <c r="C466" s="6">
        <v>44747</v>
      </c>
      <c r="D466" s="20">
        <v>1</v>
      </c>
      <c r="E466" s="5"/>
      <c r="F466" s="5"/>
      <c r="G466" s="5"/>
      <c r="H466" s="5"/>
      <c r="I466" s="5"/>
      <c r="J466" s="19"/>
      <c r="K466" s="19"/>
      <c r="L466" s="19"/>
      <c r="M466" s="19" t="s">
        <v>127</v>
      </c>
      <c r="N466" s="19"/>
      <c r="O466" s="5"/>
      <c r="P466" s="19" t="s">
        <v>5554</v>
      </c>
      <c r="Q466" s="5"/>
      <c r="R466" s="20">
        <v>1</v>
      </c>
      <c r="S466" s="21">
        <v>44713</v>
      </c>
      <c r="T466" s="19" t="s">
        <v>169</v>
      </c>
      <c r="U466" s="5"/>
      <c r="V466" s="5"/>
      <c r="W466" s="5"/>
      <c r="X466" s="5"/>
      <c r="Y466" s="5"/>
      <c r="Z466" s="5"/>
      <c r="AA466" s="5"/>
      <c r="AB466" s="20">
        <v>1</v>
      </c>
      <c r="AC466" s="5"/>
      <c r="AD466" s="5"/>
      <c r="AE466" s="5"/>
      <c r="AF466" s="5"/>
      <c r="AG466" s="5"/>
      <c r="AH466" s="20">
        <v>1</v>
      </c>
      <c r="AI466" s="5"/>
      <c r="AJ466" s="5"/>
      <c r="AK466" s="5"/>
      <c r="AL466" s="5"/>
      <c r="AM466" s="6">
        <v>44739</v>
      </c>
      <c r="AN466" s="22">
        <v>0.30902777777777851</v>
      </c>
      <c r="AO466" s="20">
        <v>1</v>
      </c>
      <c r="AP466" s="5"/>
      <c r="AQ466" s="5"/>
      <c r="AR466" s="5"/>
      <c r="AS466" s="5"/>
      <c r="AT466" s="5"/>
      <c r="AU466" s="5"/>
      <c r="AV466" s="5"/>
      <c r="AW466" s="5"/>
      <c r="AX466" s="5"/>
      <c r="AY466" s="5"/>
      <c r="AZ466" s="5"/>
      <c r="BA466" s="5"/>
      <c r="BB466" s="5"/>
      <c r="BC466" s="5"/>
      <c r="BD466" s="5"/>
      <c r="BE466" s="20"/>
      <c r="BF466" s="5"/>
      <c r="BG466" s="5">
        <v>1</v>
      </c>
      <c r="BH466" s="5"/>
      <c r="BI466" s="19" t="s">
        <v>3089</v>
      </c>
      <c r="BJ466" s="5"/>
      <c r="BK466" s="19" t="s">
        <v>3090</v>
      </c>
      <c r="BL466" s="5"/>
      <c r="BM466" s="20">
        <v>1</v>
      </c>
      <c r="BN466" s="5"/>
      <c r="BO466" s="5"/>
      <c r="BP466" s="5"/>
      <c r="BQ466" s="19"/>
      <c r="BR466" s="19"/>
      <c r="BS466" s="5"/>
      <c r="BT466" s="5"/>
      <c r="BU466" s="5"/>
      <c r="BV466" s="20">
        <v>1</v>
      </c>
      <c r="BW466" s="5"/>
      <c r="BX466" s="19" t="s">
        <v>3084</v>
      </c>
      <c r="BY466" s="5"/>
      <c r="BZ466" s="5"/>
      <c r="CA466" s="5"/>
      <c r="CB466" s="5"/>
      <c r="CC466" s="5"/>
      <c r="CD466" s="5"/>
      <c r="CE466" s="5"/>
      <c r="CF466" s="6">
        <v>44739</v>
      </c>
      <c r="CG466" s="5"/>
      <c r="CH466" s="5"/>
      <c r="CI466" s="5"/>
      <c r="CJ466" s="5"/>
      <c r="CK466" s="5"/>
      <c r="CL466" s="5"/>
      <c r="CM466" s="19" t="s">
        <v>3091</v>
      </c>
      <c r="CN466" s="19" t="s">
        <v>3092</v>
      </c>
      <c r="CO466" s="19" t="s">
        <v>3093</v>
      </c>
      <c r="CP466" s="5"/>
      <c r="CQ466" t="str">
        <f t="shared" si="7"/>
        <v/>
      </c>
    </row>
    <row r="467" spans="1:95" ht="13.5" x14ac:dyDescent="0.25">
      <c r="A467" s="19" t="s">
        <v>3094</v>
      </c>
      <c r="B467" s="10" t="s">
        <v>127</v>
      </c>
      <c r="C467" s="6">
        <v>44739</v>
      </c>
      <c r="D467" s="20">
        <v>1</v>
      </c>
      <c r="E467" s="5"/>
      <c r="F467" s="5"/>
      <c r="G467" s="5"/>
      <c r="H467" s="5"/>
      <c r="I467" s="5"/>
      <c r="J467" s="19"/>
      <c r="K467" s="19"/>
      <c r="L467" s="19"/>
      <c r="M467" s="19" t="s">
        <v>127</v>
      </c>
      <c r="N467" s="19"/>
      <c r="O467" s="5"/>
      <c r="P467" s="19" t="s">
        <v>5556</v>
      </c>
      <c r="Q467" s="5"/>
      <c r="R467" s="20">
        <v>1</v>
      </c>
      <c r="S467" s="21">
        <v>43952</v>
      </c>
      <c r="T467" s="19" t="s">
        <v>169</v>
      </c>
      <c r="U467" s="5"/>
      <c r="V467" s="5"/>
      <c r="W467" s="5"/>
      <c r="X467" s="5"/>
      <c r="Y467" s="5"/>
      <c r="Z467" s="5"/>
      <c r="AA467" s="5"/>
      <c r="AB467" s="5"/>
      <c r="AC467" s="20">
        <v>1</v>
      </c>
      <c r="AD467" s="5"/>
      <c r="AE467" s="5"/>
      <c r="AF467" s="5"/>
      <c r="AG467" s="5"/>
      <c r="AH467" s="5"/>
      <c r="AI467" s="20">
        <v>1</v>
      </c>
      <c r="AJ467" s="5"/>
      <c r="AK467" s="5"/>
      <c r="AL467" s="5"/>
      <c r="AM467" s="6">
        <v>44714</v>
      </c>
      <c r="AN467" s="22">
        <v>0.90625000000000222</v>
      </c>
      <c r="AO467" s="20">
        <v>1</v>
      </c>
      <c r="AP467" s="5"/>
      <c r="AQ467" s="5"/>
      <c r="AR467" s="5"/>
      <c r="AS467" s="5"/>
      <c r="AT467" s="5"/>
      <c r="AU467" s="5"/>
      <c r="AV467" s="5"/>
      <c r="AW467" s="5"/>
      <c r="AX467" s="5"/>
      <c r="AY467" s="5"/>
      <c r="AZ467" s="5"/>
      <c r="BA467" s="5"/>
      <c r="BB467" s="5"/>
      <c r="BC467" s="5"/>
      <c r="BD467" s="5"/>
      <c r="BE467" s="20"/>
      <c r="BF467" s="5"/>
      <c r="BG467" s="5">
        <v>1</v>
      </c>
      <c r="BH467" s="19" t="s">
        <v>3095</v>
      </c>
      <c r="BI467" s="19" t="s">
        <v>3096</v>
      </c>
      <c r="BJ467" s="5"/>
      <c r="BK467" s="19" t="s">
        <v>3097</v>
      </c>
      <c r="BL467" s="5"/>
      <c r="BM467" s="20">
        <v>1</v>
      </c>
      <c r="BN467" s="5"/>
      <c r="BO467" s="5"/>
      <c r="BP467" s="5"/>
      <c r="BQ467" s="19"/>
      <c r="BR467" s="19"/>
      <c r="BS467" s="5"/>
      <c r="BT467" s="5"/>
      <c r="BU467" s="5"/>
      <c r="BV467" s="20">
        <v>1</v>
      </c>
      <c r="BW467" s="5"/>
      <c r="BX467" s="19" t="s">
        <v>3098</v>
      </c>
      <c r="BY467" s="5"/>
      <c r="BZ467" s="19" t="s">
        <v>3099</v>
      </c>
      <c r="CA467" s="19" t="s">
        <v>3100</v>
      </c>
      <c r="CB467" s="5"/>
      <c r="CC467" s="5"/>
      <c r="CD467" s="5"/>
      <c r="CE467" s="5"/>
      <c r="CF467" s="6">
        <v>44715</v>
      </c>
      <c r="CG467" s="5"/>
      <c r="CH467" s="5"/>
      <c r="CI467" s="5"/>
      <c r="CJ467" s="5"/>
      <c r="CK467" s="5"/>
      <c r="CL467" s="5"/>
      <c r="CM467" s="19" t="s">
        <v>3101</v>
      </c>
      <c r="CN467" s="19" t="s">
        <v>3102</v>
      </c>
      <c r="CO467" s="19" t="s">
        <v>3103</v>
      </c>
      <c r="CP467" s="5"/>
      <c r="CQ467" t="str">
        <f t="shared" si="7"/>
        <v/>
      </c>
    </row>
    <row r="468" spans="1:95" ht="13.5" x14ac:dyDescent="0.25">
      <c r="A468" s="19" t="s">
        <v>3104</v>
      </c>
      <c r="B468" s="10" t="s">
        <v>127</v>
      </c>
      <c r="C468" s="6">
        <v>44756</v>
      </c>
      <c r="D468" s="20">
        <v>1</v>
      </c>
      <c r="E468" s="5"/>
      <c r="F468" s="5"/>
      <c r="G468" s="5"/>
      <c r="H468" s="5"/>
      <c r="I468" s="5"/>
      <c r="J468" s="19"/>
      <c r="K468" s="19"/>
      <c r="L468" s="19"/>
      <c r="M468" s="19" t="s">
        <v>408</v>
      </c>
      <c r="N468" s="19"/>
      <c r="O468" s="5"/>
      <c r="P468" s="19" t="s">
        <v>5554</v>
      </c>
      <c r="Q468" s="20">
        <v>1</v>
      </c>
      <c r="R468" s="5"/>
      <c r="S468" s="21">
        <v>43739</v>
      </c>
      <c r="T468" s="19" t="s">
        <v>169</v>
      </c>
      <c r="U468" s="5"/>
      <c r="V468" s="5"/>
      <c r="W468" s="5"/>
      <c r="X468" s="5"/>
      <c r="Y468" s="5"/>
      <c r="Z468" s="5"/>
      <c r="AA468" s="5"/>
      <c r="AB468" s="20">
        <v>1</v>
      </c>
      <c r="AC468" s="5"/>
      <c r="AD468" s="5"/>
      <c r="AE468" s="5"/>
      <c r="AF468" s="5"/>
      <c r="AG468" s="5"/>
      <c r="AH468" s="20">
        <v>1</v>
      </c>
      <c r="AI468" s="5"/>
      <c r="AJ468" s="5"/>
      <c r="AK468" s="5"/>
      <c r="AL468" s="5"/>
      <c r="AM468" s="6">
        <v>44749</v>
      </c>
      <c r="AN468" s="22">
        <v>0.62500000000000144</v>
      </c>
      <c r="AO468" s="20">
        <v>1</v>
      </c>
      <c r="AP468" s="5"/>
      <c r="AQ468" s="20">
        <v>1</v>
      </c>
      <c r="AR468" s="5"/>
      <c r="AS468" s="5"/>
      <c r="AT468" s="5"/>
      <c r="AU468" s="5"/>
      <c r="AV468" s="5"/>
      <c r="AW468" s="5"/>
      <c r="AX468" s="5"/>
      <c r="AY468" s="5"/>
      <c r="AZ468" s="5"/>
      <c r="BA468" s="5"/>
      <c r="BB468" s="5"/>
      <c r="BC468" s="5"/>
      <c r="BD468" s="5"/>
      <c r="BE468" s="20"/>
      <c r="BF468" s="5"/>
      <c r="BG468" s="5">
        <v>1</v>
      </c>
      <c r="BH468" s="19" t="s">
        <v>3105</v>
      </c>
      <c r="BI468" s="19" t="s">
        <v>3106</v>
      </c>
      <c r="BJ468" s="5"/>
      <c r="BK468" s="19" t="s">
        <v>3107</v>
      </c>
      <c r="BL468" s="5"/>
      <c r="BM468" s="20">
        <v>1</v>
      </c>
      <c r="BN468" s="5"/>
      <c r="BO468" s="5"/>
      <c r="BP468" s="5"/>
      <c r="BQ468" s="19"/>
      <c r="BR468" s="5"/>
      <c r="BS468" s="19" t="s">
        <v>3108</v>
      </c>
      <c r="BT468" s="5"/>
      <c r="BU468" s="5"/>
      <c r="BV468" s="20">
        <v>1</v>
      </c>
      <c r="BW468" s="5"/>
      <c r="BX468" s="19" t="s">
        <v>3109</v>
      </c>
      <c r="BY468" s="5"/>
      <c r="BZ468" s="19" t="s">
        <v>3110</v>
      </c>
      <c r="CA468" s="19" t="s">
        <v>3111</v>
      </c>
      <c r="CB468" s="5"/>
      <c r="CC468" s="5"/>
      <c r="CD468" s="5"/>
      <c r="CE468" s="5"/>
      <c r="CF468" s="6">
        <v>44750</v>
      </c>
      <c r="CG468" s="5"/>
      <c r="CH468" s="5"/>
      <c r="CI468" s="5"/>
      <c r="CJ468" s="5"/>
      <c r="CK468" s="5"/>
      <c r="CL468" s="5"/>
      <c r="CM468" s="5"/>
      <c r="CN468" s="19" t="s">
        <v>3112</v>
      </c>
      <c r="CO468" s="19" t="s">
        <v>3113</v>
      </c>
      <c r="CP468" s="5"/>
      <c r="CQ468" t="str">
        <f t="shared" si="7"/>
        <v>1</v>
      </c>
    </row>
    <row r="469" spans="1:95" ht="13.5" x14ac:dyDescent="0.25">
      <c r="A469" s="19" t="s">
        <v>3114</v>
      </c>
      <c r="B469" s="10" t="s">
        <v>127</v>
      </c>
      <c r="C469" s="6">
        <v>44750</v>
      </c>
      <c r="D469" s="20">
        <v>1</v>
      </c>
      <c r="E469" s="5"/>
      <c r="F469" s="5"/>
      <c r="G469" s="5"/>
      <c r="H469" s="5"/>
      <c r="I469" s="5"/>
      <c r="J469" s="19"/>
      <c r="K469" s="19"/>
      <c r="L469" s="19"/>
      <c r="M469" s="19" t="s">
        <v>408</v>
      </c>
      <c r="N469" s="19"/>
      <c r="O469" s="5"/>
      <c r="P469" s="19" t="s">
        <v>5556</v>
      </c>
      <c r="Q469" s="5"/>
      <c r="R469" s="20">
        <v>1</v>
      </c>
      <c r="S469" s="21">
        <v>43191</v>
      </c>
      <c r="T469" s="19" t="s">
        <v>169</v>
      </c>
      <c r="U469" s="5"/>
      <c r="V469" s="5"/>
      <c r="W469" s="5"/>
      <c r="X469" s="5"/>
      <c r="Y469" s="5"/>
      <c r="Z469" s="5"/>
      <c r="AA469" s="5"/>
      <c r="AB469" s="20">
        <v>1</v>
      </c>
      <c r="AC469" s="5"/>
      <c r="AD469" s="5"/>
      <c r="AE469" s="5"/>
      <c r="AF469" s="5"/>
      <c r="AG469" s="5"/>
      <c r="AH469" s="20">
        <v>1</v>
      </c>
      <c r="AI469" s="5"/>
      <c r="AJ469" s="5"/>
      <c r="AK469" s="5"/>
      <c r="AL469" s="5"/>
      <c r="AM469" s="6">
        <v>44736</v>
      </c>
      <c r="AN469" s="22">
        <v>0.14583333333333368</v>
      </c>
      <c r="AO469" s="20">
        <v>1</v>
      </c>
      <c r="AP469" s="5"/>
      <c r="AQ469" s="5"/>
      <c r="AR469" s="5"/>
      <c r="AS469" s="5"/>
      <c r="AT469" s="5"/>
      <c r="AU469" s="5"/>
      <c r="AV469" s="5"/>
      <c r="AW469" s="5"/>
      <c r="AX469" s="5"/>
      <c r="AY469" s="5"/>
      <c r="AZ469" s="5"/>
      <c r="BA469" s="5">
        <v>1</v>
      </c>
      <c r="BB469" s="5"/>
      <c r="BC469" s="20"/>
      <c r="BD469" s="5"/>
      <c r="BE469" s="5"/>
      <c r="BF469" s="5"/>
      <c r="BG469" s="5"/>
      <c r="BH469" s="5"/>
      <c r="BI469" s="19" t="s">
        <v>3115</v>
      </c>
      <c r="BJ469" s="5"/>
      <c r="BK469" s="19" t="s">
        <v>3116</v>
      </c>
      <c r="BL469" s="5"/>
      <c r="BM469" s="20">
        <v>1</v>
      </c>
      <c r="BN469" s="5"/>
      <c r="BO469" s="5"/>
      <c r="BP469" s="5"/>
      <c r="BQ469" s="19"/>
      <c r="BR469" s="5"/>
      <c r="BS469" s="19" t="s">
        <v>3117</v>
      </c>
      <c r="BT469" s="5"/>
      <c r="BU469" s="5"/>
      <c r="BV469" s="20">
        <v>1</v>
      </c>
      <c r="BW469" s="5"/>
      <c r="BX469" s="19" t="s">
        <v>3118</v>
      </c>
      <c r="BY469" s="5"/>
      <c r="BZ469" s="19" t="s">
        <v>3119</v>
      </c>
      <c r="CA469" s="19" t="s">
        <v>3120</v>
      </c>
      <c r="CB469" s="5"/>
      <c r="CC469" s="5"/>
      <c r="CD469" s="5"/>
      <c r="CE469" s="5"/>
      <c r="CF469" s="6">
        <v>44736</v>
      </c>
      <c r="CG469" s="5"/>
      <c r="CH469" s="5"/>
      <c r="CI469" s="5"/>
      <c r="CJ469" s="5"/>
      <c r="CK469" s="5"/>
      <c r="CL469" s="5"/>
      <c r="CM469" s="5"/>
      <c r="CN469" s="19" t="s">
        <v>3121</v>
      </c>
      <c r="CO469" s="19" t="s">
        <v>3122</v>
      </c>
      <c r="CP469" s="5"/>
      <c r="CQ469" t="str">
        <f t="shared" si="7"/>
        <v/>
      </c>
    </row>
    <row r="470" spans="1:95" ht="13.5" x14ac:dyDescent="0.25">
      <c r="A470" s="19" t="s">
        <v>3123</v>
      </c>
      <c r="B470" s="10" t="s">
        <v>127</v>
      </c>
      <c r="C470" s="6">
        <v>44761</v>
      </c>
      <c r="D470" s="5"/>
      <c r="E470" s="5"/>
      <c r="F470" s="5"/>
      <c r="G470" s="20">
        <v>1</v>
      </c>
      <c r="H470" s="5"/>
      <c r="I470" s="5"/>
      <c r="J470" s="19"/>
      <c r="K470" s="19"/>
      <c r="L470" s="19"/>
      <c r="M470" s="19" t="s">
        <v>127</v>
      </c>
      <c r="N470" s="19"/>
      <c r="O470" s="19" t="s">
        <v>767</v>
      </c>
      <c r="P470" s="5" t="s">
        <v>5560</v>
      </c>
      <c r="Q470" s="5"/>
      <c r="R470" s="5"/>
      <c r="S470" s="21"/>
      <c r="T470" s="5"/>
      <c r="U470" s="5"/>
      <c r="V470" s="5"/>
      <c r="W470" s="5"/>
      <c r="X470" s="5"/>
      <c r="Y470" s="5"/>
      <c r="Z470" s="5"/>
      <c r="AA470" s="5"/>
      <c r="AB470" s="5"/>
      <c r="AC470" s="5"/>
      <c r="AD470" s="5"/>
      <c r="AE470" s="5"/>
      <c r="AF470" s="5"/>
      <c r="AG470" s="5"/>
      <c r="AH470" s="5"/>
      <c r="AI470" s="5"/>
      <c r="AJ470" s="5"/>
      <c r="AK470" s="5"/>
      <c r="AL470" s="5"/>
      <c r="AM470" s="6">
        <v>44740</v>
      </c>
      <c r="AN470" s="22">
        <v>0.36111111111111194</v>
      </c>
      <c r="AO470" s="5"/>
      <c r="AP470" s="5"/>
      <c r="AQ470" s="5"/>
      <c r="AR470" s="20">
        <v>1</v>
      </c>
      <c r="AS470" s="5"/>
      <c r="AT470" s="5"/>
      <c r="AU470" s="5"/>
      <c r="AV470" s="5"/>
      <c r="AW470" s="5"/>
      <c r="AX470" s="5"/>
      <c r="AY470" s="5"/>
      <c r="AZ470" s="5"/>
      <c r="BA470" s="5"/>
      <c r="BB470" s="5"/>
      <c r="BC470" s="5"/>
      <c r="BD470" s="20">
        <v>1</v>
      </c>
      <c r="BE470" s="5"/>
      <c r="BF470" s="5"/>
      <c r="BG470" s="5"/>
      <c r="BH470" s="5"/>
      <c r="BI470" s="19" t="s">
        <v>3124</v>
      </c>
      <c r="BJ470" s="19" t="s">
        <v>3125</v>
      </c>
      <c r="BK470" s="19" t="s">
        <v>3126</v>
      </c>
      <c r="BL470" s="5"/>
      <c r="BM470" s="5"/>
      <c r="BN470" s="5"/>
      <c r="BO470" s="5"/>
      <c r="BP470" s="5"/>
      <c r="BQ470" s="5"/>
      <c r="BR470" s="5"/>
      <c r="BS470" s="5"/>
      <c r="BT470" s="5"/>
      <c r="BU470" s="5"/>
      <c r="BV470" s="5"/>
      <c r="BW470" s="5"/>
      <c r="BX470" s="5"/>
      <c r="BY470" s="5"/>
      <c r="BZ470" s="5"/>
      <c r="CA470" s="5"/>
      <c r="CB470" s="5"/>
      <c r="CC470" s="5"/>
      <c r="CD470" s="5"/>
      <c r="CE470" s="5"/>
      <c r="CF470" s="5"/>
      <c r="CG470" s="5"/>
      <c r="CH470" s="5"/>
      <c r="CI470" s="5"/>
      <c r="CJ470" s="5"/>
      <c r="CK470" s="5"/>
      <c r="CL470" s="5"/>
      <c r="CM470" s="5"/>
      <c r="CN470" s="19" t="s">
        <v>3127</v>
      </c>
      <c r="CO470" s="19" t="s">
        <v>3128</v>
      </c>
      <c r="CP470" s="5"/>
      <c r="CQ470" t="str">
        <f t="shared" si="7"/>
        <v/>
      </c>
    </row>
    <row r="471" spans="1:95" ht="13.5" x14ac:dyDescent="0.25">
      <c r="A471" s="19" t="s">
        <v>3129</v>
      </c>
      <c r="B471" s="10" t="s">
        <v>127</v>
      </c>
      <c r="C471" s="6">
        <v>44761</v>
      </c>
      <c r="D471" s="5"/>
      <c r="E471" s="5"/>
      <c r="F471" s="5"/>
      <c r="G471" s="20">
        <v>1</v>
      </c>
      <c r="H471" s="5"/>
      <c r="I471" s="5"/>
      <c r="J471" s="19"/>
      <c r="K471" s="19"/>
      <c r="L471" s="19"/>
      <c r="M471" s="19" t="s">
        <v>127</v>
      </c>
      <c r="N471" s="19"/>
      <c r="O471" s="5"/>
      <c r="P471" s="19" t="s">
        <v>5554</v>
      </c>
      <c r="Q471" s="20">
        <v>1</v>
      </c>
      <c r="R471" s="5"/>
      <c r="S471" s="21">
        <v>9529</v>
      </c>
      <c r="T471" s="19" t="s">
        <v>275</v>
      </c>
      <c r="U471" s="5"/>
      <c r="V471" s="5"/>
      <c r="W471" s="5"/>
      <c r="X471" s="5"/>
      <c r="Y471" s="5"/>
      <c r="Z471" s="5"/>
      <c r="AA471" s="5"/>
      <c r="AB471" s="5"/>
      <c r="AC471" s="20">
        <v>1</v>
      </c>
      <c r="AD471" s="5"/>
      <c r="AE471" s="5"/>
      <c r="AF471" s="5"/>
      <c r="AG471" s="5"/>
      <c r="AH471" s="5"/>
      <c r="AI471" s="20">
        <v>1</v>
      </c>
      <c r="AJ471" s="5"/>
      <c r="AK471" s="5"/>
      <c r="AL471" s="5"/>
      <c r="AM471" s="6">
        <v>44753</v>
      </c>
      <c r="AN471" s="22">
        <v>0.33333333333333409</v>
      </c>
      <c r="AO471" s="5"/>
      <c r="AP471" s="5"/>
      <c r="AQ471" s="5"/>
      <c r="AR471" s="5"/>
      <c r="AS471" s="20">
        <v>1</v>
      </c>
      <c r="AT471" s="5"/>
      <c r="AU471" s="5"/>
      <c r="AV471" s="5"/>
      <c r="AW471" s="5"/>
      <c r="AX471" s="5"/>
      <c r="AY471" s="5"/>
      <c r="AZ471" s="5"/>
      <c r="BA471" s="5"/>
      <c r="BB471" s="5"/>
      <c r="BC471" s="5"/>
      <c r="BD471" s="20">
        <v>1</v>
      </c>
      <c r="BE471" s="5"/>
      <c r="BF471" s="5"/>
      <c r="BG471" s="5"/>
      <c r="BH471" s="5"/>
      <c r="BI471" s="19" t="s">
        <v>3130</v>
      </c>
      <c r="BJ471" s="5"/>
      <c r="BK471" s="19" t="s">
        <v>3131</v>
      </c>
      <c r="BL471" s="5"/>
      <c r="BM471" s="5"/>
      <c r="BN471" s="5"/>
      <c r="BO471" s="5"/>
      <c r="BP471" s="5"/>
      <c r="BQ471" s="5"/>
      <c r="BR471" s="5"/>
      <c r="BS471" s="5"/>
      <c r="BT471" s="5"/>
      <c r="BU471" s="5"/>
      <c r="BV471" s="5"/>
      <c r="BW471" s="5"/>
      <c r="BX471" s="5"/>
      <c r="BY471" s="5"/>
      <c r="BZ471" s="5"/>
      <c r="CA471" s="19" t="s">
        <v>3132</v>
      </c>
      <c r="CB471" s="5"/>
      <c r="CC471" s="5"/>
      <c r="CD471" s="5"/>
      <c r="CE471" s="5"/>
      <c r="CF471" s="6">
        <v>44753</v>
      </c>
      <c r="CG471" s="5"/>
      <c r="CH471" s="5"/>
      <c r="CI471" s="5"/>
      <c r="CJ471" s="5"/>
      <c r="CK471" s="5"/>
      <c r="CL471" s="5"/>
      <c r="CM471" s="5"/>
      <c r="CN471" s="19" t="s">
        <v>3133</v>
      </c>
      <c r="CO471" s="19" t="s">
        <v>3134</v>
      </c>
      <c r="CP471" s="5"/>
      <c r="CQ471" t="str">
        <f t="shared" si="7"/>
        <v/>
      </c>
    </row>
    <row r="472" spans="1:95" ht="13.5" x14ac:dyDescent="0.25">
      <c r="A472" s="19" t="s">
        <v>3135</v>
      </c>
      <c r="B472" s="10" t="s">
        <v>127</v>
      </c>
      <c r="C472" s="6">
        <v>44734</v>
      </c>
      <c r="D472" s="20">
        <v>1</v>
      </c>
      <c r="E472" s="5"/>
      <c r="F472" s="5"/>
      <c r="G472" s="5"/>
      <c r="H472" s="5"/>
      <c r="I472" s="5"/>
      <c r="J472" s="19"/>
      <c r="K472" s="19"/>
      <c r="L472" s="19"/>
      <c r="M472" s="19" t="s">
        <v>258</v>
      </c>
      <c r="N472" s="19"/>
      <c r="O472" s="5"/>
      <c r="P472" s="19" t="s">
        <v>5554</v>
      </c>
      <c r="Q472" s="5"/>
      <c r="R472" s="20">
        <v>1</v>
      </c>
      <c r="S472" s="21">
        <v>44348</v>
      </c>
      <c r="T472" s="19" t="s">
        <v>375</v>
      </c>
      <c r="U472" s="5"/>
      <c r="V472" s="5"/>
      <c r="W472" s="5"/>
      <c r="X472" s="5"/>
      <c r="Y472" s="5"/>
      <c r="Z472" s="5"/>
      <c r="AA472" s="5"/>
      <c r="AB472" s="20">
        <v>1</v>
      </c>
      <c r="AC472" s="5"/>
      <c r="AD472" s="5"/>
      <c r="AE472" s="5"/>
      <c r="AF472" s="5"/>
      <c r="AG472" s="5"/>
      <c r="AH472" s="5"/>
      <c r="AI472" s="20">
        <v>1</v>
      </c>
      <c r="AJ472" s="5"/>
      <c r="AK472" s="5"/>
      <c r="AL472" s="5"/>
      <c r="AM472" s="6">
        <v>44714</v>
      </c>
      <c r="AN472" s="22">
        <v>0.44791666666666774</v>
      </c>
      <c r="AO472" s="5"/>
      <c r="AP472" s="5"/>
      <c r="AQ472" s="5"/>
      <c r="AR472" s="5"/>
      <c r="AS472" s="5"/>
      <c r="AT472" s="20">
        <v>1</v>
      </c>
      <c r="AU472" s="5"/>
      <c r="AV472" s="5"/>
      <c r="AW472" s="5"/>
      <c r="AX472" s="5"/>
      <c r="AY472" s="5"/>
      <c r="AZ472" s="5"/>
      <c r="BA472" s="5"/>
      <c r="BB472" s="5"/>
      <c r="BC472" s="5"/>
      <c r="BD472" s="5"/>
      <c r="BE472" s="20"/>
      <c r="BF472" s="5"/>
      <c r="BG472" s="5">
        <v>1</v>
      </c>
      <c r="BH472" s="19" t="s">
        <v>3136</v>
      </c>
      <c r="BI472" s="19" t="s">
        <v>3137</v>
      </c>
      <c r="BJ472" s="5"/>
      <c r="BK472" s="19" t="s">
        <v>3138</v>
      </c>
      <c r="BL472" s="5"/>
      <c r="BM472" s="20">
        <v>1</v>
      </c>
      <c r="BN472" s="5"/>
      <c r="BO472" s="5"/>
      <c r="BP472" s="5"/>
      <c r="BQ472" s="19"/>
      <c r="BR472" s="19"/>
      <c r="BS472" s="19" t="s">
        <v>3139</v>
      </c>
      <c r="BT472" s="5"/>
      <c r="BU472" s="20">
        <v>1</v>
      </c>
      <c r="BV472" s="5"/>
      <c r="BW472" s="5"/>
      <c r="BX472" s="5"/>
      <c r="BY472" s="5"/>
      <c r="BZ472" s="19" t="s">
        <v>283</v>
      </c>
      <c r="CA472" s="19" t="s">
        <v>3140</v>
      </c>
      <c r="CB472" s="5"/>
      <c r="CC472" s="5"/>
      <c r="CD472" s="5"/>
      <c r="CE472" s="5"/>
      <c r="CF472" s="6">
        <v>44683</v>
      </c>
      <c r="CG472" s="5"/>
      <c r="CH472" s="5"/>
      <c r="CI472" s="5"/>
      <c r="CJ472" s="5"/>
      <c r="CK472" s="5"/>
      <c r="CL472" s="5"/>
      <c r="CM472" s="5"/>
      <c r="CN472" s="19" t="s">
        <v>3141</v>
      </c>
      <c r="CO472" s="19" t="s">
        <v>3142</v>
      </c>
      <c r="CP472" s="5"/>
      <c r="CQ472" t="str">
        <f t="shared" si="7"/>
        <v/>
      </c>
    </row>
    <row r="473" spans="1:95" ht="13.5" x14ac:dyDescent="0.25">
      <c r="A473" s="19" t="s">
        <v>3143</v>
      </c>
      <c r="B473" s="10" t="s">
        <v>127</v>
      </c>
      <c r="C473" s="5"/>
      <c r="D473" s="5"/>
      <c r="E473" s="5"/>
      <c r="F473" s="5"/>
      <c r="G473" s="20">
        <v>1</v>
      </c>
      <c r="H473" s="19" t="s">
        <v>81</v>
      </c>
      <c r="I473" s="5"/>
      <c r="J473" s="19"/>
      <c r="K473" s="19"/>
      <c r="L473" s="19"/>
      <c r="M473" s="19" t="s">
        <v>127</v>
      </c>
      <c r="N473" s="19"/>
      <c r="O473" s="5"/>
      <c r="P473" s="19" t="s">
        <v>5554</v>
      </c>
      <c r="Q473" s="5"/>
      <c r="R473" s="20">
        <v>1</v>
      </c>
      <c r="S473" s="21">
        <v>43678</v>
      </c>
      <c r="T473" s="19" t="s">
        <v>302</v>
      </c>
      <c r="U473" s="5"/>
      <c r="V473" s="5"/>
      <c r="W473" s="5"/>
      <c r="X473" s="5"/>
      <c r="Y473" s="5"/>
      <c r="Z473" s="5"/>
      <c r="AA473" s="5"/>
      <c r="AB473" s="5"/>
      <c r="AC473" s="20">
        <v>1</v>
      </c>
      <c r="AD473" s="5"/>
      <c r="AE473" s="5"/>
      <c r="AF473" s="5"/>
      <c r="AG473" s="5"/>
      <c r="AH473" s="5"/>
      <c r="AI473" s="20">
        <v>1</v>
      </c>
      <c r="AJ473" s="5"/>
      <c r="AK473" s="5"/>
      <c r="AL473" s="5"/>
      <c r="AM473" s="6">
        <v>44719</v>
      </c>
      <c r="AN473" s="22">
        <v>0.51250000000000118</v>
      </c>
      <c r="AO473" s="5"/>
      <c r="AP473" s="5"/>
      <c r="AQ473" s="5"/>
      <c r="AR473" s="5"/>
      <c r="AS473" s="20">
        <v>1</v>
      </c>
      <c r="AT473" s="5"/>
      <c r="AU473" s="5"/>
      <c r="AV473" s="5"/>
      <c r="AW473" s="5"/>
      <c r="AX473" s="5"/>
      <c r="AY473" s="5"/>
      <c r="AZ473" s="5"/>
      <c r="BA473" s="5"/>
      <c r="BB473" s="5"/>
      <c r="BC473" s="5"/>
      <c r="BD473" s="20">
        <v>1</v>
      </c>
      <c r="BE473" s="5"/>
      <c r="BF473" s="5"/>
      <c r="BG473" s="5"/>
      <c r="BH473" s="5"/>
      <c r="BI473" s="19" t="s">
        <v>3144</v>
      </c>
      <c r="BJ473" s="5"/>
      <c r="BK473" s="19" t="s">
        <v>3145</v>
      </c>
      <c r="BL473" s="5"/>
      <c r="BM473" s="5"/>
      <c r="BN473" s="5"/>
      <c r="BO473" s="20">
        <v>1</v>
      </c>
      <c r="BP473" s="19" t="s">
        <v>81</v>
      </c>
      <c r="BQ473" s="5"/>
      <c r="BR473" s="5"/>
      <c r="BS473" s="5"/>
      <c r="BT473" s="5"/>
      <c r="BU473" s="5"/>
      <c r="BV473" s="5"/>
      <c r="BW473" s="5"/>
      <c r="BX473" s="5"/>
      <c r="BY473" s="5"/>
      <c r="BZ473" s="5"/>
      <c r="CA473" s="19" t="s">
        <v>3146</v>
      </c>
      <c r="CB473" s="5"/>
      <c r="CC473" s="5"/>
      <c r="CD473" s="5"/>
      <c r="CE473" s="5"/>
      <c r="CF473" s="6">
        <v>44719</v>
      </c>
      <c r="CG473" s="5"/>
      <c r="CH473" s="5"/>
      <c r="CI473" s="5"/>
      <c r="CJ473" s="5"/>
      <c r="CK473" s="5"/>
      <c r="CL473" s="5"/>
      <c r="CM473" s="5"/>
      <c r="CN473" s="19" t="s">
        <v>3147</v>
      </c>
      <c r="CO473" s="19" t="s">
        <v>3148</v>
      </c>
      <c r="CP473" s="5"/>
      <c r="CQ473" t="str">
        <f t="shared" si="7"/>
        <v/>
      </c>
    </row>
    <row r="474" spans="1:95" ht="13.5" x14ac:dyDescent="0.25">
      <c r="A474" s="19" t="s">
        <v>3149</v>
      </c>
      <c r="B474" s="10" t="s">
        <v>127</v>
      </c>
      <c r="C474" s="6">
        <v>44761</v>
      </c>
      <c r="D474" s="5"/>
      <c r="E474" s="5"/>
      <c r="F474" s="5"/>
      <c r="G474" s="20">
        <v>1</v>
      </c>
      <c r="H474" s="19" t="s">
        <v>81</v>
      </c>
      <c r="I474" s="5"/>
      <c r="J474" s="19"/>
      <c r="K474" s="19"/>
      <c r="L474" s="19"/>
      <c r="M474" s="19" t="s">
        <v>127</v>
      </c>
      <c r="N474" s="19"/>
      <c r="O474" s="5"/>
      <c r="P474" s="19" t="s">
        <v>5555</v>
      </c>
      <c r="Q474" s="5"/>
      <c r="R474" s="20">
        <v>1</v>
      </c>
      <c r="S474" s="21">
        <v>43709</v>
      </c>
      <c r="T474" s="19" t="s">
        <v>289</v>
      </c>
      <c r="U474" s="5"/>
      <c r="V474" s="5"/>
      <c r="W474" s="5"/>
      <c r="X474" s="5"/>
      <c r="Y474" s="5"/>
      <c r="Z474" s="5"/>
      <c r="AA474" s="5"/>
      <c r="AB474" s="5"/>
      <c r="AC474" s="20">
        <v>1</v>
      </c>
      <c r="AD474" s="5"/>
      <c r="AE474" s="5"/>
      <c r="AF474" s="5"/>
      <c r="AG474" s="5"/>
      <c r="AH474" s="5"/>
      <c r="AI474" s="20">
        <v>1</v>
      </c>
      <c r="AJ474" s="5"/>
      <c r="AK474" s="5"/>
      <c r="AL474" s="5"/>
      <c r="AM474" s="6">
        <v>44735</v>
      </c>
      <c r="AN474" s="22">
        <v>0.38194444444444536</v>
      </c>
      <c r="AO474" s="5"/>
      <c r="AP474" s="5"/>
      <c r="AQ474" s="5"/>
      <c r="AR474" s="5"/>
      <c r="AS474" s="20">
        <v>1</v>
      </c>
      <c r="AT474" s="5"/>
      <c r="AU474" s="5"/>
      <c r="AV474" s="5"/>
      <c r="AW474" s="5"/>
      <c r="AX474" s="5"/>
      <c r="AY474" s="5"/>
      <c r="AZ474" s="5"/>
      <c r="BA474" s="5"/>
      <c r="BB474" s="5"/>
      <c r="BC474" s="5"/>
      <c r="BD474" s="20">
        <v>1</v>
      </c>
      <c r="BE474" s="5"/>
      <c r="BF474" s="5"/>
      <c r="BG474" s="5"/>
      <c r="BH474" s="5"/>
      <c r="BI474" s="19" t="s">
        <v>3150</v>
      </c>
      <c r="BJ474" s="5"/>
      <c r="BK474" s="19" t="s">
        <v>346</v>
      </c>
      <c r="BL474" s="5"/>
      <c r="BM474" s="5"/>
      <c r="BN474" s="5"/>
      <c r="BO474" s="5"/>
      <c r="BP474" s="5"/>
      <c r="BQ474" s="5"/>
      <c r="BR474" s="5"/>
      <c r="BS474" s="5"/>
      <c r="BT474" s="5"/>
      <c r="BU474" s="5"/>
      <c r="BV474" s="5"/>
      <c r="BW474" s="5"/>
      <c r="BX474" s="5"/>
      <c r="BY474" s="5"/>
      <c r="BZ474" s="5"/>
      <c r="CA474" s="19" t="s">
        <v>341</v>
      </c>
      <c r="CB474" s="5"/>
      <c r="CC474" s="5"/>
      <c r="CD474" s="5"/>
      <c r="CE474" s="5"/>
      <c r="CF474" s="6">
        <v>44735</v>
      </c>
      <c r="CG474" s="5"/>
      <c r="CH474" s="5"/>
      <c r="CI474" s="5"/>
      <c r="CJ474" s="5"/>
      <c r="CK474" s="5"/>
      <c r="CL474" s="5"/>
      <c r="CM474" s="19" t="s">
        <v>3151</v>
      </c>
      <c r="CN474" s="19" t="s">
        <v>3151</v>
      </c>
      <c r="CO474" s="19" t="s">
        <v>3152</v>
      </c>
      <c r="CP474" s="5"/>
      <c r="CQ474" t="str">
        <f t="shared" si="7"/>
        <v/>
      </c>
    </row>
    <row r="475" spans="1:95" ht="13.5" x14ac:dyDescent="0.25">
      <c r="A475" s="19" t="s">
        <v>3153</v>
      </c>
      <c r="B475" s="10" t="s">
        <v>127</v>
      </c>
      <c r="C475" s="6">
        <v>44761</v>
      </c>
      <c r="D475" s="5"/>
      <c r="E475" s="5"/>
      <c r="F475" s="5"/>
      <c r="G475" s="20">
        <v>1</v>
      </c>
      <c r="H475" s="19" t="s">
        <v>81</v>
      </c>
      <c r="I475" s="5"/>
      <c r="J475" s="19"/>
      <c r="K475" s="19"/>
      <c r="L475" s="19"/>
      <c r="M475" s="19" t="s">
        <v>127</v>
      </c>
      <c r="N475" s="19"/>
      <c r="O475" s="5"/>
      <c r="P475" s="19" t="s">
        <v>5556</v>
      </c>
      <c r="Q475" s="5"/>
      <c r="R475" s="20">
        <v>1</v>
      </c>
      <c r="S475" s="21">
        <v>43466</v>
      </c>
      <c r="T475" s="19" t="s">
        <v>289</v>
      </c>
      <c r="U475" s="5"/>
      <c r="V475" s="5"/>
      <c r="W475" s="5"/>
      <c r="X475" s="5"/>
      <c r="Y475" s="5"/>
      <c r="Z475" s="5"/>
      <c r="AA475" s="5"/>
      <c r="AB475" s="5"/>
      <c r="AC475" s="20">
        <v>1</v>
      </c>
      <c r="AD475" s="5"/>
      <c r="AE475" s="5"/>
      <c r="AF475" s="5"/>
      <c r="AG475" s="5"/>
      <c r="AH475" s="5"/>
      <c r="AI475" s="20">
        <v>1</v>
      </c>
      <c r="AJ475" s="5"/>
      <c r="AK475" s="5"/>
      <c r="AL475" s="5"/>
      <c r="AM475" s="6">
        <v>44745</v>
      </c>
      <c r="AN475" s="22">
        <v>0.45833333333333443</v>
      </c>
      <c r="AO475" s="20">
        <v>1</v>
      </c>
      <c r="AP475" s="5"/>
      <c r="AQ475" s="5"/>
      <c r="AR475" s="5"/>
      <c r="AS475" s="5"/>
      <c r="AT475" s="5"/>
      <c r="AU475" s="5"/>
      <c r="AV475" s="5"/>
      <c r="AW475" s="5"/>
      <c r="AX475" s="5"/>
      <c r="AY475" s="5"/>
      <c r="AZ475" s="5"/>
      <c r="BA475" s="5"/>
      <c r="BB475" s="5"/>
      <c r="BC475" s="5"/>
      <c r="BD475" s="20">
        <v>1</v>
      </c>
      <c r="BE475" s="5"/>
      <c r="BF475" s="5"/>
      <c r="BG475" s="5"/>
      <c r="BH475" s="5"/>
      <c r="BI475" s="19" t="s">
        <v>3154</v>
      </c>
      <c r="BJ475" s="5"/>
      <c r="BK475" s="19" t="s">
        <v>346</v>
      </c>
      <c r="BL475" s="5"/>
      <c r="BM475" s="5"/>
      <c r="BN475" s="5"/>
      <c r="BO475" s="5"/>
      <c r="BP475" s="5"/>
      <c r="BQ475" s="5"/>
      <c r="BR475" s="5"/>
      <c r="BS475" s="5"/>
      <c r="BT475" s="5"/>
      <c r="BU475" s="5"/>
      <c r="BV475" s="5"/>
      <c r="BW475" s="5"/>
      <c r="BX475" s="5"/>
      <c r="BY475" s="5"/>
      <c r="BZ475" s="5"/>
      <c r="CA475" s="19" t="s">
        <v>341</v>
      </c>
      <c r="CB475" s="5"/>
      <c r="CC475" s="5"/>
      <c r="CD475" s="5"/>
      <c r="CE475" s="5"/>
      <c r="CF475" s="6">
        <v>44745</v>
      </c>
      <c r="CG475" s="5"/>
      <c r="CH475" s="5"/>
      <c r="CI475" s="5"/>
      <c r="CJ475" s="5"/>
      <c r="CK475" s="5"/>
      <c r="CL475" s="5"/>
      <c r="CM475" s="5"/>
      <c r="CN475" s="19" t="s">
        <v>3155</v>
      </c>
      <c r="CO475" s="19" t="s">
        <v>3156</v>
      </c>
      <c r="CP475" s="5"/>
      <c r="CQ475" t="str">
        <f t="shared" si="7"/>
        <v/>
      </c>
    </row>
    <row r="476" spans="1:95" ht="13.5" x14ac:dyDescent="0.25">
      <c r="A476" s="19" t="s">
        <v>3157</v>
      </c>
      <c r="B476" s="10" t="s">
        <v>127</v>
      </c>
      <c r="C476" s="6">
        <v>44746</v>
      </c>
      <c r="D476" s="5"/>
      <c r="E476" s="5"/>
      <c r="F476" s="5"/>
      <c r="G476" s="20">
        <v>1</v>
      </c>
      <c r="H476" s="5"/>
      <c r="I476" s="5"/>
      <c r="J476" s="19"/>
      <c r="K476" s="19"/>
      <c r="L476" s="19"/>
      <c r="M476" s="19" t="s">
        <v>127</v>
      </c>
      <c r="N476" s="19"/>
      <c r="O476" s="5"/>
      <c r="P476" s="19" t="s">
        <v>5556</v>
      </c>
      <c r="Q476" s="5"/>
      <c r="R476" s="20">
        <v>1</v>
      </c>
      <c r="S476" s="21">
        <v>43770</v>
      </c>
      <c r="T476" s="19" t="s">
        <v>289</v>
      </c>
      <c r="U476" s="5"/>
      <c r="V476" s="5"/>
      <c r="W476" s="5"/>
      <c r="X476" s="5"/>
      <c r="Y476" s="5"/>
      <c r="Z476" s="5"/>
      <c r="AA476" s="5"/>
      <c r="AB476" s="5"/>
      <c r="AC476" s="20">
        <v>1</v>
      </c>
      <c r="AD476" s="5"/>
      <c r="AE476" s="5"/>
      <c r="AF476" s="5"/>
      <c r="AG476" s="5"/>
      <c r="AH476" s="5"/>
      <c r="AI476" s="20">
        <v>1</v>
      </c>
      <c r="AJ476" s="5"/>
      <c r="AK476" s="5"/>
      <c r="AL476" s="5"/>
      <c r="AM476" s="6">
        <v>44727</v>
      </c>
      <c r="AN476" s="22">
        <v>0.52083333333333459</v>
      </c>
      <c r="AO476" s="20">
        <v>1</v>
      </c>
      <c r="AP476" s="5"/>
      <c r="AQ476" s="5"/>
      <c r="AR476" s="5"/>
      <c r="AS476" s="5"/>
      <c r="AT476" s="5"/>
      <c r="AU476" s="5"/>
      <c r="AV476" s="5"/>
      <c r="AW476" s="5"/>
      <c r="AX476" s="5"/>
      <c r="AY476" s="5"/>
      <c r="AZ476" s="5"/>
      <c r="BA476" s="5"/>
      <c r="BB476" s="5"/>
      <c r="BC476" s="5"/>
      <c r="BD476" s="20">
        <v>1</v>
      </c>
      <c r="BE476" s="5"/>
      <c r="BF476" s="5"/>
      <c r="BG476" s="5"/>
      <c r="BH476" s="5"/>
      <c r="BI476" s="19" t="s">
        <v>3158</v>
      </c>
      <c r="BJ476" s="5"/>
      <c r="BK476" s="19" t="s">
        <v>346</v>
      </c>
      <c r="BL476" s="5"/>
      <c r="BM476" s="5"/>
      <c r="BN476" s="5"/>
      <c r="BO476" s="5"/>
      <c r="BP476" s="5"/>
      <c r="BQ476" s="5"/>
      <c r="BR476" s="5"/>
      <c r="BS476" s="5"/>
      <c r="BT476" s="5"/>
      <c r="BU476" s="5"/>
      <c r="BV476" s="5"/>
      <c r="BW476" s="5"/>
      <c r="BX476" s="5"/>
      <c r="BY476" s="5"/>
      <c r="BZ476" s="5"/>
      <c r="CA476" s="19" t="s">
        <v>341</v>
      </c>
      <c r="CB476" s="5"/>
      <c r="CC476" s="5"/>
      <c r="CD476" s="5"/>
      <c r="CE476" s="5"/>
      <c r="CF476" s="6">
        <v>44727</v>
      </c>
      <c r="CG476" s="5"/>
      <c r="CH476" s="5"/>
      <c r="CI476" s="5"/>
      <c r="CJ476" s="5"/>
      <c r="CK476" s="5"/>
      <c r="CL476" s="5"/>
      <c r="CM476" s="5"/>
      <c r="CN476" s="19" t="s">
        <v>3159</v>
      </c>
      <c r="CO476" s="19" t="s">
        <v>3160</v>
      </c>
      <c r="CP476" s="5"/>
      <c r="CQ476" t="str">
        <f t="shared" si="7"/>
        <v/>
      </c>
    </row>
    <row r="477" spans="1:95" ht="13.5" x14ac:dyDescent="0.25">
      <c r="A477" s="19" t="s">
        <v>3161</v>
      </c>
      <c r="B477" s="10" t="s">
        <v>127</v>
      </c>
      <c r="C477" s="6">
        <v>44746</v>
      </c>
      <c r="D477" s="5"/>
      <c r="E477" s="5"/>
      <c r="F477" s="5"/>
      <c r="G477" s="20">
        <v>1</v>
      </c>
      <c r="H477" s="5"/>
      <c r="I477" s="5"/>
      <c r="J477" s="19"/>
      <c r="K477" s="19"/>
      <c r="L477" s="19"/>
      <c r="M477" s="19" t="s">
        <v>127</v>
      </c>
      <c r="N477" s="19"/>
      <c r="O477" s="5"/>
      <c r="P477" s="19" t="s">
        <v>5556</v>
      </c>
      <c r="Q477" s="5"/>
      <c r="R477" s="20">
        <v>1</v>
      </c>
      <c r="S477" s="21">
        <v>43770</v>
      </c>
      <c r="T477" s="19" t="s">
        <v>289</v>
      </c>
      <c r="U477" s="5"/>
      <c r="V477" s="5"/>
      <c r="W477" s="5"/>
      <c r="X477" s="5"/>
      <c r="Y477" s="5"/>
      <c r="Z477" s="5"/>
      <c r="AA477" s="5"/>
      <c r="AB477" s="5"/>
      <c r="AC477" s="20">
        <v>1</v>
      </c>
      <c r="AD477" s="5"/>
      <c r="AE477" s="5"/>
      <c r="AF477" s="5"/>
      <c r="AG477" s="5"/>
      <c r="AH477" s="5"/>
      <c r="AI477" s="20">
        <v>1</v>
      </c>
      <c r="AJ477" s="5"/>
      <c r="AK477" s="5"/>
      <c r="AL477" s="5"/>
      <c r="AM477" s="6">
        <v>44727</v>
      </c>
      <c r="AN477" s="22">
        <v>0.3194444444444452</v>
      </c>
      <c r="AO477" s="20">
        <v>1</v>
      </c>
      <c r="AP477" s="5"/>
      <c r="AQ477" s="5"/>
      <c r="AR477" s="5"/>
      <c r="AS477" s="5"/>
      <c r="AT477" s="5"/>
      <c r="AU477" s="5"/>
      <c r="AV477" s="5"/>
      <c r="AW477" s="5"/>
      <c r="AX477" s="5"/>
      <c r="AY477" s="5"/>
      <c r="AZ477" s="5"/>
      <c r="BA477" s="5"/>
      <c r="BB477" s="5"/>
      <c r="BC477" s="5"/>
      <c r="BD477" s="20">
        <v>1</v>
      </c>
      <c r="BE477" s="5"/>
      <c r="BF477" s="5"/>
      <c r="BG477" s="5"/>
      <c r="BH477" s="5"/>
      <c r="BI477" s="19" t="s">
        <v>3162</v>
      </c>
      <c r="BJ477" s="5"/>
      <c r="BK477" s="19" t="s">
        <v>346</v>
      </c>
      <c r="BL477" s="5"/>
      <c r="BM477" s="5"/>
      <c r="BN477" s="5"/>
      <c r="BO477" s="5"/>
      <c r="BP477" s="5"/>
      <c r="BQ477" s="5"/>
      <c r="BR477" s="5"/>
      <c r="BS477" s="5"/>
      <c r="BT477" s="5"/>
      <c r="BU477" s="5"/>
      <c r="BV477" s="5"/>
      <c r="BW477" s="5"/>
      <c r="BX477" s="5"/>
      <c r="BY477" s="5"/>
      <c r="BZ477" s="5"/>
      <c r="CA477" s="19" t="s">
        <v>341</v>
      </c>
      <c r="CB477" s="5"/>
      <c r="CC477" s="5"/>
      <c r="CD477" s="5"/>
      <c r="CE477" s="5"/>
      <c r="CF477" s="6">
        <v>44727</v>
      </c>
      <c r="CG477" s="5"/>
      <c r="CH477" s="5"/>
      <c r="CI477" s="5"/>
      <c r="CJ477" s="5"/>
      <c r="CK477" s="5"/>
      <c r="CL477" s="5"/>
      <c r="CM477" s="5"/>
      <c r="CN477" s="19" t="s">
        <v>3163</v>
      </c>
      <c r="CO477" s="19" t="s">
        <v>3164</v>
      </c>
      <c r="CP477" s="5"/>
      <c r="CQ477" t="str">
        <f t="shared" si="7"/>
        <v/>
      </c>
    </row>
    <row r="478" spans="1:95" ht="13.5" x14ac:dyDescent="0.25">
      <c r="A478" s="19" t="s">
        <v>3165</v>
      </c>
      <c r="B478" s="10" t="s">
        <v>127</v>
      </c>
      <c r="C478" s="6">
        <v>44739</v>
      </c>
      <c r="D478" s="5"/>
      <c r="E478" s="5"/>
      <c r="F478" s="5"/>
      <c r="G478" s="20">
        <v>1</v>
      </c>
      <c r="H478" s="19" t="s">
        <v>81</v>
      </c>
      <c r="I478" s="5"/>
      <c r="J478" s="19"/>
      <c r="K478" s="19"/>
      <c r="L478" s="19"/>
      <c r="M478" s="19" t="s">
        <v>127</v>
      </c>
      <c r="N478" s="19"/>
      <c r="O478" s="5"/>
      <c r="P478" s="19" t="s">
        <v>5554</v>
      </c>
      <c r="Q478" s="5"/>
      <c r="R478" s="20">
        <v>1</v>
      </c>
      <c r="S478" s="21">
        <v>41760</v>
      </c>
      <c r="T478" s="19" t="s">
        <v>223</v>
      </c>
      <c r="U478" s="5"/>
      <c r="V478" s="5"/>
      <c r="W478" s="5"/>
      <c r="X478" s="5"/>
      <c r="Y478" s="5"/>
      <c r="Z478" s="5"/>
      <c r="AA478" s="5"/>
      <c r="AB478" s="5"/>
      <c r="AC478" s="20">
        <v>1</v>
      </c>
      <c r="AD478" s="5"/>
      <c r="AE478" s="5"/>
      <c r="AF478" s="5"/>
      <c r="AG478" s="5"/>
      <c r="AH478" s="5"/>
      <c r="AI478" s="20">
        <v>1</v>
      </c>
      <c r="AJ478" s="5"/>
      <c r="AK478" s="5"/>
      <c r="AL478" s="5"/>
      <c r="AM478" s="6">
        <v>44716</v>
      </c>
      <c r="AN478" s="22">
        <v>0.43750000000000105</v>
      </c>
      <c r="AO478" s="20">
        <v>1</v>
      </c>
      <c r="AP478" s="5"/>
      <c r="AQ478" s="5"/>
      <c r="AR478" s="5"/>
      <c r="AS478" s="5"/>
      <c r="AT478" s="5"/>
      <c r="AU478" s="5"/>
      <c r="AV478" s="5"/>
      <c r="AW478" s="5"/>
      <c r="AX478" s="5"/>
      <c r="AY478" s="5"/>
      <c r="AZ478" s="5"/>
      <c r="BA478" s="20"/>
      <c r="BB478" s="5"/>
      <c r="BC478" s="5">
        <v>1</v>
      </c>
      <c r="BD478" s="5"/>
      <c r="BE478" s="5"/>
      <c r="BF478" s="5"/>
      <c r="BG478" s="5"/>
      <c r="BH478" s="5"/>
      <c r="BI478" s="19" t="s">
        <v>3166</v>
      </c>
      <c r="BJ478" s="5"/>
      <c r="BK478" s="19" t="s">
        <v>3167</v>
      </c>
      <c r="BL478" s="5"/>
      <c r="BM478" s="5"/>
      <c r="BN478" s="5"/>
      <c r="BO478" s="5"/>
      <c r="BP478" s="5"/>
      <c r="BQ478" s="5"/>
      <c r="BR478" s="5"/>
      <c r="BS478" s="5"/>
      <c r="BT478" s="5"/>
      <c r="BU478" s="5"/>
      <c r="BV478" s="5"/>
      <c r="BW478" s="5"/>
      <c r="BX478" s="5"/>
      <c r="BY478" s="5"/>
      <c r="BZ478" s="5"/>
      <c r="CA478" s="19" t="s">
        <v>341</v>
      </c>
      <c r="CB478" s="5"/>
      <c r="CC478" s="5"/>
      <c r="CD478" s="5"/>
      <c r="CE478" s="5"/>
      <c r="CF478" s="6">
        <v>44717</v>
      </c>
      <c r="CG478" s="5"/>
      <c r="CH478" s="5"/>
      <c r="CI478" s="5"/>
      <c r="CJ478" s="5"/>
      <c r="CK478" s="5"/>
      <c r="CL478" s="5"/>
      <c r="CM478" s="5"/>
      <c r="CN478" s="19" t="s">
        <v>3168</v>
      </c>
      <c r="CO478" s="19" t="s">
        <v>3169</v>
      </c>
      <c r="CP478" s="5"/>
      <c r="CQ478" t="str">
        <f t="shared" si="7"/>
        <v/>
      </c>
    </row>
    <row r="479" spans="1:95" ht="13.5" x14ac:dyDescent="0.25">
      <c r="A479" s="19" t="s">
        <v>3170</v>
      </c>
      <c r="B479" s="10" t="s">
        <v>127</v>
      </c>
      <c r="C479" s="6">
        <v>44739</v>
      </c>
      <c r="D479" s="5"/>
      <c r="E479" s="5"/>
      <c r="F479" s="5"/>
      <c r="G479" s="20">
        <v>1</v>
      </c>
      <c r="H479" s="19" t="s">
        <v>81</v>
      </c>
      <c r="I479" s="5"/>
      <c r="J479" s="19"/>
      <c r="K479" s="19"/>
      <c r="L479" s="19"/>
      <c r="M479" s="19" t="s">
        <v>127</v>
      </c>
      <c r="N479" s="19"/>
      <c r="O479" s="5"/>
      <c r="P479" s="19" t="s">
        <v>5554</v>
      </c>
      <c r="Q479" s="5"/>
      <c r="R479" s="20">
        <v>1</v>
      </c>
      <c r="S479" s="21">
        <v>41760</v>
      </c>
      <c r="T479" s="19" t="s">
        <v>223</v>
      </c>
      <c r="U479" s="5"/>
      <c r="V479" s="5"/>
      <c r="W479" s="5"/>
      <c r="X479" s="5"/>
      <c r="Y479" s="5"/>
      <c r="Z479" s="5"/>
      <c r="AA479" s="5"/>
      <c r="AB479" s="5"/>
      <c r="AC479" s="20">
        <v>1</v>
      </c>
      <c r="AD479" s="5"/>
      <c r="AE479" s="5"/>
      <c r="AF479" s="5"/>
      <c r="AG479" s="5"/>
      <c r="AH479" s="5"/>
      <c r="AI479" s="20">
        <v>1</v>
      </c>
      <c r="AJ479" s="5"/>
      <c r="AK479" s="5"/>
      <c r="AL479" s="5"/>
      <c r="AM479" s="6">
        <v>44715</v>
      </c>
      <c r="AN479" s="22">
        <v>0.77083333333333526</v>
      </c>
      <c r="AO479" s="5"/>
      <c r="AP479" s="5"/>
      <c r="AQ479" s="5"/>
      <c r="AR479" s="5"/>
      <c r="AS479" s="20">
        <v>1</v>
      </c>
      <c r="AT479" s="5"/>
      <c r="AU479" s="5"/>
      <c r="AV479" s="5"/>
      <c r="AW479" s="5"/>
      <c r="AX479" s="5"/>
      <c r="AY479" s="5"/>
      <c r="AZ479" s="5"/>
      <c r="BA479" s="20"/>
      <c r="BB479" s="5"/>
      <c r="BC479" s="5">
        <v>1</v>
      </c>
      <c r="BD479" s="5"/>
      <c r="BE479" s="5"/>
      <c r="BF479" s="5"/>
      <c r="BG479" s="5"/>
      <c r="BH479" s="5"/>
      <c r="BI479" s="19" t="s">
        <v>3171</v>
      </c>
      <c r="BJ479" s="5"/>
      <c r="BK479" s="19" t="s">
        <v>3172</v>
      </c>
      <c r="BL479" s="5"/>
      <c r="BM479" s="5"/>
      <c r="BN479" s="5"/>
      <c r="BO479" s="5"/>
      <c r="BP479" s="5"/>
      <c r="BQ479" s="5"/>
      <c r="BR479" s="5"/>
      <c r="BS479" s="5"/>
      <c r="BT479" s="5"/>
      <c r="BU479" s="5"/>
      <c r="BV479" s="5"/>
      <c r="BW479" s="5"/>
      <c r="BX479" s="5"/>
      <c r="BY479" s="5"/>
      <c r="BZ479" s="5"/>
      <c r="CA479" s="19" t="s">
        <v>341</v>
      </c>
      <c r="CB479" s="5"/>
      <c r="CC479" s="5"/>
      <c r="CD479" s="5"/>
      <c r="CE479" s="5"/>
      <c r="CF479" s="6">
        <v>44717</v>
      </c>
      <c r="CG479" s="5"/>
      <c r="CH479" s="5"/>
      <c r="CI479" s="5"/>
      <c r="CJ479" s="5"/>
      <c r="CK479" s="5"/>
      <c r="CL479" s="5"/>
      <c r="CM479" s="5"/>
      <c r="CN479" s="19" t="s">
        <v>3173</v>
      </c>
      <c r="CO479" s="19" t="s">
        <v>3174</v>
      </c>
      <c r="CP479" s="5"/>
      <c r="CQ479" t="str">
        <f t="shared" si="7"/>
        <v/>
      </c>
    </row>
    <row r="480" spans="1:95" ht="13.5" x14ac:dyDescent="0.25">
      <c r="A480" s="19" t="s">
        <v>3175</v>
      </c>
      <c r="B480" s="10" t="s">
        <v>127</v>
      </c>
      <c r="C480" s="6">
        <v>44739</v>
      </c>
      <c r="D480" s="5"/>
      <c r="E480" s="5"/>
      <c r="F480" s="5"/>
      <c r="G480" s="20">
        <v>1</v>
      </c>
      <c r="H480" s="19" t="s">
        <v>81</v>
      </c>
      <c r="I480" s="5"/>
      <c r="J480" s="19"/>
      <c r="K480" s="19"/>
      <c r="L480" s="19"/>
      <c r="M480" s="19" t="s">
        <v>127</v>
      </c>
      <c r="N480" s="19"/>
      <c r="O480" s="5"/>
      <c r="P480" s="19" t="s">
        <v>5554</v>
      </c>
      <c r="Q480" s="5"/>
      <c r="R480" s="20">
        <v>1</v>
      </c>
      <c r="S480" s="21">
        <v>43466</v>
      </c>
      <c r="T480" s="19" t="s">
        <v>3176</v>
      </c>
      <c r="U480" s="5"/>
      <c r="V480" s="5"/>
      <c r="W480" s="5"/>
      <c r="X480" s="5"/>
      <c r="Y480" s="5"/>
      <c r="Z480" s="5"/>
      <c r="AA480" s="5"/>
      <c r="AB480" s="20">
        <v>1</v>
      </c>
      <c r="AC480" s="5"/>
      <c r="AD480" s="5"/>
      <c r="AE480" s="5"/>
      <c r="AF480" s="5"/>
      <c r="AG480" s="5"/>
      <c r="AH480" s="5"/>
      <c r="AI480" s="5"/>
      <c r="AJ480" s="5"/>
      <c r="AK480" s="20">
        <v>1</v>
      </c>
      <c r="AL480" s="5"/>
      <c r="AM480" s="6">
        <v>44730</v>
      </c>
      <c r="AN480" s="22">
        <v>0.812500000000002</v>
      </c>
      <c r="AO480" s="5"/>
      <c r="AP480" s="5"/>
      <c r="AQ480" s="5"/>
      <c r="AR480" s="5"/>
      <c r="AS480" s="20">
        <v>1</v>
      </c>
      <c r="AT480" s="5"/>
      <c r="AU480" s="5"/>
      <c r="AV480" s="5"/>
      <c r="AW480" s="5"/>
      <c r="AX480" s="5"/>
      <c r="AY480" s="5"/>
      <c r="AZ480" s="5"/>
      <c r="BA480" s="5"/>
      <c r="BB480" s="5"/>
      <c r="BC480" s="5"/>
      <c r="BD480" s="20">
        <v>1</v>
      </c>
      <c r="BE480" s="5"/>
      <c r="BF480" s="5"/>
      <c r="BG480" s="5"/>
      <c r="BH480" s="5"/>
      <c r="BI480" s="19" t="s">
        <v>3177</v>
      </c>
      <c r="BJ480" s="5"/>
      <c r="BK480" s="19" t="s">
        <v>346</v>
      </c>
      <c r="BL480" s="5"/>
      <c r="BM480" s="5"/>
      <c r="BN480" s="5"/>
      <c r="BO480" s="5"/>
      <c r="BP480" s="5"/>
      <c r="BQ480" s="5"/>
      <c r="BR480" s="5"/>
      <c r="BS480" s="5"/>
      <c r="BT480" s="5"/>
      <c r="BU480" s="5"/>
      <c r="BV480" s="5"/>
      <c r="BW480" s="5"/>
      <c r="BX480" s="5"/>
      <c r="BY480" s="5"/>
      <c r="BZ480" s="5"/>
      <c r="CA480" s="19" t="s">
        <v>341</v>
      </c>
      <c r="CB480" s="5"/>
      <c r="CC480" s="5"/>
      <c r="CD480" s="5"/>
      <c r="CE480" s="5"/>
      <c r="CF480" s="6">
        <v>44731</v>
      </c>
      <c r="CG480" s="5"/>
      <c r="CH480" s="5"/>
      <c r="CI480" s="5"/>
      <c r="CJ480" s="5"/>
      <c r="CK480" s="5"/>
      <c r="CL480" s="5"/>
      <c r="CM480" s="5"/>
      <c r="CN480" s="19" t="s">
        <v>3178</v>
      </c>
      <c r="CO480" s="19" t="s">
        <v>3179</v>
      </c>
      <c r="CP480" s="5"/>
      <c r="CQ480" t="str">
        <f t="shared" si="7"/>
        <v/>
      </c>
    </row>
    <row r="481" spans="1:95" ht="13.5" x14ac:dyDescent="0.25">
      <c r="A481" s="19" t="s">
        <v>3180</v>
      </c>
      <c r="B481" s="10" t="s">
        <v>127</v>
      </c>
      <c r="C481" s="6">
        <v>44757</v>
      </c>
      <c r="D481" s="5"/>
      <c r="E481" s="5"/>
      <c r="F481" s="20">
        <v>1</v>
      </c>
      <c r="G481" s="5"/>
      <c r="H481" s="5"/>
      <c r="I481" s="6">
        <v>44731</v>
      </c>
      <c r="J481" s="19"/>
      <c r="K481" s="19"/>
      <c r="L481" s="19"/>
      <c r="M481" s="19" t="s">
        <v>127</v>
      </c>
      <c r="N481" s="19"/>
      <c r="O481" s="5"/>
      <c r="P481" s="19" t="s">
        <v>5556</v>
      </c>
      <c r="Q481" s="20">
        <v>1</v>
      </c>
      <c r="R481" s="5"/>
      <c r="S481" s="21">
        <v>44713</v>
      </c>
      <c r="T481" s="5"/>
      <c r="U481" s="5"/>
      <c r="V481" s="5"/>
      <c r="W481" s="5"/>
      <c r="X481" s="5"/>
      <c r="Y481" s="5"/>
      <c r="Z481" s="5"/>
      <c r="AA481" s="5"/>
      <c r="AB481" s="5"/>
      <c r="AC481" s="20">
        <v>1</v>
      </c>
      <c r="AD481" s="5"/>
      <c r="AE481" s="5"/>
      <c r="AF481" s="5"/>
      <c r="AG481" s="5"/>
      <c r="AH481" s="5"/>
      <c r="AI481" s="5"/>
      <c r="AJ481" s="20">
        <v>1</v>
      </c>
      <c r="AK481" s="5"/>
      <c r="AL481" s="5"/>
      <c r="AM481" s="6">
        <v>44731</v>
      </c>
      <c r="AN481" s="22">
        <v>0.51041666666666796</v>
      </c>
      <c r="AO481" s="5"/>
      <c r="AP481" s="5"/>
      <c r="AQ481" s="5"/>
      <c r="AR481" s="5"/>
      <c r="AS481" s="20">
        <v>1</v>
      </c>
      <c r="AT481" s="5"/>
      <c r="AU481" s="5"/>
      <c r="AV481" s="5"/>
      <c r="AW481" s="5"/>
      <c r="AX481" s="5"/>
      <c r="AY481" s="5"/>
      <c r="AZ481" s="5"/>
      <c r="BA481" s="5"/>
      <c r="BB481" s="5"/>
      <c r="BC481" s="5"/>
      <c r="BD481" s="5"/>
      <c r="BE481" s="5">
        <v>1</v>
      </c>
      <c r="BF481" s="5"/>
      <c r="BG481" s="20"/>
      <c r="BH481" s="5"/>
      <c r="BI481" s="19" t="s">
        <v>3181</v>
      </c>
      <c r="BJ481" s="19" t="s">
        <v>3182</v>
      </c>
      <c r="BK481" s="19" t="s">
        <v>3183</v>
      </c>
      <c r="BL481" s="5"/>
      <c r="BM481" s="5"/>
      <c r="BN481" s="20">
        <v>1</v>
      </c>
      <c r="BO481" s="5"/>
      <c r="BP481" s="5"/>
      <c r="BQ481" s="19"/>
      <c r="BR481" s="19"/>
      <c r="BS481" s="19" t="s">
        <v>3184</v>
      </c>
      <c r="BT481" s="5"/>
      <c r="BU481" s="5"/>
      <c r="BV481" s="5"/>
      <c r="BW481" s="20">
        <v>1</v>
      </c>
      <c r="BX481" s="5"/>
      <c r="BY481" s="19" t="s">
        <v>3185</v>
      </c>
      <c r="BZ481" s="19" t="s">
        <v>3186</v>
      </c>
      <c r="CA481" s="19" t="s">
        <v>3187</v>
      </c>
      <c r="CB481" s="5"/>
      <c r="CC481" s="5"/>
      <c r="CD481" s="5"/>
      <c r="CE481" s="5"/>
      <c r="CF481" s="6">
        <v>44731</v>
      </c>
      <c r="CG481" s="5"/>
      <c r="CH481" s="5"/>
      <c r="CI481" s="5"/>
      <c r="CJ481" s="5"/>
      <c r="CK481" s="5"/>
      <c r="CL481" s="5"/>
      <c r="CM481" s="5"/>
      <c r="CN481" s="19" t="s">
        <v>3188</v>
      </c>
      <c r="CO481" s="19" t="s">
        <v>3189</v>
      </c>
      <c r="CP481" s="5"/>
      <c r="CQ481" t="str">
        <f t="shared" si="7"/>
        <v/>
      </c>
    </row>
    <row r="482" spans="1:95" ht="13.5" x14ac:dyDescent="0.25">
      <c r="A482" s="19" t="s">
        <v>3190</v>
      </c>
      <c r="B482" s="10" t="s">
        <v>127</v>
      </c>
      <c r="C482" s="6">
        <v>44750</v>
      </c>
      <c r="D482" s="20">
        <v>1</v>
      </c>
      <c r="E482" s="5"/>
      <c r="F482" s="5"/>
      <c r="G482" s="5"/>
      <c r="H482" s="5"/>
      <c r="I482" s="5"/>
      <c r="J482" s="19"/>
      <c r="K482" s="19"/>
      <c r="L482" s="19"/>
      <c r="M482" s="19" t="s">
        <v>127</v>
      </c>
      <c r="N482" s="19"/>
      <c r="O482" s="5"/>
      <c r="P482" s="19" t="s">
        <v>5554</v>
      </c>
      <c r="Q482" s="5"/>
      <c r="R482" s="20">
        <v>1</v>
      </c>
      <c r="S482" s="21">
        <v>42644</v>
      </c>
      <c r="T482" s="19" t="s">
        <v>375</v>
      </c>
      <c r="U482" s="5"/>
      <c r="V482" s="5"/>
      <c r="W482" s="5"/>
      <c r="X482" s="5"/>
      <c r="Y482" s="5"/>
      <c r="Z482" s="5"/>
      <c r="AA482" s="5"/>
      <c r="AB482" s="20">
        <v>1</v>
      </c>
      <c r="AC482" s="5"/>
      <c r="AD482" s="5"/>
      <c r="AE482" s="5"/>
      <c r="AF482" s="5"/>
      <c r="AG482" s="5"/>
      <c r="AH482" s="5"/>
      <c r="AI482" s="5"/>
      <c r="AJ482" s="20">
        <v>1</v>
      </c>
      <c r="AK482" s="5"/>
      <c r="AL482" s="5"/>
      <c r="AM482" s="6">
        <v>44727</v>
      </c>
      <c r="AN482" s="22">
        <v>4.5138888888888992E-2</v>
      </c>
      <c r="AO482" s="5"/>
      <c r="AP482" s="20">
        <v>1</v>
      </c>
      <c r="AQ482" s="5"/>
      <c r="AR482" s="5"/>
      <c r="AS482" s="5"/>
      <c r="AT482" s="5"/>
      <c r="AU482" s="5"/>
      <c r="AV482" s="5"/>
      <c r="AW482" s="5"/>
      <c r="AX482" s="5"/>
      <c r="AY482" s="5"/>
      <c r="AZ482" s="20">
        <v>1</v>
      </c>
      <c r="BA482" s="5"/>
      <c r="BB482" s="5"/>
      <c r="BC482" s="5"/>
      <c r="BD482" s="5"/>
      <c r="BE482" s="5"/>
      <c r="BF482" s="5"/>
      <c r="BG482" s="5"/>
      <c r="BH482" s="5"/>
      <c r="BI482" s="19" t="s">
        <v>3191</v>
      </c>
      <c r="BJ482" s="5"/>
      <c r="BK482" s="19" t="s">
        <v>3192</v>
      </c>
      <c r="BL482" s="5"/>
      <c r="BM482" s="20">
        <v>1</v>
      </c>
      <c r="BN482" s="5"/>
      <c r="BO482" s="5"/>
      <c r="BP482" s="5"/>
      <c r="BQ482" s="19"/>
      <c r="BR482" s="19"/>
      <c r="BS482" s="19" t="s">
        <v>3193</v>
      </c>
      <c r="BT482" s="5"/>
      <c r="BU482" s="5"/>
      <c r="BV482" s="20">
        <v>1</v>
      </c>
      <c r="BW482" s="5"/>
      <c r="BX482" s="19" t="s">
        <v>3194</v>
      </c>
      <c r="BY482" s="5"/>
      <c r="BZ482" s="19" t="s">
        <v>3195</v>
      </c>
      <c r="CA482" s="19" t="s">
        <v>3196</v>
      </c>
      <c r="CB482" s="5"/>
      <c r="CC482" s="5"/>
      <c r="CD482" s="5"/>
      <c r="CE482" s="5"/>
      <c r="CF482" s="6">
        <v>44727</v>
      </c>
      <c r="CG482" s="5"/>
      <c r="CH482" s="5"/>
      <c r="CI482" s="5"/>
      <c r="CJ482" s="5"/>
      <c r="CK482" s="5"/>
      <c r="CL482" s="5"/>
      <c r="CM482" s="5"/>
      <c r="CN482" s="19" t="s">
        <v>3197</v>
      </c>
      <c r="CO482" s="19" t="s">
        <v>3198</v>
      </c>
      <c r="CP482" s="5"/>
      <c r="CQ482" t="str">
        <f t="shared" si="7"/>
        <v/>
      </c>
    </row>
    <row r="483" spans="1:95" ht="13.5" x14ac:dyDescent="0.25">
      <c r="A483" s="19" t="s">
        <v>3199</v>
      </c>
      <c r="B483" s="10" t="s">
        <v>127</v>
      </c>
      <c r="C483" s="6">
        <v>44750</v>
      </c>
      <c r="D483" s="5"/>
      <c r="E483" s="20">
        <v>1</v>
      </c>
      <c r="F483" s="5"/>
      <c r="G483" s="5"/>
      <c r="H483" s="5"/>
      <c r="I483" s="5"/>
      <c r="J483" s="19"/>
      <c r="K483" s="19"/>
      <c r="L483" s="19"/>
      <c r="M483" s="19" t="s">
        <v>127</v>
      </c>
      <c r="N483" s="19"/>
      <c r="O483" s="5"/>
      <c r="P483" s="19" t="s">
        <v>5555</v>
      </c>
      <c r="Q483" s="5"/>
      <c r="R483" s="20">
        <v>1</v>
      </c>
      <c r="S483" s="21">
        <v>42401</v>
      </c>
      <c r="T483" s="19" t="s">
        <v>289</v>
      </c>
      <c r="U483" s="5"/>
      <c r="V483" s="5"/>
      <c r="W483" s="5"/>
      <c r="X483" s="5"/>
      <c r="Y483" s="5"/>
      <c r="Z483" s="5"/>
      <c r="AA483" s="5"/>
      <c r="AB483" s="5"/>
      <c r="AC483" s="5"/>
      <c r="AD483" s="20">
        <v>1</v>
      </c>
      <c r="AE483" s="5"/>
      <c r="AF483" s="5"/>
      <c r="AG483" s="5"/>
      <c r="AH483" s="5"/>
      <c r="AI483" s="5"/>
      <c r="AJ483" s="5"/>
      <c r="AK483" s="20">
        <v>1</v>
      </c>
      <c r="AL483" s="5"/>
      <c r="AM483" s="6">
        <v>44720</v>
      </c>
      <c r="AN483" s="22">
        <v>0.35069444444444525</v>
      </c>
      <c r="AO483" s="5"/>
      <c r="AP483" s="5"/>
      <c r="AQ483" s="5"/>
      <c r="AR483" s="5"/>
      <c r="AS483" s="20">
        <v>1</v>
      </c>
      <c r="AT483" s="5"/>
      <c r="AU483" s="5"/>
      <c r="AV483" s="5"/>
      <c r="AW483" s="5"/>
      <c r="AX483" s="5"/>
      <c r="AY483" s="5"/>
      <c r="AZ483" s="5"/>
      <c r="BA483" s="5"/>
      <c r="BB483" s="5"/>
      <c r="BC483" s="5"/>
      <c r="BD483" s="5"/>
      <c r="BE483" s="5">
        <v>1</v>
      </c>
      <c r="BF483" s="5"/>
      <c r="BG483" s="20"/>
      <c r="BH483" s="5"/>
      <c r="BI483" s="19" t="s">
        <v>3200</v>
      </c>
      <c r="BJ483" s="5"/>
      <c r="BK483" s="19" t="s">
        <v>3201</v>
      </c>
      <c r="BL483" s="5"/>
      <c r="BM483" s="5"/>
      <c r="BN483" s="20">
        <v>1</v>
      </c>
      <c r="BO483" s="5"/>
      <c r="BP483" s="5"/>
      <c r="BQ483" s="19"/>
      <c r="BR483" s="19"/>
      <c r="BS483" s="19" t="s">
        <v>1558</v>
      </c>
      <c r="BT483" s="5"/>
      <c r="BU483" s="5"/>
      <c r="BV483" s="5"/>
      <c r="BW483" s="20">
        <v>1</v>
      </c>
      <c r="BX483" s="5"/>
      <c r="BY483" s="19" t="s">
        <v>1558</v>
      </c>
      <c r="BZ483" s="19" t="s">
        <v>3202</v>
      </c>
      <c r="CA483" s="19" t="s">
        <v>3203</v>
      </c>
      <c r="CB483" s="5"/>
      <c r="CC483" s="5"/>
      <c r="CD483" s="5"/>
      <c r="CE483" s="5"/>
      <c r="CF483" s="6">
        <v>44720</v>
      </c>
      <c r="CG483" s="5"/>
      <c r="CH483" s="5"/>
      <c r="CI483" s="5"/>
      <c r="CJ483" s="5"/>
      <c r="CK483" s="5"/>
      <c r="CL483" s="5"/>
      <c r="CM483" s="5"/>
      <c r="CN483" s="19" t="s">
        <v>3204</v>
      </c>
      <c r="CO483" s="19" t="s">
        <v>3205</v>
      </c>
      <c r="CP483" s="5"/>
      <c r="CQ483" t="str">
        <f t="shared" si="7"/>
        <v/>
      </c>
    </row>
    <row r="484" spans="1:95" ht="13.5" x14ac:dyDescent="0.25">
      <c r="A484" s="19" t="s">
        <v>3206</v>
      </c>
      <c r="B484" s="10" t="s">
        <v>127</v>
      </c>
      <c r="C484" s="5"/>
      <c r="D484" s="5"/>
      <c r="E484" s="20">
        <v>1</v>
      </c>
      <c r="F484" s="5"/>
      <c r="G484" s="5"/>
      <c r="H484" s="5"/>
      <c r="I484" s="5"/>
      <c r="J484" s="19"/>
      <c r="K484" s="19"/>
      <c r="L484" s="19"/>
      <c r="M484" s="19" t="s">
        <v>127</v>
      </c>
      <c r="N484" s="19"/>
      <c r="O484" s="5"/>
      <c r="P484" s="19" t="s">
        <v>5555</v>
      </c>
      <c r="Q484" s="5"/>
      <c r="R484" s="20">
        <v>1</v>
      </c>
      <c r="S484" s="21">
        <v>42401</v>
      </c>
      <c r="T484" s="19" t="s">
        <v>289</v>
      </c>
      <c r="U484" s="5"/>
      <c r="V484" s="5"/>
      <c r="W484" s="5"/>
      <c r="X484" s="5"/>
      <c r="Y484" s="5"/>
      <c r="Z484" s="5"/>
      <c r="AA484" s="5"/>
      <c r="AB484" s="5"/>
      <c r="AC484" s="5"/>
      <c r="AD484" s="20">
        <v>1</v>
      </c>
      <c r="AE484" s="5"/>
      <c r="AF484" s="5"/>
      <c r="AG484" s="5"/>
      <c r="AH484" s="5"/>
      <c r="AI484" s="5"/>
      <c r="AJ484" s="5"/>
      <c r="AK484" s="20">
        <v>1</v>
      </c>
      <c r="AL484" s="5"/>
      <c r="AM484" s="6">
        <v>44720</v>
      </c>
      <c r="AN484" s="22">
        <v>0.35069444444444525</v>
      </c>
      <c r="AO484" s="5"/>
      <c r="AP484" s="5"/>
      <c r="AQ484" s="5"/>
      <c r="AR484" s="5"/>
      <c r="AS484" s="20">
        <v>1</v>
      </c>
      <c r="AT484" s="5"/>
      <c r="AU484" s="5"/>
      <c r="AV484" s="5"/>
      <c r="AW484" s="5"/>
      <c r="AX484" s="5"/>
      <c r="AY484" s="5"/>
      <c r="AZ484" s="5"/>
      <c r="BA484" s="5"/>
      <c r="BB484" s="5"/>
      <c r="BC484" s="5"/>
      <c r="BD484" s="5"/>
      <c r="BE484" s="5">
        <v>1</v>
      </c>
      <c r="BF484" s="5"/>
      <c r="BG484" s="20"/>
      <c r="BH484" s="5"/>
      <c r="BI484" s="19" t="s">
        <v>3207</v>
      </c>
      <c r="BJ484" s="5"/>
      <c r="BK484" s="19" t="s">
        <v>3201</v>
      </c>
      <c r="BL484" s="5"/>
      <c r="BM484" s="5"/>
      <c r="BN484" s="20">
        <v>1</v>
      </c>
      <c r="BO484" s="5"/>
      <c r="BP484" s="5"/>
      <c r="BQ484" s="19"/>
      <c r="BR484" s="19"/>
      <c r="BS484" s="19" t="s">
        <v>1558</v>
      </c>
      <c r="BT484" s="5"/>
      <c r="BU484" s="5"/>
      <c r="BV484" s="5"/>
      <c r="BW484" s="20">
        <v>1</v>
      </c>
      <c r="BX484" s="5"/>
      <c r="BY484" s="19" t="s">
        <v>1558</v>
      </c>
      <c r="BZ484" s="19" t="s">
        <v>3202</v>
      </c>
      <c r="CA484" s="19" t="s">
        <v>3203</v>
      </c>
      <c r="CB484" s="5"/>
      <c r="CC484" s="5"/>
      <c r="CD484" s="5"/>
      <c r="CE484" s="5"/>
      <c r="CF484" s="6">
        <v>44720</v>
      </c>
      <c r="CG484" s="5"/>
      <c r="CH484" s="5"/>
      <c r="CI484" s="5"/>
      <c r="CJ484" s="5"/>
      <c r="CK484" s="5"/>
      <c r="CL484" s="5"/>
      <c r="CM484" s="5"/>
      <c r="CN484" s="19" t="s">
        <v>3204</v>
      </c>
      <c r="CO484" s="19" t="s">
        <v>3205</v>
      </c>
      <c r="CP484" s="5"/>
      <c r="CQ484" t="str">
        <f t="shared" si="7"/>
        <v/>
      </c>
    </row>
    <row r="485" spans="1:95" ht="13.5" x14ac:dyDescent="0.25">
      <c r="A485" s="19" t="s">
        <v>3208</v>
      </c>
      <c r="B485" s="10" t="s">
        <v>127</v>
      </c>
      <c r="C485" s="6">
        <v>44742</v>
      </c>
      <c r="D485" s="20">
        <v>1</v>
      </c>
      <c r="E485" s="5"/>
      <c r="F485" s="5"/>
      <c r="G485" s="5"/>
      <c r="H485" s="5"/>
      <c r="I485" s="5"/>
      <c r="J485" s="19"/>
      <c r="K485" s="19"/>
      <c r="L485" s="19"/>
      <c r="M485" s="19" t="s">
        <v>127</v>
      </c>
      <c r="N485" s="19"/>
      <c r="O485" s="5"/>
      <c r="P485" s="19" t="s">
        <v>5556</v>
      </c>
      <c r="Q485" s="5"/>
      <c r="R485" s="20">
        <v>1</v>
      </c>
      <c r="S485" s="21">
        <v>43070</v>
      </c>
      <c r="T485" s="19" t="s">
        <v>2434</v>
      </c>
      <c r="U485" s="5"/>
      <c r="V485" s="5"/>
      <c r="W485" s="5"/>
      <c r="X485" s="5"/>
      <c r="Y485" s="5"/>
      <c r="Z485" s="5"/>
      <c r="AA485" s="5"/>
      <c r="AB485" s="5"/>
      <c r="AC485" s="20">
        <v>1</v>
      </c>
      <c r="AD485" s="5"/>
      <c r="AE485" s="5"/>
      <c r="AF485" s="5"/>
      <c r="AG485" s="5"/>
      <c r="AH485" s="5"/>
      <c r="AI485" s="5"/>
      <c r="AJ485" s="5"/>
      <c r="AK485" s="20">
        <v>1</v>
      </c>
      <c r="AL485" s="5"/>
      <c r="AM485" s="6">
        <v>44732</v>
      </c>
      <c r="AN485" s="22">
        <v>0.57847222222222361</v>
      </c>
      <c r="AO485" s="5"/>
      <c r="AP485" s="5"/>
      <c r="AQ485" s="5"/>
      <c r="AR485" s="5"/>
      <c r="AS485" s="20">
        <v>1</v>
      </c>
      <c r="AT485" s="5"/>
      <c r="AU485" s="5"/>
      <c r="AV485" s="5"/>
      <c r="AW485" s="5"/>
      <c r="AX485" s="5"/>
      <c r="AY485" s="5"/>
      <c r="AZ485" s="5"/>
      <c r="BA485" s="5"/>
      <c r="BB485" s="5"/>
      <c r="BC485" s="5"/>
      <c r="BD485" s="5"/>
      <c r="BE485" s="5">
        <v>1</v>
      </c>
      <c r="BF485" s="5"/>
      <c r="BG485" s="20"/>
      <c r="BH485" s="5"/>
      <c r="BI485" s="19" t="s">
        <v>3209</v>
      </c>
      <c r="BJ485" s="5"/>
      <c r="BK485" s="19" t="s">
        <v>3210</v>
      </c>
      <c r="BL485" s="20">
        <v>1</v>
      </c>
      <c r="BM485" s="5"/>
      <c r="BN485" s="5"/>
      <c r="BO485" s="5"/>
      <c r="BP485" s="5"/>
      <c r="BQ485" s="5"/>
      <c r="BR485" s="5"/>
      <c r="BS485" s="5"/>
      <c r="BT485" s="5"/>
      <c r="BU485" s="5"/>
      <c r="BV485" s="5"/>
      <c r="BW485" s="5"/>
      <c r="BX485" s="5"/>
      <c r="BY485" s="5"/>
      <c r="BZ485" s="19" t="s">
        <v>3211</v>
      </c>
      <c r="CA485" s="19" t="s">
        <v>3212</v>
      </c>
      <c r="CB485" s="5"/>
      <c r="CC485" s="5"/>
      <c r="CD485" s="5"/>
      <c r="CE485" s="5"/>
      <c r="CF485" s="6">
        <v>44732</v>
      </c>
      <c r="CG485" s="5"/>
      <c r="CH485" s="5"/>
      <c r="CI485" s="5"/>
      <c r="CJ485" s="5"/>
      <c r="CK485" s="5"/>
      <c r="CL485" s="5"/>
      <c r="CM485" s="5"/>
      <c r="CN485" s="19" t="s">
        <v>3213</v>
      </c>
      <c r="CO485" s="19" t="s">
        <v>3214</v>
      </c>
      <c r="CP485" s="5"/>
      <c r="CQ485" t="str">
        <f t="shared" si="7"/>
        <v/>
      </c>
    </row>
    <row r="486" spans="1:95" ht="13.5" x14ac:dyDescent="0.25">
      <c r="A486" s="19" t="s">
        <v>3215</v>
      </c>
      <c r="B486" s="10" t="s">
        <v>127</v>
      </c>
      <c r="C486" s="6">
        <v>44746</v>
      </c>
      <c r="D486" s="5"/>
      <c r="E486" s="20">
        <v>1</v>
      </c>
      <c r="F486" s="5"/>
      <c r="G486" s="5"/>
      <c r="H486" s="5"/>
      <c r="I486" s="5"/>
      <c r="J486" s="19"/>
      <c r="K486" s="19"/>
      <c r="L486" s="19"/>
      <c r="M486" s="19" t="s">
        <v>127</v>
      </c>
      <c r="N486" s="19"/>
      <c r="O486" s="5"/>
      <c r="P486" s="19" t="s">
        <v>5554</v>
      </c>
      <c r="Q486" s="20">
        <v>1</v>
      </c>
      <c r="R486" s="5"/>
      <c r="S486" s="21">
        <v>43739</v>
      </c>
      <c r="T486" s="19" t="s">
        <v>275</v>
      </c>
      <c r="U486" s="5"/>
      <c r="V486" s="5"/>
      <c r="W486" s="5"/>
      <c r="X486" s="5"/>
      <c r="Y486" s="5"/>
      <c r="Z486" s="5"/>
      <c r="AA486" s="5"/>
      <c r="AB486" s="20">
        <v>1</v>
      </c>
      <c r="AC486" s="5"/>
      <c r="AD486" s="5"/>
      <c r="AE486" s="5"/>
      <c r="AF486" s="5"/>
      <c r="AG486" s="5"/>
      <c r="AH486" s="5"/>
      <c r="AI486" s="20">
        <v>1</v>
      </c>
      <c r="AJ486" s="5"/>
      <c r="AK486" s="5"/>
      <c r="AL486" s="5"/>
      <c r="AM486" s="6">
        <v>44740</v>
      </c>
      <c r="AN486" s="22">
        <v>0.81944444444444642</v>
      </c>
      <c r="AO486" s="20">
        <v>1</v>
      </c>
      <c r="AP486" s="5"/>
      <c r="AQ486" s="5"/>
      <c r="AR486" s="5"/>
      <c r="AS486" s="5"/>
      <c r="AT486" s="5"/>
      <c r="AU486" s="5"/>
      <c r="AV486" s="5"/>
      <c r="AW486" s="5"/>
      <c r="AX486" s="5"/>
      <c r="AY486" s="5"/>
      <c r="AZ486" s="5"/>
      <c r="BA486" s="20"/>
      <c r="BB486" s="5"/>
      <c r="BC486" s="5">
        <v>1</v>
      </c>
      <c r="BD486" s="5"/>
      <c r="BE486" s="5"/>
      <c r="BF486" s="5"/>
      <c r="BG486" s="5"/>
      <c r="BH486" s="5"/>
      <c r="BI486" s="19" t="s">
        <v>3216</v>
      </c>
      <c r="BJ486" s="5"/>
      <c r="BK486" s="19" t="s">
        <v>3217</v>
      </c>
      <c r="BL486" s="5"/>
      <c r="BM486" s="20">
        <v>1</v>
      </c>
      <c r="BN486" s="20">
        <v>1</v>
      </c>
      <c r="BO486" s="5"/>
      <c r="BP486" s="5"/>
      <c r="BQ486" s="19"/>
      <c r="BR486" s="19"/>
      <c r="BS486" s="19" t="s">
        <v>3218</v>
      </c>
      <c r="BT486" s="5"/>
      <c r="BU486" s="5"/>
      <c r="BV486" s="5"/>
      <c r="BW486" s="20">
        <v>1</v>
      </c>
      <c r="BX486" s="5"/>
      <c r="BY486" s="19" t="s">
        <v>777</v>
      </c>
      <c r="BZ486" s="19" t="s">
        <v>3219</v>
      </c>
      <c r="CA486" s="19" t="s">
        <v>3220</v>
      </c>
      <c r="CB486" s="5"/>
      <c r="CC486" s="5"/>
      <c r="CD486" s="5"/>
      <c r="CE486" s="5"/>
      <c r="CF486" s="6">
        <v>44741</v>
      </c>
      <c r="CG486" s="5"/>
      <c r="CH486" s="5"/>
      <c r="CI486" s="5"/>
      <c r="CJ486" s="5"/>
      <c r="CK486" s="5"/>
      <c r="CL486" s="5"/>
      <c r="CM486" s="5"/>
      <c r="CN486" s="19" t="s">
        <v>3221</v>
      </c>
      <c r="CO486" s="19" t="s">
        <v>3222</v>
      </c>
      <c r="CP486" s="5"/>
      <c r="CQ486" t="str">
        <f t="shared" si="7"/>
        <v/>
      </c>
    </row>
    <row r="487" spans="1:95" ht="13.5" x14ac:dyDescent="0.25">
      <c r="A487" s="19" t="s">
        <v>3223</v>
      </c>
      <c r="B487" s="10" t="s">
        <v>127</v>
      </c>
      <c r="C487" s="6">
        <v>44737</v>
      </c>
      <c r="D487" s="20">
        <v>1</v>
      </c>
      <c r="E487" s="5"/>
      <c r="F487" s="5"/>
      <c r="G487" s="5"/>
      <c r="H487" s="5"/>
      <c r="I487" s="5"/>
      <c r="J487" s="19"/>
      <c r="K487" s="19"/>
      <c r="L487" s="19"/>
      <c r="M487" s="19" t="s">
        <v>127</v>
      </c>
      <c r="N487" s="19"/>
      <c r="O487" s="5"/>
      <c r="P487" s="19" t="s">
        <v>5556</v>
      </c>
      <c r="Q487" s="5"/>
      <c r="R487" s="20">
        <v>1</v>
      </c>
      <c r="S487" s="21">
        <v>43586</v>
      </c>
      <c r="T487" s="19" t="s">
        <v>223</v>
      </c>
      <c r="U487" s="5"/>
      <c r="V487" s="5"/>
      <c r="W487" s="5"/>
      <c r="X487" s="5"/>
      <c r="Y487" s="5"/>
      <c r="Z487" s="5"/>
      <c r="AA487" s="5"/>
      <c r="AB487" s="5"/>
      <c r="AC487" s="20">
        <v>1</v>
      </c>
      <c r="AD487" s="5"/>
      <c r="AE487" s="5"/>
      <c r="AF487" s="5"/>
      <c r="AG487" s="5"/>
      <c r="AH487" s="5"/>
      <c r="AI487" s="20">
        <v>1</v>
      </c>
      <c r="AJ487" s="5"/>
      <c r="AK487" s="5"/>
      <c r="AL487" s="5"/>
      <c r="AM487" s="6">
        <v>44733</v>
      </c>
      <c r="AN487" s="22">
        <v>0.25694444444444509</v>
      </c>
      <c r="AO487" s="5"/>
      <c r="AP487" s="5"/>
      <c r="AQ487" s="20">
        <v>1</v>
      </c>
      <c r="AR487" s="5"/>
      <c r="AS487" s="5"/>
      <c r="AT487" s="5"/>
      <c r="AU487" s="5"/>
      <c r="AV487" s="5"/>
      <c r="AW487" s="5"/>
      <c r="AX487" s="5"/>
      <c r="AY487" s="5"/>
      <c r="AZ487" s="20">
        <v>1</v>
      </c>
      <c r="BA487" s="5"/>
      <c r="BB487" s="5"/>
      <c r="BC487" s="5"/>
      <c r="BD487" s="5"/>
      <c r="BE487" s="5"/>
      <c r="BF487" s="5"/>
      <c r="BG487" s="5"/>
      <c r="BH487" s="5"/>
      <c r="BI487" s="19" t="s">
        <v>3224</v>
      </c>
      <c r="BJ487" s="5"/>
      <c r="BK487" s="19" t="s">
        <v>3225</v>
      </c>
      <c r="BL487" s="5"/>
      <c r="BM487" s="20">
        <v>1</v>
      </c>
      <c r="BN487" s="5"/>
      <c r="BO487" s="5"/>
      <c r="BP487" s="5"/>
      <c r="BQ487" s="19"/>
      <c r="BR487" s="19"/>
      <c r="BS487" s="19" t="s">
        <v>3226</v>
      </c>
      <c r="BT487" s="5"/>
      <c r="BU487" s="20">
        <v>1</v>
      </c>
      <c r="BV487" s="5"/>
      <c r="BW487" s="5"/>
      <c r="BX487" s="5"/>
      <c r="BY487" s="5"/>
      <c r="BZ487" s="19" t="s">
        <v>3227</v>
      </c>
      <c r="CA487" s="19" t="s">
        <v>3228</v>
      </c>
      <c r="CB487" s="5"/>
      <c r="CC487" s="5"/>
      <c r="CD487" s="5"/>
      <c r="CE487" s="5"/>
      <c r="CF487" s="6">
        <v>44733</v>
      </c>
      <c r="CG487" s="5"/>
      <c r="CH487" s="5"/>
      <c r="CI487" s="5"/>
      <c r="CJ487" s="5"/>
      <c r="CK487" s="5"/>
      <c r="CL487" s="5"/>
      <c r="CM487" s="5"/>
      <c r="CN487" s="19" t="s">
        <v>3229</v>
      </c>
      <c r="CO487" s="19" t="s">
        <v>3230</v>
      </c>
      <c r="CP487" s="5"/>
      <c r="CQ487" t="str">
        <f t="shared" si="7"/>
        <v/>
      </c>
    </row>
    <row r="488" spans="1:95" ht="13.5" x14ac:dyDescent="0.25">
      <c r="A488" s="19" t="s">
        <v>3231</v>
      </c>
      <c r="B488" s="10" t="s">
        <v>127</v>
      </c>
      <c r="C488" s="6">
        <v>44734</v>
      </c>
      <c r="D488" s="20">
        <v>1</v>
      </c>
      <c r="E488" s="5"/>
      <c r="F488" s="5"/>
      <c r="G488" s="5"/>
      <c r="H488" s="5"/>
      <c r="I488" s="5"/>
      <c r="J488" s="19"/>
      <c r="K488" s="19"/>
      <c r="L488" s="19"/>
      <c r="M488" s="19" t="s">
        <v>127</v>
      </c>
      <c r="N488" s="19"/>
      <c r="O488" s="5"/>
      <c r="P488" s="19" t="s">
        <v>5554</v>
      </c>
      <c r="Q488" s="5"/>
      <c r="R488" s="20">
        <v>1</v>
      </c>
      <c r="S488" s="21">
        <v>44713</v>
      </c>
      <c r="T488" s="19" t="s">
        <v>275</v>
      </c>
      <c r="U488" s="5"/>
      <c r="V488" s="5"/>
      <c r="W488" s="5"/>
      <c r="X488" s="5"/>
      <c r="Y488" s="5"/>
      <c r="Z488" s="5"/>
      <c r="AA488" s="5"/>
      <c r="AB488" s="20">
        <v>1</v>
      </c>
      <c r="AC488" s="5"/>
      <c r="AD488" s="5"/>
      <c r="AE488" s="5"/>
      <c r="AF488" s="20">
        <v>1</v>
      </c>
      <c r="AG488" s="5"/>
      <c r="AH488" s="5"/>
      <c r="AI488" s="5"/>
      <c r="AJ488" s="5"/>
      <c r="AK488" s="5"/>
      <c r="AL488" s="5"/>
      <c r="AM488" s="6">
        <v>44728</v>
      </c>
      <c r="AN488" s="22">
        <v>0.69791666666666829</v>
      </c>
      <c r="AO488" s="20">
        <v>1</v>
      </c>
      <c r="AP488" s="5"/>
      <c r="AQ488" s="5"/>
      <c r="AR488" s="5"/>
      <c r="AS488" s="5"/>
      <c r="AT488" s="5"/>
      <c r="AU488" s="5"/>
      <c r="AV488" s="5"/>
      <c r="AW488" s="5"/>
      <c r="AX488" s="5"/>
      <c r="AY488" s="5"/>
      <c r="AZ488" s="5"/>
      <c r="BA488" s="5"/>
      <c r="BB488" s="5"/>
      <c r="BC488" s="5"/>
      <c r="BD488" s="5"/>
      <c r="BE488" s="20"/>
      <c r="BF488" s="5"/>
      <c r="BG488" s="5">
        <v>1</v>
      </c>
      <c r="BH488" s="19" t="s">
        <v>866</v>
      </c>
      <c r="BI488" s="19" t="s">
        <v>3232</v>
      </c>
      <c r="BJ488" s="5"/>
      <c r="BK488" s="19" t="s">
        <v>3233</v>
      </c>
      <c r="BL488" s="5"/>
      <c r="BM488" s="20">
        <v>1</v>
      </c>
      <c r="BN488" s="5"/>
      <c r="BO488" s="5"/>
      <c r="BP488" s="5"/>
      <c r="BQ488" s="19"/>
      <c r="BR488" s="19"/>
      <c r="BS488" s="19" t="s">
        <v>3234</v>
      </c>
      <c r="BT488" s="5"/>
      <c r="BU488" s="20">
        <v>1</v>
      </c>
      <c r="BV488" s="5"/>
      <c r="BW488" s="5"/>
      <c r="BX488" s="5"/>
      <c r="BY488" s="5"/>
      <c r="BZ488" s="19" t="s">
        <v>1484</v>
      </c>
      <c r="CA488" s="19" t="s">
        <v>3235</v>
      </c>
      <c r="CB488" s="5"/>
      <c r="CC488" s="5"/>
      <c r="CD488" s="5"/>
      <c r="CE488" s="5"/>
      <c r="CF488" s="6">
        <v>44728</v>
      </c>
      <c r="CG488" s="5"/>
      <c r="CH488" s="5"/>
      <c r="CI488" s="5"/>
      <c r="CJ488" s="5"/>
      <c r="CK488" s="5"/>
      <c r="CL488" s="5"/>
      <c r="CM488" s="5"/>
      <c r="CN488" s="19" t="s">
        <v>3236</v>
      </c>
      <c r="CO488" s="19" t="s">
        <v>3237</v>
      </c>
      <c r="CP488" s="5"/>
      <c r="CQ488" t="str">
        <f t="shared" si="7"/>
        <v/>
      </c>
    </row>
    <row r="489" spans="1:95" ht="13.5" x14ac:dyDescent="0.25">
      <c r="A489" s="19" t="s">
        <v>3238</v>
      </c>
      <c r="B489" s="10" t="s">
        <v>127</v>
      </c>
      <c r="C489" s="6">
        <v>44732</v>
      </c>
      <c r="D489" s="5"/>
      <c r="E489" s="5"/>
      <c r="F489" s="5"/>
      <c r="G489" s="20">
        <v>1</v>
      </c>
      <c r="H489" s="5"/>
      <c r="I489" s="5"/>
      <c r="J489" s="19"/>
      <c r="K489" s="19"/>
      <c r="L489" s="19"/>
      <c r="M489" s="19" t="s">
        <v>127</v>
      </c>
      <c r="N489" s="19"/>
      <c r="O489" s="5"/>
      <c r="P489" s="19" t="s">
        <v>5555</v>
      </c>
      <c r="Q489" s="20">
        <v>1</v>
      </c>
      <c r="R489" s="5"/>
      <c r="S489" s="21">
        <v>43586</v>
      </c>
      <c r="T489" s="19" t="s">
        <v>757</v>
      </c>
      <c r="U489" s="5"/>
      <c r="V489" s="5"/>
      <c r="W489" s="5"/>
      <c r="X489" s="5"/>
      <c r="Y489" s="5"/>
      <c r="Z489" s="5"/>
      <c r="AA489" s="5"/>
      <c r="AB489" s="20">
        <v>1</v>
      </c>
      <c r="AC489" s="5"/>
      <c r="AD489" s="5"/>
      <c r="AE489" s="5"/>
      <c r="AF489" s="5"/>
      <c r="AG489" s="20">
        <v>1</v>
      </c>
      <c r="AH489" s="5"/>
      <c r="AI489" s="5"/>
      <c r="AJ489" s="5"/>
      <c r="AK489" s="5"/>
      <c r="AL489" s="5"/>
      <c r="AM489" s="5"/>
      <c r="AN489" s="5"/>
      <c r="AO489" s="5"/>
      <c r="AP489" s="5"/>
      <c r="AQ489" s="5"/>
      <c r="AR489" s="5"/>
      <c r="AS489" s="20">
        <v>1</v>
      </c>
      <c r="AT489" s="5"/>
      <c r="AU489" s="5"/>
      <c r="AV489" s="5"/>
      <c r="AW489" s="5"/>
      <c r="AX489" s="5"/>
      <c r="AY489" s="5"/>
      <c r="AZ489" s="5"/>
      <c r="BA489" s="5"/>
      <c r="BB489" s="5"/>
      <c r="BC489" s="5"/>
      <c r="BD489" s="20">
        <v>1</v>
      </c>
      <c r="BE489" s="5"/>
      <c r="BF489" s="5"/>
      <c r="BG489" s="5"/>
      <c r="BH489" s="5"/>
      <c r="BI489" s="19" t="s">
        <v>3239</v>
      </c>
      <c r="BJ489" s="5"/>
      <c r="BK489" s="19" t="s">
        <v>3240</v>
      </c>
      <c r="BL489" s="5"/>
      <c r="BM489" s="5"/>
      <c r="BN489" s="5"/>
      <c r="BO489" s="5"/>
      <c r="BP489" s="5"/>
      <c r="BQ489" s="5"/>
      <c r="BR489" s="5"/>
      <c r="BS489" s="5"/>
      <c r="BT489" s="5"/>
      <c r="BU489" s="5"/>
      <c r="BV489" s="5"/>
      <c r="BW489" s="5"/>
      <c r="BX489" s="5"/>
      <c r="BY489" s="5"/>
      <c r="BZ489" s="5"/>
      <c r="CA489" s="19" t="s">
        <v>3241</v>
      </c>
      <c r="CB489" s="5"/>
      <c r="CC489" s="5"/>
      <c r="CD489" s="5"/>
      <c r="CE489" s="5"/>
      <c r="CF489" s="6">
        <v>44728</v>
      </c>
      <c r="CG489" s="5"/>
      <c r="CH489" s="5"/>
      <c r="CI489" s="5"/>
      <c r="CJ489" s="5"/>
      <c r="CK489" s="5"/>
      <c r="CL489" s="5"/>
      <c r="CM489" s="5"/>
      <c r="CN489" s="19" t="s">
        <v>3242</v>
      </c>
      <c r="CO489" s="19" t="s">
        <v>3243</v>
      </c>
      <c r="CP489" s="5"/>
      <c r="CQ489" t="str">
        <f t="shared" si="7"/>
        <v/>
      </c>
    </row>
    <row r="490" spans="1:95" ht="13.5" x14ac:dyDescent="0.25">
      <c r="A490" s="19" t="s">
        <v>3244</v>
      </c>
      <c r="B490" s="10" t="s">
        <v>127</v>
      </c>
      <c r="C490" s="6">
        <v>44691</v>
      </c>
      <c r="D490" s="20">
        <v>1</v>
      </c>
      <c r="E490" s="5"/>
      <c r="F490" s="5"/>
      <c r="G490" s="5"/>
      <c r="H490" s="5"/>
      <c r="I490" s="5"/>
      <c r="J490" s="19"/>
      <c r="K490" s="19"/>
      <c r="L490" s="19"/>
      <c r="M490" s="19" t="s">
        <v>127</v>
      </c>
      <c r="N490" s="19"/>
      <c r="O490" s="5"/>
      <c r="P490" s="19" t="s">
        <v>5554</v>
      </c>
      <c r="Q490" s="5"/>
      <c r="R490" s="20">
        <v>1</v>
      </c>
      <c r="S490" s="21">
        <v>43678</v>
      </c>
      <c r="T490" s="19" t="s">
        <v>3245</v>
      </c>
      <c r="U490" s="5"/>
      <c r="V490" s="5"/>
      <c r="W490" s="5"/>
      <c r="X490" s="5"/>
      <c r="Y490" s="5"/>
      <c r="Z490" s="5"/>
      <c r="AA490" s="5"/>
      <c r="AB490" s="20">
        <v>1</v>
      </c>
      <c r="AC490" s="5"/>
      <c r="AD490" s="5"/>
      <c r="AE490" s="5"/>
      <c r="AF490" s="20">
        <v>1</v>
      </c>
      <c r="AG490" s="5"/>
      <c r="AH490" s="5"/>
      <c r="AI490" s="5"/>
      <c r="AJ490" s="5"/>
      <c r="AK490" s="5"/>
      <c r="AL490" s="5"/>
      <c r="AM490" s="6">
        <v>44687</v>
      </c>
      <c r="AN490" s="22">
        <v>0.41666666666666768</v>
      </c>
      <c r="AO490" s="5"/>
      <c r="AP490" s="5"/>
      <c r="AQ490" s="5"/>
      <c r="AR490" s="5"/>
      <c r="AS490" s="20">
        <v>1</v>
      </c>
      <c r="AT490" s="5"/>
      <c r="AU490" s="5"/>
      <c r="AV490" s="5"/>
      <c r="AW490" s="5"/>
      <c r="AX490" s="5"/>
      <c r="AY490" s="5"/>
      <c r="AZ490" s="20">
        <v>1</v>
      </c>
      <c r="BA490" s="5"/>
      <c r="BB490" s="5"/>
      <c r="BC490" s="5"/>
      <c r="BD490" s="5"/>
      <c r="BE490" s="5"/>
      <c r="BF490" s="5"/>
      <c r="BG490" s="5"/>
      <c r="BH490" s="5"/>
      <c r="BI490" s="19" t="s">
        <v>3246</v>
      </c>
      <c r="BJ490" s="19" t="s">
        <v>3247</v>
      </c>
      <c r="BK490" s="19" t="s">
        <v>3248</v>
      </c>
      <c r="BL490" s="5"/>
      <c r="BM490" s="20">
        <v>1</v>
      </c>
      <c r="BN490" s="5"/>
      <c r="BO490" s="5"/>
      <c r="BP490" s="5"/>
      <c r="BQ490" s="19"/>
      <c r="BR490" s="19"/>
      <c r="BS490" s="5"/>
      <c r="BT490" s="5"/>
      <c r="BU490" s="5"/>
      <c r="BV490" s="5"/>
      <c r="BW490" s="20">
        <v>1</v>
      </c>
      <c r="BX490" s="5"/>
      <c r="BY490" s="19" t="s">
        <v>3249</v>
      </c>
      <c r="BZ490" s="19" t="s">
        <v>3250</v>
      </c>
      <c r="CA490" s="19" t="s">
        <v>3251</v>
      </c>
      <c r="CB490" s="5"/>
      <c r="CC490" s="5"/>
      <c r="CD490" s="5"/>
      <c r="CE490" s="5"/>
      <c r="CF490" s="6">
        <v>44687</v>
      </c>
      <c r="CG490" s="5"/>
      <c r="CH490" s="5"/>
      <c r="CI490" s="5"/>
      <c r="CJ490" s="5"/>
      <c r="CK490" s="5"/>
      <c r="CL490" s="5"/>
      <c r="CM490" s="5"/>
      <c r="CN490" s="19" t="s">
        <v>3252</v>
      </c>
      <c r="CO490" s="19" t="s">
        <v>3253</v>
      </c>
      <c r="CP490" s="19" t="s">
        <v>3254</v>
      </c>
      <c r="CQ490" t="str">
        <f t="shared" si="7"/>
        <v/>
      </c>
    </row>
    <row r="491" spans="1:95" ht="13.5" x14ac:dyDescent="0.25">
      <c r="A491" s="19" t="s">
        <v>3255</v>
      </c>
      <c r="B491" s="10" t="s">
        <v>127</v>
      </c>
      <c r="C491" s="6">
        <v>44755</v>
      </c>
      <c r="D491" s="20">
        <v>1</v>
      </c>
      <c r="E491" s="5"/>
      <c r="F491" s="5"/>
      <c r="G491" s="5"/>
      <c r="H491" s="5"/>
      <c r="I491" s="5"/>
      <c r="J491" s="19"/>
      <c r="K491" s="19"/>
      <c r="L491" s="19"/>
      <c r="M491" s="19" t="s">
        <v>127</v>
      </c>
      <c r="N491" s="19"/>
      <c r="O491" s="5"/>
      <c r="P491" s="19" t="s">
        <v>5556</v>
      </c>
      <c r="Q491" s="20">
        <v>1</v>
      </c>
      <c r="R491" s="5"/>
      <c r="S491" s="21">
        <v>40695</v>
      </c>
      <c r="T491" s="19" t="s">
        <v>223</v>
      </c>
      <c r="U491" s="5"/>
      <c r="V491" s="5"/>
      <c r="W491" s="5"/>
      <c r="X491" s="5"/>
      <c r="Y491" s="5"/>
      <c r="Z491" s="5"/>
      <c r="AA491" s="5"/>
      <c r="AB491" s="5"/>
      <c r="AC491" s="5"/>
      <c r="AD491" s="20">
        <v>1</v>
      </c>
      <c r="AE491" s="5"/>
      <c r="AF491" s="5"/>
      <c r="AG491" s="5"/>
      <c r="AH491" s="5"/>
      <c r="AI491" s="5"/>
      <c r="AJ491" s="5"/>
      <c r="AK491" s="20">
        <v>1</v>
      </c>
      <c r="AL491" s="5"/>
      <c r="AM491" s="6">
        <v>44737</v>
      </c>
      <c r="AN491" s="22">
        <v>0.75000000000000189</v>
      </c>
      <c r="AO491" s="5"/>
      <c r="AP491" s="5"/>
      <c r="AQ491" s="5"/>
      <c r="AR491" s="5"/>
      <c r="AS491" s="20">
        <v>1</v>
      </c>
      <c r="AT491" s="5"/>
      <c r="AU491" s="5"/>
      <c r="AV491" s="5"/>
      <c r="AW491" s="5"/>
      <c r="AX491" s="5"/>
      <c r="AY491" s="5"/>
      <c r="AZ491" s="5"/>
      <c r="BA491" s="5"/>
      <c r="BB491" s="20"/>
      <c r="BC491" s="5"/>
      <c r="BD491" s="5"/>
      <c r="BE491" s="5"/>
      <c r="BF491" s="5">
        <v>1</v>
      </c>
      <c r="BG491" s="5"/>
      <c r="BH491" s="5"/>
      <c r="BI491" s="19" t="s">
        <v>3256</v>
      </c>
      <c r="BJ491" s="5"/>
      <c r="BK491" s="19" t="s">
        <v>3257</v>
      </c>
      <c r="BL491" s="5"/>
      <c r="BM491" s="20">
        <v>1</v>
      </c>
      <c r="BN491" s="5"/>
      <c r="BO491" s="5"/>
      <c r="BP491" s="5"/>
      <c r="BQ491" s="19"/>
      <c r="BR491" s="19"/>
      <c r="BS491" s="19" t="s">
        <v>3258</v>
      </c>
      <c r="BT491" s="5"/>
      <c r="BU491" s="5"/>
      <c r="BV491" s="20">
        <v>1</v>
      </c>
      <c r="BW491" s="5"/>
      <c r="BX491" s="19" t="s">
        <v>3258</v>
      </c>
      <c r="BY491" s="5"/>
      <c r="BZ491" s="5"/>
      <c r="CA491" s="19" t="s">
        <v>3259</v>
      </c>
      <c r="CB491" s="5"/>
      <c r="CC491" s="5"/>
      <c r="CD491" s="5"/>
      <c r="CE491" s="5"/>
      <c r="CF491" s="6">
        <v>44739</v>
      </c>
      <c r="CG491" s="5"/>
      <c r="CH491" s="5"/>
      <c r="CI491" s="5"/>
      <c r="CJ491" s="5"/>
      <c r="CK491" s="5"/>
      <c r="CL491" s="5"/>
      <c r="CM491" s="5"/>
      <c r="CN491" s="19" t="s">
        <v>3260</v>
      </c>
      <c r="CO491" s="19" t="s">
        <v>3261</v>
      </c>
      <c r="CP491" s="5"/>
      <c r="CQ491" t="str">
        <f t="shared" si="7"/>
        <v/>
      </c>
    </row>
    <row r="492" spans="1:95" ht="13.5" x14ac:dyDescent="0.25">
      <c r="A492" s="19" t="s">
        <v>3262</v>
      </c>
      <c r="B492" s="10" t="s">
        <v>127</v>
      </c>
      <c r="C492" s="6">
        <v>44736</v>
      </c>
      <c r="D492" s="5"/>
      <c r="E492" s="5"/>
      <c r="F492" s="5"/>
      <c r="G492" s="5"/>
      <c r="H492" s="5"/>
      <c r="I492" s="5"/>
      <c r="J492" s="19"/>
      <c r="K492" s="19"/>
      <c r="L492" s="19"/>
      <c r="M492" s="19" t="s">
        <v>127</v>
      </c>
      <c r="N492" s="19"/>
      <c r="O492" s="5"/>
      <c r="P492" s="5" t="s">
        <v>5560</v>
      </c>
      <c r="Q492" s="5"/>
      <c r="R492" s="5"/>
      <c r="S492" s="21"/>
      <c r="T492" s="5"/>
      <c r="U492" s="5"/>
      <c r="V492" s="5"/>
      <c r="W492" s="5"/>
      <c r="X492" s="5"/>
      <c r="Y492" s="5"/>
      <c r="Z492" s="5"/>
      <c r="AA492" s="5"/>
      <c r="AB492" s="5"/>
      <c r="AC492" s="5"/>
      <c r="AD492" s="5"/>
      <c r="AE492" s="5"/>
      <c r="AF492" s="5"/>
      <c r="AG492" s="5"/>
      <c r="AH492" s="5"/>
      <c r="AI492" s="5"/>
      <c r="AJ492" s="5"/>
      <c r="AK492" s="5"/>
      <c r="AL492" s="5"/>
      <c r="AM492" s="6">
        <v>44722</v>
      </c>
      <c r="AN492" s="22">
        <v>0.36805555555555641</v>
      </c>
      <c r="AO492" s="5"/>
      <c r="AP492" s="5"/>
      <c r="AQ492" s="5"/>
      <c r="AR492" s="5"/>
      <c r="AS492" s="20">
        <v>1</v>
      </c>
      <c r="AT492" s="5"/>
      <c r="AU492" s="5"/>
      <c r="AV492" s="5"/>
      <c r="AW492" s="5"/>
      <c r="AX492" s="5"/>
      <c r="AY492" s="5"/>
      <c r="AZ492" s="5"/>
      <c r="BA492" s="5"/>
      <c r="BB492" s="5"/>
      <c r="BC492" s="5"/>
      <c r="BD492" s="20">
        <v>1</v>
      </c>
      <c r="BE492" s="5"/>
      <c r="BF492" s="5"/>
      <c r="BG492" s="5"/>
      <c r="BH492" s="5"/>
      <c r="BI492" s="19" t="s">
        <v>3263</v>
      </c>
      <c r="BJ492" s="5"/>
      <c r="BK492" s="5"/>
      <c r="BL492" s="5"/>
      <c r="BM492" s="5"/>
      <c r="BN492" s="5"/>
      <c r="BO492" s="5"/>
      <c r="BP492" s="5"/>
      <c r="BQ492" s="5"/>
      <c r="BR492" s="5"/>
      <c r="BS492" s="5"/>
      <c r="BT492" s="5"/>
      <c r="BU492" s="5"/>
      <c r="BV492" s="5"/>
      <c r="BW492" s="5"/>
      <c r="BX492" s="5"/>
      <c r="BY492" s="5"/>
      <c r="BZ492" s="5"/>
      <c r="CA492" s="5"/>
      <c r="CB492" s="5"/>
      <c r="CC492" s="5"/>
      <c r="CD492" s="5"/>
      <c r="CE492" s="5"/>
      <c r="CF492" s="5"/>
      <c r="CG492" s="5"/>
      <c r="CH492" s="5"/>
      <c r="CI492" s="5"/>
      <c r="CJ492" s="5"/>
      <c r="CK492" s="5"/>
      <c r="CL492" s="5"/>
      <c r="CM492" s="5"/>
      <c r="CN492" s="19" t="s">
        <v>3264</v>
      </c>
      <c r="CO492" s="19" t="s">
        <v>3265</v>
      </c>
      <c r="CP492" s="5"/>
      <c r="CQ492" t="str">
        <f t="shared" si="7"/>
        <v/>
      </c>
    </row>
    <row r="493" spans="1:95" ht="13.5" x14ac:dyDescent="0.25">
      <c r="A493" s="19" t="s">
        <v>3266</v>
      </c>
      <c r="B493" s="10" t="s">
        <v>127</v>
      </c>
      <c r="C493" s="6">
        <v>44736</v>
      </c>
      <c r="D493" s="20">
        <v>1</v>
      </c>
      <c r="E493" s="5"/>
      <c r="F493" s="5"/>
      <c r="G493" s="5"/>
      <c r="H493" s="5"/>
      <c r="I493" s="5"/>
      <c r="J493" s="19"/>
      <c r="K493" s="19"/>
      <c r="L493" s="19"/>
      <c r="M493" s="19" t="s">
        <v>127</v>
      </c>
      <c r="N493" s="19"/>
      <c r="O493" s="5"/>
      <c r="P493" s="19" t="s">
        <v>5554</v>
      </c>
      <c r="Q493" s="5"/>
      <c r="R493" s="20">
        <v>1</v>
      </c>
      <c r="S493" s="21"/>
      <c r="T493" s="5"/>
      <c r="U493" s="5"/>
      <c r="V493" s="5"/>
      <c r="W493" s="5"/>
      <c r="X493" s="5"/>
      <c r="Y493" s="5"/>
      <c r="Z493" s="5"/>
      <c r="AA493" s="5"/>
      <c r="AB493" s="5"/>
      <c r="AC493" s="20">
        <v>1</v>
      </c>
      <c r="AD493" s="5"/>
      <c r="AE493" s="5"/>
      <c r="AF493" s="5"/>
      <c r="AG493" s="5"/>
      <c r="AH493" s="5"/>
      <c r="AI493" s="20">
        <v>1</v>
      </c>
      <c r="AJ493" s="5"/>
      <c r="AK493" s="5"/>
      <c r="AL493" s="5"/>
      <c r="AM493" s="6">
        <v>44726</v>
      </c>
      <c r="AN493" s="22">
        <v>0.77777777777777968</v>
      </c>
      <c r="AO493" s="5"/>
      <c r="AP493" s="20">
        <v>1</v>
      </c>
      <c r="AQ493" s="5"/>
      <c r="AR493" s="5"/>
      <c r="AS493" s="5"/>
      <c r="AT493" s="5"/>
      <c r="AU493" s="5"/>
      <c r="AV493" s="5"/>
      <c r="AW493" s="5"/>
      <c r="AX493" s="5"/>
      <c r="AY493" s="5"/>
      <c r="AZ493" s="5"/>
      <c r="BA493" s="5">
        <v>1</v>
      </c>
      <c r="BB493" s="5"/>
      <c r="BC493" s="20"/>
      <c r="BD493" s="5"/>
      <c r="BE493" s="5"/>
      <c r="BF493" s="5"/>
      <c r="BG493" s="5"/>
      <c r="BH493" s="5"/>
      <c r="BI493" s="19" t="s">
        <v>3267</v>
      </c>
      <c r="BJ493" s="5"/>
      <c r="BK493" s="19" t="s">
        <v>3268</v>
      </c>
      <c r="BL493" s="5"/>
      <c r="BM493" s="20">
        <v>1</v>
      </c>
      <c r="BN493" s="5"/>
      <c r="BO493" s="5"/>
      <c r="BP493" s="5"/>
      <c r="BQ493" s="19"/>
      <c r="BR493" s="19"/>
      <c r="BS493" s="19" t="s">
        <v>429</v>
      </c>
      <c r="BT493" s="5"/>
      <c r="BU493" s="5"/>
      <c r="BV493" s="5"/>
      <c r="BW493" s="5"/>
      <c r="BX493" s="5"/>
      <c r="BY493" s="5"/>
      <c r="BZ493" s="19" t="s">
        <v>3269</v>
      </c>
      <c r="CA493" s="19" t="s">
        <v>3270</v>
      </c>
      <c r="CB493" s="5"/>
      <c r="CC493" s="5"/>
      <c r="CD493" s="5"/>
      <c r="CE493" s="5"/>
      <c r="CF493" s="6">
        <v>44727</v>
      </c>
      <c r="CG493" s="5"/>
      <c r="CH493" s="5"/>
      <c r="CI493" s="5"/>
      <c r="CJ493" s="5"/>
      <c r="CK493" s="5"/>
      <c r="CL493" s="5"/>
      <c r="CM493" s="5"/>
      <c r="CN493" s="19" t="s">
        <v>3271</v>
      </c>
      <c r="CO493" s="19" t="s">
        <v>3272</v>
      </c>
      <c r="CP493" s="5"/>
      <c r="CQ493" t="str">
        <f t="shared" si="7"/>
        <v/>
      </c>
    </row>
    <row r="494" spans="1:95" ht="13.5" x14ac:dyDescent="0.25">
      <c r="A494" s="19" t="s">
        <v>3273</v>
      </c>
      <c r="B494" s="10" t="s">
        <v>127</v>
      </c>
      <c r="C494" s="6">
        <v>44736</v>
      </c>
      <c r="D494" s="20">
        <v>1</v>
      </c>
      <c r="E494" s="5"/>
      <c r="F494" s="5"/>
      <c r="G494" s="5"/>
      <c r="H494" s="5"/>
      <c r="I494" s="5"/>
      <c r="J494" s="19"/>
      <c r="K494" s="19"/>
      <c r="L494" s="5"/>
      <c r="M494" s="19" t="s">
        <v>127</v>
      </c>
      <c r="N494" s="19"/>
      <c r="O494" s="5"/>
      <c r="P494" s="19" t="s">
        <v>5554</v>
      </c>
      <c r="Q494" s="5"/>
      <c r="R494" s="20">
        <v>1</v>
      </c>
      <c r="S494" s="21">
        <v>40664</v>
      </c>
      <c r="T494" s="19" t="s">
        <v>419</v>
      </c>
      <c r="U494" s="5"/>
      <c r="V494" s="5"/>
      <c r="W494" s="5"/>
      <c r="X494" s="5"/>
      <c r="Y494" s="5"/>
      <c r="Z494" s="5"/>
      <c r="AA494" s="5"/>
      <c r="AB494" s="5"/>
      <c r="AC494" s="20">
        <v>1</v>
      </c>
      <c r="AD494" s="5"/>
      <c r="AE494" s="5"/>
      <c r="AF494" s="5"/>
      <c r="AG494" s="5"/>
      <c r="AH494" s="5"/>
      <c r="AI494" s="20">
        <v>1</v>
      </c>
      <c r="AJ494" s="5"/>
      <c r="AK494" s="5"/>
      <c r="AL494" s="5"/>
      <c r="AM494" s="6">
        <v>44715</v>
      </c>
      <c r="AN494" s="22">
        <v>0.24305555555555614</v>
      </c>
      <c r="AO494" s="5"/>
      <c r="AP494" s="5"/>
      <c r="AQ494" s="5"/>
      <c r="AR494" s="20">
        <v>1</v>
      </c>
      <c r="AS494" s="5"/>
      <c r="AT494" s="5"/>
      <c r="AU494" s="5"/>
      <c r="AV494" s="5"/>
      <c r="AW494" s="5"/>
      <c r="AX494" s="5"/>
      <c r="AY494" s="5"/>
      <c r="AZ494" s="5"/>
      <c r="BA494" s="5">
        <v>1</v>
      </c>
      <c r="BB494" s="5"/>
      <c r="BC494" s="20"/>
      <c r="BD494" s="5"/>
      <c r="BE494" s="5"/>
      <c r="BF494" s="5"/>
      <c r="BG494" s="5"/>
      <c r="BH494" s="5"/>
      <c r="BI494" s="19" t="s">
        <v>3274</v>
      </c>
      <c r="BJ494" s="5"/>
      <c r="BK494" s="19" t="s">
        <v>3275</v>
      </c>
      <c r="BL494" s="5"/>
      <c r="BM494" s="20">
        <v>1</v>
      </c>
      <c r="BN494" s="5"/>
      <c r="BO494" s="5"/>
      <c r="BP494" s="5"/>
      <c r="BQ494" s="19"/>
      <c r="BR494" s="19"/>
      <c r="BS494" s="19" t="s">
        <v>3276</v>
      </c>
      <c r="BT494" s="5"/>
      <c r="BU494" s="5"/>
      <c r="BV494" s="5"/>
      <c r="BW494" s="5"/>
      <c r="BX494" s="5"/>
      <c r="BY494" s="5"/>
      <c r="BZ494" s="19" t="s">
        <v>3269</v>
      </c>
      <c r="CA494" s="19" t="s">
        <v>3277</v>
      </c>
      <c r="CB494" s="5"/>
      <c r="CC494" s="5"/>
      <c r="CD494" s="5"/>
      <c r="CE494" s="5"/>
      <c r="CF494" s="6">
        <v>44687</v>
      </c>
      <c r="CG494" s="5"/>
      <c r="CH494" s="5"/>
      <c r="CI494" s="5"/>
      <c r="CJ494" s="5"/>
      <c r="CK494" s="5"/>
      <c r="CL494" s="5"/>
      <c r="CM494" s="5"/>
      <c r="CN494" s="19" t="s">
        <v>3278</v>
      </c>
      <c r="CO494" s="19" t="s">
        <v>3279</v>
      </c>
      <c r="CP494" s="5"/>
      <c r="CQ494" t="str">
        <f t="shared" si="7"/>
        <v/>
      </c>
    </row>
    <row r="495" spans="1:95" ht="13.5" x14ac:dyDescent="0.25">
      <c r="A495" s="19" t="s">
        <v>3280</v>
      </c>
      <c r="B495" s="10" t="s">
        <v>127</v>
      </c>
      <c r="C495" s="5"/>
      <c r="D495" s="20">
        <v>1</v>
      </c>
      <c r="E495" s="5"/>
      <c r="F495" s="5"/>
      <c r="G495" s="5"/>
      <c r="H495" s="5"/>
      <c r="I495" s="5"/>
      <c r="J495" s="19"/>
      <c r="K495" s="19"/>
      <c r="L495" s="19"/>
      <c r="M495" s="19" t="s">
        <v>127</v>
      </c>
      <c r="N495" s="19"/>
      <c r="O495" s="5"/>
      <c r="P495" s="19" t="s">
        <v>5554</v>
      </c>
      <c r="Q495" s="5"/>
      <c r="R495" s="20">
        <v>1</v>
      </c>
      <c r="S495" s="21">
        <v>44197</v>
      </c>
      <c r="T495" s="19" t="s">
        <v>302</v>
      </c>
      <c r="U495" s="5"/>
      <c r="V495" s="5"/>
      <c r="W495" s="5"/>
      <c r="X495" s="5"/>
      <c r="Y495" s="5"/>
      <c r="Z495" s="5"/>
      <c r="AA495" s="5"/>
      <c r="AB495" s="20">
        <v>1</v>
      </c>
      <c r="AC495" s="5"/>
      <c r="AD495" s="5"/>
      <c r="AE495" s="5"/>
      <c r="AF495" s="5"/>
      <c r="AG495" s="5"/>
      <c r="AH495" s="5"/>
      <c r="AI495" s="20">
        <v>1</v>
      </c>
      <c r="AJ495" s="5"/>
      <c r="AK495" s="5"/>
      <c r="AL495" s="5"/>
      <c r="AM495" s="6">
        <v>44652</v>
      </c>
      <c r="AN495" s="22">
        <v>0.75000000000000189</v>
      </c>
      <c r="AO495" s="5"/>
      <c r="AP495" s="5"/>
      <c r="AQ495" s="5"/>
      <c r="AR495" s="5"/>
      <c r="AS495" s="20">
        <v>1</v>
      </c>
      <c r="AT495" s="5"/>
      <c r="AU495" s="5"/>
      <c r="AV495" s="5"/>
      <c r="AW495" s="5"/>
      <c r="AX495" s="5"/>
      <c r="AY495" s="5"/>
      <c r="AZ495" s="5"/>
      <c r="BA495" s="5"/>
      <c r="BB495" s="5"/>
      <c r="BC495" s="5"/>
      <c r="BD495" s="20">
        <v>1</v>
      </c>
      <c r="BE495" s="5"/>
      <c r="BF495" s="5"/>
      <c r="BG495" s="5"/>
      <c r="BH495" s="5"/>
      <c r="BI495" s="19" t="s">
        <v>3281</v>
      </c>
      <c r="BJ495" s="5"/>
      <c r="BK495" s="19" t="s">
        <v>3282</v>
      </c>
      <c r="BL495" s="5"/>
      <c r="BM495" s="5"/>
      <c r="BN495" s="5"/>
      <c r="BO495" s="5"/>
      <c r="BP495" s="5"/>
      <c r="BQ495" s="5"/>
      <c r="BR495" s="5"/>
      <c r="BS495" s="5"/>
      <c r="BT495" s="5"/>
      <c r="BU495" s="5"/>
      <c r="BV495" s="5"/>
      <c r="BW495" s="5"/>
      <c r="BX495" s="5"/>
      <c r="BY495" s="5"/>
      <c r="BZ495" s="5"/>
      <c r="CA495" s="19" t="s">
        <v>3283</v>
      </c>
      <c r="CB495" s="5"/>
      <c r="CC495" s="5"/>
      <c r="CD495" s="5"/>
      <c r="CE495" s="5"/>
      <c r="CF495" s="5"/>
      <c r="CG495" s="5"/>
      <c r="CH495" s="5"/>
      <c r="CI495" s="5"/>
      <c r="CJ495" s="5"/>
      <c r="CK495" s="5"/>
      <c r="CL495" s="5"/>
      <c r="CM495" s="5"/>
      <c r="CN495" s="19" t="s">
        <v>3284</v>
      </c>
      <c r="CO495" s="19" t="s">
        <v>3285</v>
      </c>
      <c r="CP495" s="5"/>
      <c r="CQ495" t="str">
        <f t="shared" si="7"/>
        <v/>
      </c>
    </row>
    <row r="496" spans="1:95" ht="13.5" x14ac:dyDescent="0.25">
      <c r="A496" s="19" t="s">
        <v>3286</v>
      </c>
      <c r="B496" s="10" t="s">
        <v>127</v>
      </c>
      <c r="C496" s="5"/>
      <c r="D496" s="20">
        <v>1</v>
      </c>
      <c r="E496" s="5"/>
      <c r="F496" s="5"/>
      <c r="G496" s="5"/>
      <c r="H496" s="5"/>
      <c r="I496" s="5"/>
      <c r="J496" s="19"/>
      <c r="K496" s="19"/>
      <c r="L496" s="19"/>
      <c r="M496" s="19" t="s">
        <v>127</v>
      </c>
      <c r="N496" s="19"/>
      <c r="O496" s="5"/>
      <c r="P496" s="19" t="s">
        <v>5555</v>
      </c>
      <c r="Q496" s="5"/>
      <c r="R496" s="20">
        <v>1</v>
      </c>
      <c r="S496" s="21">
        <v>42552</v>
      </c>
      <c r="T496" s="19" t="s">
        <v>302</v>
      </c>
      <c r="U496" s="5"/>
      <c r="V496" s="5"/>
      <c r="W496" s="5"/>
      <c r="X496" s="5"/>
      <c r="Y496" s="5"/>
      <c r="Z496" s="5"/>
      <c r="AA496" s="5"/>
      <c r="AB496" s="5"/>
      <c r="AC496" s="5"/>
      <c r="AD496" s="20">
        <v>1</v>
      </c>
      <c r="AE496" s="5"/>
      <c r="AF496" s="5"/>
      <c r="AG496" s="5"/>
      <c r="AH496" s="5"/>
      <c r="AI496" s="20">
        <v>1</v>
      </c>
      <c r="AJ496" s="5"/>
      <c r="AK496" s="5"/>
      <c r="AL496" s="5"/>
      <c r="AM496" s="6">
        <v>44659</v>
      </c>
      <c r="AN496" s="22">
        <v>0.45833333333333443</v>
      </c>
      <c r="AO496" s="5"/>
      <c r="AP496" s="5"/>
      <c r="AQ496" s="5"/>
      <c r="AR496" s="5"/>
      <c r="AS496" s="20">
        <v>1</v>
      </c>
      <c r="AT496" s="5"/>
      <c r="AU496" s="5"/>
      <c r="AV496" s="5"/>
      <c r="AW496" s="5"/>
      <c r="AX496" s="5"/>
      <c r="AY496" s="5"/>
      <c r="AZ496" s="5"/>
      <c r="BA496" s="5"/>
      <c r="BB496" s="5"/>
      <c r="BC496" s="5"/>
      <c r="BD496" s="20">
        <v>1</v>
      </c>
      <c r="BE496" s="5"/>
      <c r="BF496" s="5"/>
      <c r="BG496" s="5"/>
      <c r="BH496" s="5"/>
      <c r="BI496" s="19" t="s">
        <v>3287</v>
      </c>
      <c r="BJ496" s="5"/>
      <c r="BK496" s="19" t="s">
        <v>3288</v>
      </c>
      <c r="BL496" s="5"/>
      <c r="BM496" s="5"/>
      <c r="BN496" s="5"/>
      <c r="BO496" s="5"/>
      <c r="BP496" s="5"/>
      <c r="BQ496" s="5"/>
      <c r="BR496" s="5"/>
      <c r="BS496" s="5"/>
      <c r="BT496" s="5"/>
      <c r="BU496" s="5"/>
      <c r="BV496" s="5"/>
      <c r="BW496" s="5"/>
      <c r="BX496" s="5"/>
      <c r="BY496" s="5"/>
      <c r="BZ496" s="5"/>
      <c r="CA496" s="19" t="s">
        <v>3289</v>
      </c>
      <c r="CB496" s="5"/>
      <c r="CC496" s="5"/>
      <c r="CD496" s="5"/>
      <c r="CE496" s="5"/>
      <c r="CF496" s="5"/>
      <c r="CG496" s="5"/>
      <c r="CH496" s="5"/>
      <c r="CI496" s="5"/>
      <c r="CJ496" s="5"/>
      <c r="CK496" s="5"/>
      <c r="CL496" s="5"/>
      <c r="CM496" s="5"/>
      <c r="CN496" s="19" t="s">
        <v>3290</v>
      </c>
      <c r="CO496" s="19" t="s">
        <v>3291</v>
      </c>
      <c r="CP496" s="5"/>
      <c r="CQ496" t="str">
        <f t="shared" si="7"/>
        <v/>
      </c>
    </row>
    <row r="497" spans="1:95" ht="13.5" x14ac:dyDescent="0.25">
      <c r="A497" s="19" t="s">
        <v>3292</v>
      </c>
      <c r="B497" s="10" t="s">
        <v>127</v>
      </c>
      <c r="C497" s="5"/>
      <c r="D497" s="20">
        <v>1</v>
      </c>
      <c r="E497" s="5"/>
      <c r="F497" s="5"/>
      <c r="G497" s="5"/>
      <c r="H497" s="5"/>
      <c r="I497" s="5"/>
      <c r="J497" s="19"/>
      <c r="K497" s="19"/>
      <c r="L497" s="19"/>
      <c r="M497" s="19" t="s">
        <v>127</v>
      </c>
      <c r="N497" s="19"/>
      <c r="O497" s="19" t="s">
        <v>767</v>
      </c>
      <c r="P497" s="5" t="s">
        <v>5560</v>
      </c>
      <c r="Q497" s="5"/>
      <c r="R497" s="5"/>
      <c r="S497" s="21"/>
      <c r="T497" s="5"/>
      <c r="U497" s="5"/>
      <c r="V497" s="5"/>
      <c r="W497" s="5"/>
      <c r="X497" s="5"/>
      <c r="Y497" s="5"/>
      <c r="Z497" s="5"/>
      <c r="AA497" s="5"/>
      <c r="AB497" s="5"/>
      <c r="AC497" s="5"/>
      <c r="AD497" s="5"/>
      <c r="AE497" s="5"/>
      <c r="AF497" s="5"/>
      <c r="AG497" s="5"/>
      <c r="AH497" s="5"/>
      <c r="AI497" s="5"/>
      <c r="AJ497" s="5"/>
      <c r="AK497" s="5"/>
      <c r="AL497" s="5"/>
      <c r="AM497" s="6">
        <v>44663</v>
      </c>
      <c r="AN497" s="22">
        <v>0.37500000000000094</v>
      </c>
      <c r="AO497" s="5"/>
      <c r="AP497" s="5"/>
      <c r="AQ497" s="5"/>
      <c r="AR497" s="5"/>
      <c r="AS497" s="20">
        <v>1</v>
      </c>
      <c r="AT497" s="5"/>
      <c r="AU497" s="5"/>
      <c r="AV497" s="5"/>
      <c r="AW497" s="5"/>
      <c r="AX497" s="5"/>
      <c r="AY497" s="5"/>
      <c r="AZ497" s="5"/>
      <c r="BA497" s="5"/>
      <c r="BB497" s="5"/>
      <c r="BC497" s="5"/>
      <c r="BD497" s="20">
        <v>1</v>
      </c>
      <c r="BE497" s="5"/>
      <c r="BF497" s="5"/>
      <c r="BG497" s="5"/>
      <c r="BH497" s="5"/>
      <c r="BI497" s="19" t="s">
        <v>3293</v>
      </c>
      <c r="BJ497" s="5"/>
      <c r="BK497" s="19" t="s">
        <v>3294</v>
      </c>
      <c r="BL497" s="5"/>
      <c r="BM497" s="5"/>
      <c r="BN497" s="5"/>
      <c r="BO497" s="5"/>
      <c r="BP497" s="5"/>
      <c r="BQ497" s="5"/>
      <c r="BR497" s="5"/>
      <c r="BS497" s="5"/>
      <c r="BT497" s="5"/>
      <c r="BU497" s="5"/>
      <c r="BV497" s="5"/>
      <c r="BW497" s="5"/>
      <c r="BX497" s="5"/>
      <c r="BY497" s="5"/>
      <c r="BZ497" s="5"/>
      <c r="CA497" s="19" t="s">
        <v>3295</v>
      </c>
      <c r="CB497" s="5"/>
      <c r="CC497" s="5"/>
      <c r="CD497" s="5"/>
      <c r="CE497" s="5"/>
      <c r="CF497" s="5"/>
      <c r="CG497" s="5"/>
      <c r="CH497" s="5"/>
      <c r="CI497" s="5"/>
      <c r="CJ497" s="5"/>
      <c r="CK497" s="5"/>
      <c r="CL497" s="5"/>
      <c r="CM497" s="5"/>
      <c r="CN497" s="19" t="s">
        <v>3296</v>
      </c>
      <c r="CO497" s="19" t="s">
        <v>3297</v>
      </c>
      <c r="CP497" s="5"/>
      <c r="CQ497" t="str">
        <f t="shared" si="7"/>
        <v/>
      </c>
    </row>
    <row r="498" spans="1:95" ht="13.5" x14ac:dyDescent="0.25">
      <c r="A498" s="19" t="s">
        <v>3298</v>
      </c>
      <c r="B498" s="10" t="s">
        <v>127</v>
      </c>
      <c r="C498" s="5"/>
      <c r="D498" s="20">
        <v>1</v>
      </c>
      <c r="E498" s="5"/>
      <c r="F498" s="5"/>
      <c r="G498" s="5"/>
      <c r="H498" s="5"/>
      <c r="I498" s="5"/>
      <c r="J498" s="19"/>
      <c r="K498" s="19"/>
      <c r="L498" s="19"/>
      <c r="M498" s="19" t="s">
        <v>127</v>
      </c>
      <c r="N498" s="19"/>
      <c r="O498" s="5"/>
      <c r="P498" s="19" t="s">
        <v>5558</v>
      </c>
      <c r="Q498" s="5"/>
      <c r="R498" s="20">
        <v>1</v>
      </c>
      <c r="S498" s="21">
        <v>44593</v>
      </c>
      <c r="T498" s="19" t="s">
        <v>302</v>
      </c>
      <c r="U498" s="5"/>
      <c r="V498" s="5"/>
      <c r="W498" s="5"/>
      <c r="X498" s="5"/>
      <c r="Y498" s="5"/>
      <c r="Z498" s="5"/>
      <c r="AA498" s="5"/>
      <c r="AB498" s="5"/>
      <c r="AC498" s="20">
        <v>1</v>
      </c>
      <c r="AD498" s="5"/>
      <c r="AE498" s="5"/>
      <c r="AF498" s="5"/>
      <c r="AG498" s="5"/>
      <c r="AH498" s="5"/>
      <c r="AI498" s="20">
        <v>1</v>
      </c>
      <c r="AJ498" s="5"/>
      <c r="AK498" s="5"/>
      <c r="AL498" s="5"/>
      <c r="AM498" s="6">
        <v>44674</v>
      </c>
      <c r="AN498" s="22">
        <v>0.76388888888889073</v>
      </c>
      <c r="AO498" s="20">
        <v>1</v>
      </c>
      <c r="AP498" s="5"/>
      <c r="AQ498" s="5"/>
      <c r="AR498" s="5"/>
      <c r="AS498" s="5"/>
      <c r="AT498" s="5"/>
      <c r="AU498" s="5"/>
      <c r="AV498" s="5"/>
      <c r="AW498" s="5"/>
      <c r="AX498" s="5"/>
      <c r="AY498" s="5"/>
      <c r="AZ498" s="5"/>
      <c r="BA498" s="5"/>
      <c r="BB498" s="5"/>
      <c r="BC498" s="5"/>
      <c r="BD498" s="20">
        <v>1</v>
      </c>
      <c r="BE498" s="5"/>
      <c r="BF498" s="5"/>
      <c r="BG498" s="5"/>
      <c r="BH498" s="5"/>
      <c r="BI498" s="19" t="s">
        <v>3299</v>
      </c>
      <c r="BJ498" s="5"/>
      <c r="BK498" s="19" t="s">
        <v>3300</v>
      </c>
      <c r="BL498" s="5"/>
      <c r="BM498" s="5"/>
      <c r="BN498" s="5"/>
      <c r="BO498" s="5"/>
      <c r="BP498" s="5"/>
      <c r="BQ498" s="5"/>
      <c r="BR498" s="5"/>
      <c r="BS498" s="5"/>
      <c r="BT498" s="5"/>
      <c r="BU498" s="5"/>
      <c r="BV498" s="5"/>
      <c r="BW498" s="5"/>
      <c r="BX498" s="5"/>
      <c r="BY498" s="5"/>
      <c r="BZ498" s="5"/>
      <c r="CA498" s="19" t="s">
        <v>3301</v>
      </c>
      <c r="CB498" s="5"/>
      <c r="CC498" s="5"/>
      <c r="CD498" s="5"/>
      <c r="CE498" s="5"/>
      <c r="CF498" s="5"/>
      <c r="CG498" s="5"/>
      <c r="CH498" s="5"/>
      <c r="CI498" s="5"/>
      <c r="CJ498" s="5"/>
      <c r="CK498" s="5"/>
      <c r="CL498" s="5"/>
      <c r="CM498" s="5"/>
      <c r="CN498" s="19" t="s">
        <v>3302</v>
      </c>
      <c r="CO498" s="19" t="s">
        <v>3303</v>
      </c>
      <c r="CP498" s="5"/>
      <c r="CQ498" t="str">
        <f t="shared" si="7"/>
        <v/>
      </c>
    </row>
    <row r="499" spans="1:95" ht="13.5" x14ac:dyDescent="0.25">
      <c r="A499" s="19" t="s">
        <v>3304</v>
      </c>
      <c r="B499" s="10" t="s">
        <v>127</v>
      </c>
      <c r="C499" s="5"/>
      <c r="D499" s="20">
        <v>1</v>
      </c>
      <c r="E499" s="5"/>
      <c r="F499" s="5"/>
      <c r="G499" s="5"/>
      <c r="H499" s="5"/>
      <c r="I499" s="5"/>
      <c r="J499" s="19"/>
      <c r="K499" s="19"/>
      <c r="L499" s="19"/>
      <c r="M499" s="19" t="s">
        <v>127</v>
      </c>
      <c r="N499" s="19"/>
      <c r="O499" s="5"/>
      <c r="P499" s="19" t="s">
        <v>5554</v>
      </c>
      <c r="Q499" s="5"/>
      <c r="R499" s="20">
        <v>1</v>
      </c>
      <c r="S499" s="21">
        <v>42583</v>
      </c>
      <c r="T499" s="19" t="s">
        <v>302</v>
      </c>
      <c r="U499" s="5"/>
      <c r="V499" s="5"/>
      <c r="W499" s="5"/>
      <c r="X499" s="5"/>
      <c r="Y499" s="5"/>
      <c r="Z499" s="5"/>
      <c r="AA499" s="5"/>
      <c r="AB499" s="5"/>
      <c r="AC499" s="5"/>
      <c r="AD499" s="20">
        <v>1</v>
      </c>
      <c r="AE499" s="5"/>
      <c r="AF499" s="5"/>
      <c r="AG499" s="5"/>
      <c r="AH499" s="5"/>
      <c r="AI499" s="5"/>
      <c r="AJ499" s="5"/>
      <c r="AK499" s="20">
        <v>1</v>
      </c>
      <c r="AL499" s="5"/>
      <c r="AM499" s="6">
        <v>44682</v>
      </c>
      <c r="AN499" s="22">
        <v>0.52083333333333459</v>
      </c>
      <c r="AO499" s="5"/>
      <c r="AP499" s="5"/>
      <c r="AQ499" s="5"/>
      <c r="AR499" s="5"/>
      <c r="AS499" s="20">
        <v>1</v>
      </c>
      <c r="AT499" s="5"/>
      <c r="AU499" s="5"/>
      <c r="AV499" s="5"/>
      <c r="AW499" s="5"/>
      <c r="AX499" s="5"/>
      <c r="AY499" s="5"/>
      <c r="AZ499" s="5"/>
      <c r="BA499" s="5"/>
      <c r="BB499" s="5"/>
      <c r="BC499" s="5"/>
      <c r="BD499" s="5"/>
      <c r="BE499" s="20"/>
      <c r="BF499" s="5"/>
      <c r="BG499" s="5">
        <v>1</v>
      </c>
      <c r="BH499" s="19" t="s">
        <v>3305</v>
      </c>
      <c r="BI499" s="19" t="s">
        <v>3306</v>
      </c>
      <c r="BJ499" s="5"/>
      <c r="BK499" s="19" t="s">
        <v>3307</v>
      </c>
      <c r="BL499" s="5"/>
      <c r="BM499" s="20">
        <v>1</v>
      </c>
      <c r="BN499" s="5"/>
      <c r="BO499" s="5"/>
      <c r="BP499" s="5"/>
      <c r="BQ499" s="19"/>
      <c r="BR499" s="19"/>
      <c r="BS499" s="19" t="s">
        <v>3308</v>
      </c>
      <c r="BT499" s="5"/>
      <c r="BU499" s="5"/>
      <c r="BV499" s="20">
        <v>1</v>
      </c>
      <c r="BW499" s="5"/>
      <c r="BX499" s="19" t="s">
        <v>3309</v>
      </c>
      <c r="BY499" s="5"/>
      <c r="BZ499" s="19" t="s">
        <v>3310</v>
      </c>
      <c r="CA499" s="19" t="s">
        <v>3311</v>
      </c>
      <c r="CB499" s="5"/>
      <c r="CC499" s="5"/>
      <c r="CD499" s="5"/>
      <c r="CE499" s="5"/>
      <c r="CF499" s="6">
        <v>44682</v>
      </c>
      <c r="CG499" s="5"/>
      <c r="CH499" s="5"/>
      <c r="CI499" s="5"/>
      <c r="CJ499" s="5"/>
      <c r="CK499" s="5"/>
      <c r="CL499" s="5"/>
      <c r="CM499" s="5"/>
      <c r="CN499" s="19" t="s">
        <v>3312</v>
      </c>
      <c r="CO499" s="19" t="s">
        <v>3313</v>
      </c>
      <c r="CP499" s="19" t="s">
        <v>3314</v>
      </c>
      <c r="CQ499" t="str">
        <f t="shared" si="7"/>
        <v/>
      </c>
    </row>
    <row r="500" spans="1:95" ht="13.5" x14ac:dyDescent="0.25">
      <c r="A500" s="19" t="s">
        <v>3315</v>
      </c>
      <c r="B500" s="10" t="s">
        <v>127</v>
      </c>
      <c r="C500" s="5"/>
      <c r="D500" s="20">
        <v>1</v>
      </c>
      <c r="E500" s="5"/>
      <c r="F500" s="5"/>
      <c r="G500" s="5"/>
      <c r="H500" s="5"/>
      <c r="I500" s="5"/>
      <c r="J500" s="19"/>
      <c r="K500" s="19"/>
      <c r="L500" s="19"/>
      <c r="M500" s="19" t="s">
        <v>322</v>
      </c>
      <c r="N500" s="19"/>
      <c r="O500" s="5"/>
      <c r="P500" s="19" t="s">
        <v>5556</v>
      </c>
      <c r="Q500" s="5"/>
      <c r="R500" s="20">
        <v>1</v>
      </c>
      <c r="S500" s="21">
        <v>43435</v>
      </c>
      <c r="T500" s="19" t="s">
        <v>302</v>
      </c>
      <c r="U500" s="5"/>
      <c r="V500" s="5"/>
      <c r="W500" s="5"/>
      <c r="X500" s="5"/>
      <c r="Y500" s="5"/>
      <c r="Z500" s="5"/>
      <c r="AA500" s="5"/>
      <c r="AB500" s="5"/>
      <c r="AC500" s="20">
        <v>1</v>
      </c>
      <c r="AD500" s="5"/>
      <c r="AE500" s="5"/>
      <c r="AF500" s="5"/>
      <c r="AG500" s="5"/>
      <c r="AH500" s="5"/>
      <c r="AI500" s="20">
        <v>1</v>
      </c>
      <c r="AJ500" s="5"/>
      <c r="AK500" s="5"/>
      <c r="AL500" s="5"/>
      <c r="AM500" s="6">
        <v>44684</v>
      </c>
      <c r="AN500" s="22">
        <v>0.73611111111111283</v>
      </c>
      <c r="AO500" s="5"/>
      <c r="AP500" s="5"/>
      <c r="AQ500" s="5"/>
      <c r="AR500" s="5"/>
      <c r="AS500" s="20">
        <v>1</v>
      </c>
      <c r="AT500" s="5"/>
      <c r="AU500" s="5"/>
      <c r="AV500" s="5"/>
      <c r="AW500" s="5"/>
      <c r="AX500" s="5"/>
      <c r="AY500" s="5"/>
      <c r="AZ500" s="5"/>
      <c r="BA500" s="5"/>
      <c r="BB500" s="5"/>
      <c r="BC500" s="5"/>
      <c r="BD500" s="20">
        <v>1</v>
      </c>
      <c r="BE500" s="5"/>
      <c r="BF500" s="5"/>
      <c r="BG500" s="5"/>
      <c r="BH500" s="5"/>
      <c r="BI500" s="19" t="s">
        <v>3316</v>
      </c>
      <c r="BJ500" s="5"/>
      <c r="BK500" s="19" t="s">
        <v>3317</v>
      </c>
      <c r="BL500" s="5"/>
      <c r="BM500" s="5"/>
      <c r="BN500" s="5"/>
      <c r="BO500" s="5"/>
      <c r="BP500" s="5"/>
      <c r="BQ500" s="5"/>
      <c r="BR500" s="5"/>
      <c r="BS500" s="5"/>
      <c r="BT500" s="5"/>
      <c r="BU500" s="5"/>
      <c r="BV500" s="5"/>
      <c r="BW500" s="5"/>
      <c r="BX500" s="5"/>
      <c r="BY500" s="5"/>
      <c r="BZ500" s="5"/>
      <c r="CA500" s="19" t="s">
        <v>3318</v>
      </c>
      <c r="CB500" s="5"/>
      <c r="CC500" s="5"/>
      <c r="CD500" s="5"/>
      <c r="CE500" s="5"/>
      <c r="CF500" s="5"/>
      <c r="CG500" s="5"/>
      <c r="CH500" s="5"/>
      <c r="CI500" s="5"/>
      <c r="CJ500" s="5"/>
      <c r="CK500" s="5"/>
      <c r="CL500" s="5"/>
      <c r="CM500" s="5"/>
      <c r="CN500" s="19" t="s">
        <v>3319</v>
      </c>
      <c r="CO500" s="19" t="s">
        <v>3320</v>
      </c>
      <c r="CP500" s="5"/>
      <c r="CQ500" t="str">
        <f t="shared" si="7"/>
        <v/>
      </c>
    </row>
    <row r="501" spans="1:95" ht="13.5" x14ac:dyDescent="0.25">
      <c r="A501" s="19" t="s">
        <v>3321</v>
      </c>
      <c r="B501" s="10" t="s">
        <v>127</v>
      </c>
      <c r="C501" s="6">
        <v>44753</v>
      </c>
      <c r="D501" s="20">
        <v>1</v>
      </c>
      <c r="E501" s="5"/>
      <c r="F501" s="5"/>
      <c r="G501" s="5"/>
      <c r="H501" s="5"/>
      <c r="I501" s="5"/>
      <c r="J501" s="19"/>
      <c r="K501" s="19"/>
      <c r="L501" s="19"/>
      <c r="M501" s="19" t="s">
        <v>127</v>
      </c>
      <c r="N501" s="19"/>
      <c r="O501" s="5"/>
      <c r="P501" s="19" t="s">
        <v>5558</v>
      </c>
      <c r="Q501" s="5"/>
      <c r="R501" s="20">
        <v>1</v>
      </c>
      <c r="S501" s="21">
        <v>43891</v>
      </c>
      <c r="T501" s="19" t="s">
        <v>223</v>
      </c>
      <c r="U501" s="5"/>
      <c r="V501" s="5"/>
      <c r="W501" s="5"/>
      <c r="X501" s="5"/>
      <c r="Y501" s="5"/>
      <c r="Z501" s="5"/>
      <c r="AA501" s="5"/>
      <c r="AB501" s="5"/>
      <c r="AC501" s="5"/>
      <c r="AD501" s="20">
        <v>1</v>
      </c>
      <c r="AE501" s="5"/>
      <c r="AF501" s="5"/>
      <c r="AG501" s="5"/>
      <c r="AH501" s="5"/>
      <c r="AI501" s="5"/>
      <c r="AJ501" s="20">
        <v>1</v>
      </c>
      <c r="AK501" s="5"/>
      <c r="AL501" s="5"/>
      <c r="AM501" s="6">
        <v>44750</v>
      </c>
      <c r="AN501" s="22">
        <v>0.68750000000000155</v>
      </c>
      <c r="AO501" s="5"/>
      <c r="AP501" s="5"/>
      <c r="AQ501" s="5"/>
      <c r="AR501" s="5"/>
      <c r="AS501" s="20">
        <v>1</v>
      </c>
      <c r="AT501" s="5"/>
      <c r="AU501" s="5"/>
      <c r="AV501" s="5"/>
      <c r="AW501" s="5"/>
      <c r="AX501" s="5"/>
      <c r="AY501" s="5"/>
      <c r="AZ501" s="20">
        <v>1</v>
      </c>
      <c r="BA501" s="5"/>
      <c r="BB501" s="5"/>
      <c r="BC501" s="5"/>
      <c r="BD501" s="5"/>
      <c r="BE501" s="5"/>
      <c r="BF501" s="5"/>
      <c r="BG501" s="5"/>
      <c r="BH501" s="5"/>
      <c r="BI501" s="19" t="s">
        <v>3322</v>
      </c>
      <c r="BJ501" s="5"/>
      <c r="BK501" s="19" t="s">
        <v>3323</v>
      </c>
      <c r="BL501" s="5"/>
      <c r="BM501" s="20">
        <v>1</v>
      </c>
      <c r="BN501" s="5"/>
      <c r="BO501" s="5"/>
      <c r="BP501" s="5"/>
      <c r="BQ501" s="19"/>
      <c r="BR501" s="19"/>
      <c r="BS501" s="19" t="s">
        <v>3324</v>
      </c>
      <c r="BT501" s="5"/>
      <c r="BU501" s="20">
        <v>1</v>
      </c>
      <c r="BV501" s="5"/>
      <c r="BW501" s="5"/>
      <c r="BX501" s="5"/>
      <c r="BY501" s="5"/>
      <c r="BZ501" s="19" t="s">
        <v>3325</v>
      </c>
      <c r="CA501" s="19" t="s">
        <v>3326</v>
      </c>
      <c r="CB501" s="5"/>
      <c r="CC501" s="5"/>
      <c r="CD501" s="5"/>
      <c r="CE501" s="5"/>
      <c r="CF501" s="6">
        <v>44750</v>
      </c>
      <c r="CG501" s="5"/>
      <c r="CH501" s="5"/>
      <c r="CI501" s="5"/>
      <c r="CJ501" s="5"/>
      <c r="CK501" s="5"/>
      <c r="CL501" s="5"/>
      <c r="CM501" s="5"/>
      <c r="CN501" s="19" t="s">
        <v>3327</v>
      </c>
      <c r="CO501" s="19" t="s">
        <v>3328</v>
      </c>
      <c r="CP501" s="5"/>
      <c r="CQ501" t="str">
        <f t="shared" si="7"/>
        <v/>
      </c>
    </row>
    <row r="502" spans="1:95" ht="13.5" x14ac:dyDescent="0.25">
      <c r="A502" s="19" t="s">
        <v>3329</v>
      </c>
      <c r="B502" s="10" t="s">
        <v>127</v>
      </c>
      <c r="C502" s="6">
        <v>44749</v>
      </c>
      <c r="D502" s="5"/>
      <c r="E502" s="5"/>
      <c r="F502" s="5"/>
      <c r="G502" s="5"/>
      <c r="H502" s="5"/>
      <c r="I502" s="5"/>
      <c r="J502" s="19"/>
      <c r="K502" s="19"/>
      <c r="L502" s="19"/>
      <c r="M502" s="19" t="s">
        <v>474</v>
      </c>
      <c r="N502" s="19"/>
      <c r="O502" s="5"/>
      <c r="P502" s="19" t="s">
        <v>5554</v>
      </c>
      <c r="Q502" s="20">
        <v>1</v>
      </c>
      <c r="R502" s="5"/>
      <c r="S502" s="21">
        <v>44682</v>
      </c>
      <c r="T502" s="19" t="s">
        <v>89</v>
      </c>
      <c r="U502" s="5"/>
      <c r="V502" s="5"/>
      <c r="W502" s="5"/>
      <c r="X502" s="5"/>
      <c r="Y502" s="5"/>
      <c r="Z502" s="5"/>
      <c r="AA502" s="5"/>
      <c r="AB502" s="5"/>
      <c r="AC502" s="20">
        <v>1</v>
      </c>
      <c r="AD502" s="5"/>
      <c r="AE502" s="5"/>
      <c r="AF502" s="5"/>
      <c r="AG502" s="20">
        <v>1</v>
      </c>
      <c r="AH502" s="5"/>
      <c r="AI502" s="5"/>
      <c r="AJ502" s="5"/>
      <c r="AK502" s="5"/>
      <c r="AL502" s="5"/>
      <c r="AM502" s="6">
        <v>44744</v>
      </c>
      <c r="AN502" s="22">
        <v>0.20833333333333384</v>
      </c>
      <c r="AO502" s="20"/>
      <c r="AP502" s="5"/>
      <c r="AQ502" s="5"/>
      <c r="AR502" s="5"/>
      <c r="AS502" s="5"/>
      <c r="AT502" s="5"/>
      <c r="AU502" s="5"/>
      <c r="AV502" s="5"/>
      <c r="AW502" s="5"/>
      <c r="AX502" s="20">
        <v>1</v>
      </c>
      <c r="AY502" s="19" t="s">
        <v>475</v>
      </c>
      <c r="AZ502" s="5"/>
      <c r="BA502" s="5"/>
      <c r="BB502" s="5"/>
      <c r="BC502" s="5"/>
      <c r="BD502" s="5"/>
      <c r="BE502" s="20"/>
      <c r="BF502" s="5"/>
      <c r="BG502" s="5">
        <v>1</v>
      </c>
      <c r="BH502" s="19" t="s">
        <v>3330</v>
      </c>
      <c r="BI502" s="19" t="s">
        <v>3331</v>
      </c>
      <c r="BJ502" s="5"/>
      <c r="BK502" s="19" t="s">
        <v>3332</v>
      </c>
      <c r="BL502" s="5"/>
      <c r="BM502" s="20">
        <v>1</v>
      </c>
      <c r="BN502" s="5"/>
      <c r="BO502" s="5"/>
      <c r="BP502" s="5"/>
      <c r="BQ502" s="19"/>
      <c r="BR502" s="19"/>
      <c r="BS502" s="5"/>
      <c r="BT502" s="5"/>
      <c r="BU502" s="5"/>
      <c r="BV502" s="5"/>
      <c r="BW502" s="20">
        <v>1</v>
      </c>
      <c r="BX502" s="5"/>
      <c r="BY502" s="5"/>
      <c r="BZ502" s="5"/>
      <c r="CA502" s="19" t="s">
        <v>3333</v>
      </c>
      <c r="CB502" s="5"/>
      <c r="CC502" s="5"/>
      <c r="CD502" s="5"/>
      <c r="CE502" s="5"/>
      <c r="CF502" s="6">
        <v>44744</v>
      </c>
      <c r="CG502" s="5"/>
      <c r="CH502" s="5"/>
      <c r="CI502" s="5"/>
      <c r="CJ502" s="5"/>
      <c r="CK502" s="5"/>
      <c r="CL502" s="5"/>
      <c r="CM502" s="19" t="s">
        <v>3334</v>
      </c>
      <c r="CN502" s="19" t="s">
        <v>3335</v>
      </c>
      <c r="CO502" s="19" t="s">
        <v>3336</v>
      </c>
      <c r="CP502" s="5"/>
      <c r="CQ502" t="str">
        <f t="shared" si="7"/>
        <v/>
      </c>
    </row>
    <row r="503" spans="1:95" ht="13.5" x14ac:dyDescent="0.25">
      <c r="A503" s="19" t="s">
        <v>3337</v>
      </c>
      <c r="B503" s="10" t="s">
        <v>127</v>
      </c>
      <c r="C503" s="6">
        <v>44748</v>
      </c>
      <c r="D503" s="5"/>
      <c r="E503" s="5"/>
      <c r="F503" s="20">
        <v>1</v>
      </c>
      <c r="G503" s="5"/>
      <c r="H503" s="5"/>
      <c r="I503" s="6">
        <v>44727</v>
      </c>
      <c r="J503" s="19"/>
      <c r="K503" s="19"/>
      <c r="L503" s="19"/>
      <c r="M503" s="19" t="s">
        <v>474</v>
      </c>
      <c r="N503" s="19"/>
      <c r="O503" s="5"/>
      <c r="P503" s="19" t="s">
        <v>5554</v>
      </c>
      <c r="Q503" s="5"/>
      <c r="R503" s="20">
        <v>1</v>
      </c>
      <c r="S503" s="21">
        <v>42795</v>
      </c>
      <c r="T503" s="19" t="s">
        <v>89</v>
      </c>
      <c r="U503" s="5"/>
      <c r="V503" s="5"/>
      <c r="W503" s="5"/>
      <c r="X503" s="5"/>
      <c r="Y503" s="5"/>
      <c r="Z503" s="5"/>
      <c r="AA503" s="5"/>
      <c r="AB503" s="5"/>
      <c r="AC503" s="5"/>
      <c r="AD503" s="20">
        <v>1</v>
      </c>
      <c r="AE503" s="5"/>
      <c r="AF503" s="5"/>
      <c r="AG503" s="5"/>
      <c r="AH503" s="5"/>
      <c r="AI503" s="5"/>
      <c r="AJ503" s="5"/>
      <c r="AK503" s="20">
        <v>1</v>
      </c>
      <c r="AL503" s="5"/>
      <c r="AM503" s="6">
        <v>44727</v>
      </c>
      <c r="AN503" s="22">
        <v>0.51388888888889017</v>
      </c>
      <c r="AO503" s="5"/>
      <c r="AP503" s="20">
        <v>1</v>
      </c>
      <c r="AQ503" s="5"/>
      <c r="AR503" s="5"/>
      <c r="AS503" s="5"/>
      <c r="AT503" s="5"/>
      <c r="AU503" s="5"/>
      <c r="AV503" s="5"/>
      <c r="AW503" s="5"/>
      <c r="AX503" s="5"/>
      <c r="AY503" s="19" t="s">
        <v>475</v>
      </c>
      <c r="AZ503" s="5"/>
      <c r="BA503" s="5"/>
      <c r="BB503" s="5"/>
      <c r="BC503" s="5"/>
      <c r="BD503" s="5"/>
      <c r="BE503" s="20"/>
      <c r="BF503" s="5"/>
      <c r="BG503" s="5">
        <v>1</v>
      </c>
      <c r="BH503" s="5"/>
      <c r="BI503" s="19" t="s">
        <v>3338</v>
      </c>
      <c r="BJ503" s="5"/>
      <c r="BK503" s="19" t="s">
        <v>3339</v>
      </c>
      <c r="BL503" s="5"/>
      <c r="BM503" s="5"/>
      <c r="BN503" s="20">
        <v>1</v>
      </c>
      <c r="BO503" s="5"/>
      <c r="BP503" s="5"/>
      <c r="BQ503" s="19"/>
      <c r="BR503" s="19"/>
      <c r="BS503" s="5"/>
      <c r="BT503" s="5"/>
      <c r="BU503" s="5"/>
      <c r="BV503" s="5"/>
      <c r="BW503" s="20">
        <v>1</v>
      </c>
      <c r="BX503" s="5"/>
      <c r="BY503" s="5"/>
      <c r="BZ503" s="5"/>
      <c r="CA503" s="19" t="s">
        <v>3340</v>
      </c>
      <c r="CB503" s="5"/>
      <c r="CC503" s="5"/>
      <c r="CD503" s="5"/>
      <c r="CE503" s="5"/>
      <c r="CF503" s="6">
        <v>44728</v>
      </c>
      <c r="CG503" s="5"/>
      <c r="CH503" s="5"/>
      <c r="CI503" s="5"/>
      <c r="CJ503" s="5"/>
      <c r="CK503" s="5"/>
      <c r="CL503" s="5"/>
      <c r="CM503" s="19" t="s">
        <v>3341</v>
      </c>
      <c r="CN503" s="19" t="s">
        <v>3342</v>
      </c>
      <c r="CO503" s="19" t="s">
        <v>3343</v>
      </c>
      <c r="CP503" s="5"/>
      <c r="CQ503" t="str">
        <f t="shared" si="7"/>
        <v/>
      </c>
    </row>
    <row r="504" spans="1:95" ht="13.5" x14ac:dyDescent="0.25">
      <c r="A504" s="19" t="s">
        <v>3344</v>
      </c>
      <c r="B504" s="10" t="s">
        <v>619</v>
      </c>
      <c r="C504" s="6">
        <v>44670</v>
      </c>
      <c r="D504" s="20">
        <v>1</v>
      </c>
      <c r="E504" s="5"/>
      <c r="F504" s="5"/>
      <c r="G504" s="5"/>
      <c r="H504" s="5"/>
      <c r="I504" s="5"/>
      <c r="J504" s="19"/>
      <c r="K504" s="19"/>
      <c r="L504" s="19"/>
      <c r="M504" s="19" t="s">
        <v>3345</v>
      </c>
      <c r="N504" s="19"/>
      <c r="O504" s="5"/>
      <c r="P504" s="19" t="s">
        <v>5556</v>
      </c>
      <c r="Q504" s="5"/>
      <c r="R504" s="20">
        <v>1</v>
      </c>
      <c r="S504" s="21">
        <v>44621</v>
      </c>
      <c r="T504" s="5"/>
      <c r="U504" s="5"/>
      <c r="V504" s="5"/>
      <c r="W504" s="5"/>
      <c r="X504" s="25" t="s">
        <v>5457</v>
      </c>
      <c r="Y504" s="5"/>
      <c r="Z504" s="5"/>
      <c r="AA504" s="5"/>
      <c r="AB504" s="5"/>
      <c r="AC504" s="5"/>
      <c r="AD504" s="5"/>
      <c r="AE504" s="5"/>
      <c r="AF504" s="5"/>
      <c r="AG504" s="5"/>
      <c r="AH504" s="5"/>
      <c r="AI504" s="20">
        <v>1</v>
      </c>
      <c r="AJ504" s="5"/>
      <c r="AK504" s="5"/>
      <c r="AL504" s="5"/>
      <c r="AM504" s="6">
        <v>44639</v>
      </c>
      <c r="AN504" s="22">
        <v>0.88888888888889106</v>
      </c>
      <c r="AO504" s="5"/>
      <c r="AP504" s="20">
        <v>1</v>
      </c>
      <c r="AQ504" s="5"/>
      <c r="AR504" s="5"/>
      <c r="AS504" s="5"/>
      <c r="AT504" s="5"/>
      <c r="AU504" s="5"/>
      <c r="AV504" s="5"/>
      <c r="AW504" s="5"/>
      <c r="AX504" s="5"/>
      <c r="AY504" s="5"/>
      <c r="AZ504" s="5"/>
      <c r="BA504" s="20"/>
      <c r="BB504" s="5"/>
      <c r="BC504" s="5">
        <v>1</v>
      </c>
      <c r="BD504" s="5"/>
      <c r="BE504" s="5"/>
      <c r="BF504" s="5"/>
      <c r="BG504" s="5"/>
      <c r="BH504" s="5"/>
      <c r="BI504" s="19" t="s">
        <v>3346</v>
      </c>
      <c r="BJ504" s="19" t="s">
        <v>3347</v>
      </c>
      <c r="BK504" s="19" t="s">
        <v>3348</v>
      </c>
      <c r="BL504" s="20">
        <v>1</v>
      </c>
      <c r="BM504" s="5"/>
      <c r="BN504" s="5"/>
      <c r="BO504" s="5"/>
      <c r="BP504" s="5"/>
      <c r="BQ504" s="5"/>
      <c r="BR504" s="5"/>
      <c r="BS504" s="5"/>
      <c r="BT504" s="5"/>
      <c r="BU504" s="5"/>
      <c r="BV504" s="5"/>
      <c r="BW504" s="5"/>
      <c r="BX504" s="5"/>
      <c r="BY504" s="5"/>
      <c r="BZ504" s="5"/>
      <c r="CA504" s="19" t="s">
        <v>3349</v>
      </c>
      <c r="CB504" s="5"/>
      <c r="CC504" s="5"/>
      <c r="CD504" s="5"/>
      <c r="CE504" s="5"/>
      <c r="CF504" s="6">
        <v>44640</v>
      </c>
      <c r="CG504" s="5"/>
      <c r="CH504" s="5"/>
      <c r="CI504" s="5"/>
      <c r="CJ504" s="5"/>
      <c r="CK504" s="5"/>
      <c r="CL504" s="5"/>
      <c r="CM504" s="5"/>
      <c r="CN504" s="19" t="s">
        <v>3350</v>
      </c>
      <c r="CO504" s="19" t="s">
        <v>3351</v>
      </c>
      <c r="CP504" s="5"/>
      <c r="CQ504" t="str">
        <f t="shared" si="7"/>
        <v/>
      </c>
    </row>
    <row r="505" spans="1:95" ht="13.5" x14ac:dyDescent="0.25">
      <c r="A505" s="19" t="s">
        <v>3352</v>
      </c>
      <c r="B505" s="10" t="s">
        <v>619</v>
      </c>
      <c r="C505" s="6">
        <v>44683</v>
      </c>
      <c r="D505" s="5"/>
      <c r="E505" s="5"/>
      <c r="F505" s="5"/>
      <c r="G505" s="20">
        <v>1</v>
      </c>
      <c r="H505" s="19" t="s">
        <v>3353</v>
      </c>
      <c r="I505" s="5"/>
      <c r="J505" s="19"/>
      <c r="K505" s="19"/>
      <c r="L505" s="19"/>
      <c r="M505" s="19" t="s">
        <v>3354</v>
      </c>
      <c r="N505" s="19"/>
      <c r="O505" s="5"/>
      <c r="P505" s="19" t="s">
        <v>5554</v>
      </c>
      <c r="Q505" s="5"/>
      <c r="R505" s="20">
        <v>1</v>
      </c>
      <c r="S505" s="21">
        <v>44593</v>
      </c>
      <c r="T505" s="19" t="s">
        <v>169</v>
      </c>
      <c r="U505" s="5"/>
      <c r="V505" s="5"/>
      <c r="W505" s="5"/>
      <c r="X505" s="5"/>
      <c r="Y505" s="5"/>
      <c r="Z505" s="5"/>
      <c r="AA505" s="5"/>
      <c r="AB505" s="5"/>
      <c r="AC505" s="20">
        <v>1</v>
      </c>
      <c r="AD505" s="5"/>
      <c r="AE505" s="5"/>
      <c r="AF505" s="5"/>
      <c r="AG505" s="5"/>
      <c r="AH505" s="20">
        <v>1</v>
      </c>
      <c r="AI505" s="5"/>
      <c r="AJ505" s="5"/>
      <c r="AK505" s="5"/>
      <c r="AL505" s="5"/>
      <c r="AM505" s="6">
        <v>44658</v>
      </c>
      <c r="AN505" s="22">
        <v>0.3645833333333342</v>
      </c>
      <c r="AO505" s="20">
        <v>1</v>
      </c>
      <c r="AP505" s="5"/>
      <c r="AQ505" s="5"/>
      <c r="AR505" s="5"/>
      <c r="AS505" s="5"/>
      <c r="AT505" s="5"/>
      <c r="AU505" s="5"/>
      <c r="AV505" s="5"/>
      <c r="AW505" s="5"/>
      <c r="AX505" s="5"/>
      <c r="AY505" s="5"/>
      <c r="AZ505" s="5"/>
      <c r="BA505" s="5"/>
      <c r="BB505" s="5"/>
      <c r="BC505" s="5"/>
      <c r="BD505" s="20">
        <v>1</v>
      </c>
      <c r="BE505" s="5"/>
      <c r="BF505" s="5"/>
      <c r="BG505" s="5"/>
      <c r="BH505" s="5"/>
      <c r="BI505" s="19" t="s">
        <v>3355</v>
      </c>
      <c r="BJ505" s="5"/>
      <c r="BK505" s="19" t="s">
        <v>3356</v>
      </c>
      <c r="BL505" s="20">
        <v>1</v>
      </c>
      <c r="BM505" s="5"/>
      <c r="BN505" s="5"/>
      <c r="BO505" s="5"/>
      <c r="BP505" s="5"/>
      <c r="BQ505" s="5"/>
      <c r="BR505" s="5"/>
      <c r="BS505" s="5"/>
      <c r="BT505" s="5"/>
      <c r="BU505" s="5"/>
      <c r="BV505" s="5"/>
      <c r="BW505" s="5"/>
      <c r="BX505" s="5"/>
      <c r="BY505" s="5"/>
      <c r="BZ505" s="5"/>
      <c r="CA505" s="19" t="s">
        <v>3357</v>
      </c>
      <c r="CB505" s="5"/>
      <c r="CC505" s="5"/>
      <c r="CD505" s="5"/>
      <c r="CE505" s="5"/>
      <c r="CF505" s="6">
        <v>44658</v>
      </c>
      <c r="CG505" s="5"/>
      <c r="CH505" s="5"/>
      <c r="CI505" s="5"/>
      <c r="CJ505" s="5"/>
      <c r="CK505" s="5"/>
      <c r="CL505" s="5"/>
      <c r="CM505" s="5"/>
      <c r="CN505" s="19" t="s">
        <v>3358</v>
      </c>
      <c r="CO505" s="19" t="s">
        <v>3359</v>
      </c>
      <c r="CP505" s="5"/>
      <c r="CQ505" t="str">
        <f t="shared" si="7"/>
        <v/>
      </c>
    </row>
    <row r="506" spans="1:95" ht="13.5" x14ac:dyDescent="0.25">
      <c r="A506" s="19" t="s">
        <v>3360</v>
      </c>
      <c r="B506" s="10" t="s">
        <v>619</v>
      </c>
      <c r="C506" s="6">
        <v>44703</v>
      </c>
      <c r="D506" s="5"/>
      <c r="E506" s="5"/>
      <c r="F506" s="5"/>
      <c r="G506" s="20">
        <v>1</v>
      </c>
      <c r="H506" s="19" t="s">
        <v>81</v>
      </c>
      <c r="I506" s="5"/>
      <c r="J506" s="19"/>
      <c r="K506" s="19"/>
      <c r="L506" s="19"/>
      <c r="M506" s="19" t="s">
        <v>3361</v>
      </c>
      <c r="N506" s="19"/>
      <c r="O506" s="5"/>
      <c r="P506" s="19" t="s">
        <v>5554</v>
      </c>
      <c r="Q506" s="5"/>
      <c r="R506" s="20">
        <v>1</v>
      </c>
      <c r="S506" s="21">
        <v>44593</v>
      </c>
      <c r="T506" s="19" t="s">
        <v>834</v>
      </c>
      <c r="U506" s="5"/>
      <c r="V506" s="5"/>
      <c r="W506" s="5"/>
      <c r="X506" s="5"/>
      <c r="Y506" s="5"/>
      <c r="Z506" s="20">
        <v>1</v>
      </c>
      <c r="AA506" s="5"/>
      <c r="AB506" s="5"/>
      <c r="AC506" s="5"/>
      <c r="AD506" s="5"/>
      <c r="AE506" s="5"/>
      <c r="AF506" s="5"/>
      <c r="AG506" s="20">
        <v>1</v>
      </c>
      <c r="AH506" s="5"/>
      <c r="AI506" s="5"/>
      <c r="AJ506" s="5"/>
      <c r="AK506" s="5"/>
      <c r="AL506" s="5"/>
      <c r="AM506" s="6">
        <v>44703</v>
      </c>
      <c r="AN506" s="22">
        <v>0.35416666666666746</v>
      </c>
      <c r="AO506" s="20"/>
      <c r="AP506" s="5"/>
      <c r="AQ506" s="5"/>
      <c r="AR506" s="5"/>
      <c r="AS506" s="5"/>
      <c r="AT506" s="5"/>
      <c r="AU506" s="5"/>
      <c r="AV506" s="5"/>
      <c r="AW506" s="5"/>
      <c r="AX506" s="20">
        <v>1</v>
      </c>
      <c r="AY506" s="5"/>
      <c r="AZ506" s="5"/>
      <c r="BA506" s="5"/>
      <c r="BB506" s="5"/>
      <c r="BC506" s="5"/>
      <c r="BD506" s="20">
        <v>1</v>
      </c>
      <c r="BE506" s="5"/>
      <c r="BF506" s="5"/>
      <c r="BG506" s="5"/>
      <c r="BH506" s="5"/>
      <c r="BI506" s="19" t="s">
        <v>3362</v>
      </c>
      <c r="BJ506" s="5"/>
      <c r="BK506" s="19" t="s">
        <v>3363</v>
      </c>
      <c r="BL506" s="20">
        <v>1</v>
      </c>
      <c r="BM506" s="5"/>
      <c r="BN506" s="5"/>
      <c r="BO506" s="5"/>
      <c r="BP506" s="5"/>
      <c r="BQ506" s="5"/>
      <c r="BR506" s="5"/>
      <c r="BS506" s="5"/>
      <c r="BT506" s="5"/>
      <c r="BU506" s="5"/>
      <c r="BV506" s="5"/>
      <c r="BW506" s="20">
        <v>1</v>
      </c>
      <c r="BX506" s="5"/>
      <c r="BY506" s="5"/>
      <c r="BZ506" s="5"/>
      <c r="CA506" s="19" t="s">
        <v>3364</v>
      </c>
      <c r="CB506" s="5"/>
      <c r="CC506" s="5"/>
      <c r="CD506" s="5"/>
      <c r="CE506" s="5"/>
      <c r="CF506" s="5"/>
      <c r="CG506" s="5"/>
      <c r="CH506" s="5"/>
      <c r="CI506" s="5"/>
      <c r="CJ506" s="5"/>
      <c r="CK506" s="5"/>
      <c r="CL506" s="5"/>
      <c r="CM506" s="5"/>
      <c r="CN506" s="19" t="s">
        <v>3365</v>
      </c>
      <c r="CO506" s="19" t="s">
        <v>3366</v>
      </c>
      <c r="CP506" s="5"/>
      <c r="CQ506" t="str">
        <f t="shared" si="7"/>
        <v/>
      </c>
    </row>
    <row r="507" spans="1:95" ht="13.5" x14ac:dyDescent="0.25">
      <c r="A507" s="19" t="s">
        <v>3367</v>
      </c>
      <c r="B507" s="10" t="s">
        <v>619</v>
      </c>
      <c r="C507" s="6">
        <v>44673</v>
      </c>
      <c r="D507" s="5"/>
      <c r="E507" s="5"/>
      <c r="F507" s="5"/>
      <c r="G507" s="20">
        <v>1</v>
      </c>
      <c r="H507" s="19" t="s">
        <v>3368</v>
      </c>
      <c r="I507" s="5"/>
      <c r="J507" s="19"/>
      <c r="K507" s="19"/>
      <c r="L507" s="19"/>
      <c r="M507" s="19" t="s">
        <v>3361</v>
      </c>
      <c r="N507" s="19"/>
      <c r="O507" s="5"/>
      <c r="P507" s="19" t="s">
        <v>5556</v>
      </c>
      <c r="Q507" s="5"/>
      <c r="R507" s="20">
        <v>1</v>
      </c>
      <c r="S507" s="21">
        <v>44531</v>
      </c>
      <c r="T507" s="19" t="s">
        <v>834</v>
      </c>
      <c r="U507" s="5"/>
      <c r="V507" s="5"/>
      <c r="W507" s="5"/>
      <c r="X507" s="5"/>
      <c r="Y507" s="5"/>
      <c r="Z507" s="5"/>
      <c r="AA507" s="5"/>
      <c r="AB507" s="5"/>
      <c r="AC507" s="20">
        <v>1</v>
      </c>
      <c r="AD507" s="5"/>
      <c r="AE507" s="5"/>
      <c r="AF507" s="5"/>
      <c r="AG507" s="5"/>
      <c r="AH507" s="5"/>
      <c r="AI507" s="5"/>
      <c r="AJ507" s="5"/>
      <c r="AK507" s="5"/>
      <c r="AL507" s="20">
        <v>1</v>
      </c>
      <c r="AM507" s="6">
        <v>44673</v>
      </c>
      <c r="AN507" s="22">
        <v>0.71875000000000167</v>
      </c>
      <c r="AO507" s="5"/>
      <c r="AP507" s="5"/>
      <c r="AQ507" s="5"/>
      <c r="AR507" s="5"/>
      <c r="AS507" s="20">
        <v>1</v>
      </c>
      <c r="AT507" s="5"/>
      <c r="AU507" s="5"/>
      <c r="AV507" s="5"/>
      <c r="AW507" s="5"/>
      <c r="AX507" s="5"/>
      <c r="AY507" s="5"/>
      <c r="AZ507" s="5"/>
      <c r="BA507" s="5"/>
      <c r="BB507" s="5"/>
      <c r="BC507" s="5"/>
      <c r="BD507" s="20">
        <v>1</v>
      </c>
      <c r="BE507" s="5"/>
      <c r="BF507" s="5"/>
      <c r="BG507" s="5"/>
      <c r="BH507" s="5"/>
      <c r="BI507" s="19" t="s">
        <v>3369</v>
      </c>
      <c r="BJ507" s="5"/>
      <c r="BK507" s="5"/>
      <c r="BL507" s="20">
        <v>1</v>
      </c>
      <c r="BM507" s="5"/>
      <c r="BN507" s="5"/>
      <c r="BO507" s="5"/>
      <c r="BP507" s="5"/>
      <c r="BQ507" s="5"/>
      <c r="BR507" s="5"/>
      <c r="BS507" s="5"/>
      <c r="BT507" s="5"/>
      <c r="BU507" s="5"/>
      <c r="BV507" s="5"/>
      <c r="BW507" s="5"/>
      <c r="BX507" s="5"/>
      <c r="BY507" s="5"/>
      <c r="BZ507" s="5"/>
      <c r="CA507" s="19" t="s">
        <v>3370</v>
      </c>
      <c r="CB507" s="5"/>
      <c r="CC507" s="5"/>
      <c r="CD507" s="5"/>
      <c r="CE507" s="5"/>
      <c r="CF507" s="6">
        <v>44673</v>
      </c>
      <c r="CG507" s="5"/>
      <c r="CH507" s="5"/>
      <c r="CI507" s="5"/>
      <c r="CJ507" s="5"/>
      <c r="CK507" s="5"/>
      <c r="CL507" s="5"/>
      <c r="CM507" s="5"/>
      <c r="CN507" s="19" t="s">
        <v>3371</v>
      </c>
      <c r="CO507" s="19" t="s">
        <v>3372</v>
      </c>
      <c r="CP507" s="5"/>
      <c r="CQ507" t="str">
        <f t="shared" si="7"/>
        <v/>
      </c>
    </row>
    <row r="508" spans="1:95" ht="13.5" x14ac:dyDescent="0.25">
      <c r="A508" s="19" t="s">
        <v>3373</v>
      </c>
      <c r="B508" s="10" t="s">
        <v>619</v>
      </c>
      <c r="C508" s="6">
        <v>44671</v>
      </c>
      <c r="D508" s="5"/>
      <c r="E508" s="5"/>
      <c r="F508" s="5"/>
      <c r="G508" s="20">
        <v>1</v>
      </c>
      <c r="H508" s="19" t="s">
        <v>81</v>
      </c>
      <c r="I508" s="5"/>
      <c r="J508" s="19"/>
      <c r="K508" s="19"/>
      <c r="L508" s="19"/>
      <c r="M508" s="19" t="s">
        <v>3361</v>
      </c>
      <c r="N508" s="19"/>
      <c r="O508" s="5"/>
      <c r="P508" s="19" t="s">
        <v>5556</v>
      </c>
      <c r="Q508" s="5"/>
      <c r="R508" s="20">
        <v>1</v>
      </c>
      <c r="S508" s="21">
        <v>43525</v>
      </c>
      <c r="T508" s="19" t="s">
        <v>498</v>
      </c>
      <c r="U508" s="5"/>
      <c r="V508" s="5"/>
      <c r="W508" s="5"/>
      <c r="X508" s="5"/>
      <c r="Y508" s="5"/>
      <c r="Z508" s="5"/>
      <c r="AA508" s="5"/>
      <c r="AB508" s="5"/>
      <c r="AC508" s="20">
        <v>1</v>
      </c>
      <c r="AD508" s="5"/>
      <c r="AE508" s="5"/>
      <c r="AF508" s="5"/>
      <c r="AG508" s="5"/>
      <c r="AH508" s="5"/>
      <c r="AI508" s="5"/>
      <c r="AJ508" s="20">
        <v>1</v>
      </c>
      <c r="AK508" s="5"/>
      <c r="AL508" s="5"/>
      <c r="AM508" s="6">
        <v>44671</v>
      </c>
      <c r="AN508" s="22">
        <v>0.3645833333333342</v>
      </c>
      <c r="AO508" s="20"/>
      <c r="AP508" s="5"/>
      <c r="AQ508" s="5"/>
      <c r="AR508" s="5"/>
      <c r="AS508" s="5"/>
      <c r="AT508" s="5"/>
      <c r="AU508" s="5"/>
      <c r="AV508" s="5"/>
      <c r="AW508" s="5"/>
      <c r="AX508" s="20">
        <v>1</v>
      </c>
      <c r="AY508" s="5"/>
      <c r="AZ508" s="5"/>
      <c r="BA508" s="5"/>
      <c r="BB508" s="5"/>
      <c r="BC508" s="5"/>
      <c r="BD508" s="20">
        <v>1</v>
      </c>
      <c r="BE508" s="5"/>
      <c r="BF508" s="5"/>
      <c r="BG508" s="5"/>
      <c r="BH508" s="5"/>
      <c r="BI508" s="19" t="s">
        <v>3374</v>
      </c>
      <c r="BJ508" s="5"/>
      <c r="BK508" s="19" t="s">
        <v>3375</v>
      </c>
      <c r="BL508" s="20">
        <v>1</v>
      </c>
      <c r="BM508" s="5"/>
      <c r="BN508" s="5"/>
      <c r="BO508" s="5"/>
      <c r="BP508" s="5"/>
      <c r="BQ508" s="5"/>
      <c r="BR508" s="5"/>
      <c r="BS508" s="5"/>
      <c r="BT508" s="5"/>
      <c r="BU508" s="5"/>
      <c r="BV508" s="5"/>
      <c r="BW508" s="20">
        <v>1</v>
      </c>
      <c r="BX508" s="5"/>
      <c r="BY508" s="5"/>
      <c r="BZ508" s="5"/>
      <c r="CA508" s="19" t="s">
        <v>3376</v>
      </c>
      <c r="CB508" s="5"/>
      <c r="CC508" s="5"/>
      <c r="CD508" s="5"/>
      <c r="CE508" s="5"/>
      <c r="CF508" s="5"/>
      <c r="CG508" s="5"/>
      <c r="CH508" s="5"/>
      <c r="CI508" s="5"/>
      <c r="CJ508" s="5"/>
      <c r="CK508" s="5"/>
      <c r="CL508" s="5"/>
      <c r="CM508" s="5"/>
      <c r="CN508" s="19" t="s">
        <v>3377</v>
      </c>
      <c r="CO508" s="19" t="s">
        <v>3378</v>
      </c>
      <c r="CP508" s="5"/>
      <c r="CQ508" t="str">
        <f t="shared" si="7"/>
        <v/>
      </c>
    </row>
    <row r="509" spans="1:95" ht="13.5" x14ac:dyDescent="0.25">
      <c r="A509" s="19" t="s">
        <v>3379</v>
      </c>
      <c r="B509" s="10" t="s">
        <v>619</v>
      </c>
      <c r="C509" s="6">
        <v>44653</v>
      </c>
      <c r="D509" s="5"/>
      <c r="E509" s="5"/>
      <c r="F509" s="5"/>
      <c r="G509" s="20">
        <v>1</v>
      </c>
      <c r="H509" s="19" t="s">
        <v>3380</v>
      </c>
      <c r="I509" s="5"/>
      <c r="J509" s="19"/>
      <c r="K509" s="19"/>
      <c r="L509" s="19"/>
      <c r="M509" s="19" t="s">
        <v>3361</v>
      </c>
      <c r="N509" s="19"/>
      <c r="O509" s="5"/>
      <c r="P509" s="19" t="s">
        <v>5556</v>
      </c>
      <c r="Q509" s="5"/>
      <c r="R509" s="20">
        <v>1</v>
      </c>
      <c r="S509" s="21">
        <v>44621</v>
      </c>
      <c r="T509" s="19" t="s">
        <v>834</v>
      </c>
      <c r="U509" s="5"/>
      <c r="V509" s="5"/>
      <c r="W509" s="5"/>
      <c r="X509" s="5"/>
      <c r="Y509" s="5"/>
      <c r="Z509" s="20">
        <v>1</v>
      </c>
      <c r="AA509" s="5"/>
      <c r="AB509" s="5"/>
      <c r="AC509" s="5"/>
      <c r="AD509" s="5"/>
      <c r="AE509" s="5"/>
      <c r="AF509" s="5"/>
      <c r="AG509" s="5"/>
      <c r="AH509" s="5"/>
      <c r="AI509" s="20">
        <v>1</v>
      </c>
      <c r="AJ509" s="5"/>
      <c r="AK509" s="5"/>
      <c r="AL509" s="5"/>
      <c r="AM509" s="6">
        <v>44653</v>
      </c>
      <c r="AN509" s="22">
        <v>0.40277777777777873</v>
      </c>
      <c r="AO509" s="20"/>
      <c r="AP509" s="5"/>
      <c r="AQ509" s="5"/>
      <c r="AR509" s="5"/>
      <c r="AS509" s="5"/>
      <c r="AT509" s="5"/>
      <c r="AU509" s="5"/>
      <c r="AV509" s="5"/>
      <c r="AW509" s="5"/>
      <c r="AX509" s="20">
        <v>1</v>
      </c>
      <c r="AY509" s="5"/>
      <c r="AZ509" s="5"/>
      <c r="BA509" s="5"/>
      <c r="BB509" s="5"/>
      <c r="BC509" s="5"/>
      <c r="BD509" s="20">
        <v>1</v>
      </c>
      <c r="BE509" s="5"/>
      <c r="BF509" s="5"/>
      <c r="BG509" s="5"/>
      <c r="BH509" s="5"/>
      <c r="BI509" s="19" t="s">
        <v>3381</v>
      </c>
      <c r="BJ509" s="5"/>
      <c r="BK509" s="19" t="s">
        <v>3382</v>
      </c>
      <c r="BL509" s="20">
        <v>1</v>
      </c>
      <c r="BM509" s="5"/>
      <c r="BN509" s="5"/>
      <c r="BO509" s="5"/>
      <c r="BP509" s="5"/>
      <c r="BQ509" s="5"/>
      <c r="BR509" s="5"/>
      <c r="BS509" s="5"/>
      <c r="BT509" s="5"/>
      <c r="BU509" s="5"/>
      <c r="BV509" s="5"/>
      <c r="BW509" s="5"/>
      <c r="BX509" s="5"/>
      <c r="BY509" s="5"/>
      <c r="BZ509" s="5"/>
      <c r="CA509" s="19" t="s">
        <v>3383</v>
      </c>
      <c r="CB509" s="5"/>
      <c r="CC509" s="5"/>
      <c r="CD509" s="5"/>
      <c r="CE509" s="5"/>
      <c r="CF509" s="6">
        <v>44654</v>
      </c>
      <c r="CG509" s="5"/>
      <c r="CH509" s="5"/>
      <c r="CI509" s="5"/>
      <c r="CJ509" s="5"/>
      <c r="CK509" s="5"/>
      <c r="CL509" s="5"/>
      <c r="CM509" s="5"/>
      <c r="CN509" s="19" t="s">
        <v>3384</v>
      </c>
      <c r="CO509" s="19" t="s">
        <v>3385</v>
      </c>
      <c r="CP509" s="5"/>
      <c r="CQ509" t="str">
        <f t="shared" si="7"/>
        <v/>
      </c>
    </row>
    <row r="510" spans="1:95" ht="13.5" x14ac:dyDescent="0.25">
      <c r="A510" s="19" t="s">
        <v>3386</v>
      </c>
      <c r="B510" s="10" t="s">
        <v>619</v>
      </c>
      <c r="C510" s="6">
        <v>44650</v>
      </c>
      <c r="D510" s="20">
        <v>1</v>
      </c>
      <c r="E510" s="5"/>
      <c r="F510" s="5"/>
      <c r="G510" s="5"/>
      <c r="H510" s="5"/>
      <c r="I510" s="5"/>
      <c r="J510" s="19"/>
      <c r="K510" s="19"/>
      <c r="L510" s="19"/>
      <c r="M510" s="5"/>
      <c r="N510" s="19"/>
      <c r="O510" s="5"/>
      <c r="P510" s="19" t="s">
        <v>5556</v>
      </c>
      <c r="Q510" s="20">
        <v>1</v>
      </c>
      <c r="R510" s="5"/>
      <c r="S510" s="21">
        <v>44501</v>
      </c>
      <c r="T510" s="19" t="s">
        <v>834</v>
      </c>
      <c r="U510" s="5"/>
      <c r="V510" s="5"/>
      <c r="W510" s="5"/>
      <c r="X510" s="5"/>
      <c r="Y510" s="5"/>
      <c r="Z510" s="20">
        <v>1</v>
      </c>
      <c r="AA510" s="5"/>
      <c r="AB510" s="5"/>
      <c r="AC510" s="5"/>
      <c r="AD510" s="5"/>
      <c r="AE510" s="5"/>
      <c r="AF510" s="5"/>
      <c r="AG510" s="20">
        <v>1</v>
      </c>
      <c r="AH510" s="5"/>
      <c r="AI510" s="5"/>
      <c r="AJ510" s="5"/>
      <c r="AK510" s="5"/>
      <c r="AL510" s="5"/>
      <c r="AM510" s="6">
        <v>44644</v>
      </c>
      <c r="AN510" s="22">
        <v>0.21180555555555608</v>
      </c>
      <c r="AO510" s="20">
        <v>1</v>
      </c>
      <c r="AP510" s="5"/>
      <c r="AQ510" s="5"/>
      <c r="AR510" s="5"/>
      <c r="AS510" s="5"/>
      <c r="AT510" s="5"/>
      <c r="AU510" s="5"/>
      <c r="AV510" s="5"/>
      <c r="AW510" s="5"/>
      <c r="AX510" s="5"/>
      <c r="AY510" s="5"/>
      <c r="AZ510" s="20">
        <v>1</v>
      </c>
      <c r="BA510" s="5"/>
      <c r="BB510" s="5"/>
      <c r="BC510" s="5"/>
      <c r="BD510" s="5"/>
      <c r="BE510" s="5"/>
      <c r="BF510" s="5"/>
      <c r="BG510" s="5"/>
      <c r="BH510" s="5"/>
      <c r="BI510" s="19" t="s">
        <v>3387</v>
      </c>
      <c r="BJ510" s="5"/>
      <c r="BK510" s="19" t="s">
        <v>3388</v>
      </c>
      <c r="BL510" s="5"/>
      <c r="BM510" s="20">
        <v>1</v>
      </c>
      <c r="BN510" s="5"/>
      <c r="BO510" s="5"/>
      <c r="BP510" s="5"/>
      <c r="BQ510" s="19"/>
      <c r="BR510" s="19"/>
      <c r="BS510" s="19" t="s">
        <v>3389</v>
      </c>
      <c r="BT510" s="5"/>
      <c r="BU510" s="5"/>
      <c r="BV510" s="5"/>
      <c r="BW510" s="20">
        <v>1</v>
      </c>
      <c r="BX510" s="5"/>
      <c r="BY510" s="19" t="s">
        <v>3390</v>
      </c>
      <c r="BZ510" s="5"/>
      <c r="CA510" s="19" t="s">
        <v>3391</v>
      </c>
      <c r="CB510" s="5"/>
      <c r="CC510" s="5"/>
      <c r="CD510" s="5"/>
      <c r="CE510" s="5"/>
      <c r="CF510" s="6">
        <v>44644</v>
      </c>
      <c r="CG510" s="5"/>
      <c r="CH510" s="5"/>
      <c r="CI510" s="5"/>
      <c r="CJ510" s="5"/>
      <c r="CK510" s="5"/>
      <c r="CL510" s="5"/>
      <c r="CM510" s="5"/>
      <c r="CN510" s="19" t="s">
        <v>3392</v>
      </c>
      <c r="CO510" s="19" t="s">
        <v>3393</v>
      </c>
      <c r="CP510" s="19" t="s">
        <v>3394</v>
      </c>
      <c r="CQ510" t="str">
        <f t="shared" si="7"/>
        <v/>
      </c>
    </row>
    <row r="511" spans="1:95" ht="13.5" x14ac:dyDescent="0.25">
      <c r="A511" s="19" t="s">
        <v>3395</v>
      </c>
      <c r="B511" s="10" t="s">
        <v>619</v>
      </c>
      <c r="C511" s="6">
        <v>44638</v>
      </c>
      <c r="D511" s="5"/>
      <c r="E511" s="5"/>
      <c r="F511" s="5"/>
      <c r="G511" s="20">
        <v>1</v>
      </c>
      <c r="H511" s="19" t="s">
        <v>3380</v>
      </c>
      <c r="I511" s="5"/>
      <c r="J511" s="19"/>
      <c r="K511" s="19"/>
      <c r="L511" s="19"/>
      <c r="M511" s="19" t="s">
        <v>3361</v>
      </c>
      <c r="N511" s="19"/>
      <c r="O511" s="5"/>
      <c r="P511" s="19" t="s">
        <v>5554</v>
      </c>
      <c r="Q511" s="5"/>
      <c r="R511" s="20">
        <v>1</v>
      </c>
      <c r="S511" s="21">
        <v>44531</v>
      </c>
      <c r="T511" s="19" t="s">
        <v>834</v>
      </c>
      <c r="U511" s="5"/>
      <c r="V511" s="5"/>
      <c r="W511" s="5"/>
      <c r="X511" s="5"/>
      <c r="Y511" s="5"/>
      <c r="Z511" s="5"/>
      <c r="AA511" s="5"/>
      <c r="AB511" s="5"/>
      <c r="AC511" s="20">
        <v>1</v>
      </c>
      <c r="AD511" s="5"/>
      <c r="AE511" s="5"/>
      <c r="AF511" s="5"/>
      <c r="AG511" s="5"/>
      <c r="AH511" s="5"/>
      <c r="AI511" s="5"/>
      <c r="AJ511" s="20">
        <v>1</v>
      </c>
      <c r="AK511" s="5"/>
      <c r="AL511" s="5"/>
      <c r="AM511" s="6">
        <v>44638</v>
      </c>
      <c r="AN511" s="22">
        <v>0.41666666666666768</v>
      </c>
      <c r="AO511" s="5"/>
      <c r="AP511" s="5"/>
      <c r="AQ511" s="5"/>
      <c r="AR511" s="5"/>
      <c r="AS511" s="20">
        <v>1</v>
      </c>
      <c r="AT511" s="5"/>
      <c r="AU511" s="5"/>
      <c r="AV511" s="5"/>
      <c r="AW511" s="5"/>
      <c r="AX511" s="5"/>
      <c r="AY511" s="5"/>
      <c r="AZ511" s="5"/>
      <c r="BA511" s="5"/>
      <c r="BB511" s="5"/>
      <c r="BC511" s="5"/>
      <c r="BD511" s="20">
        <v>1</v>
      </c>
      <c r="BE511" s="5"/>
      <c r="BF511" s="5"/>
      <c r="BG511" s="5"/>
      <c r="BH511" s="5"/>
      <c r="BI511" s="19" t="s">
        <v>3396</v>
      </c>
      <c r="BJ511" s="5"/>
      <c r="BK511" s="19" t="s">
        <v>3397</v>
      </c>
      <c r="BL511" s="20">
        <v>1</v>
      </c>
      <c r="BM511" s="5"/>
      <c r="BN511" s="5"/>
      <c r="BO511" s="5"/>
      <c r="BP511" s="5"/>
      <c r="BQ511" s="5"/>
      <c r="BR511" s="5"/>
      <c r="BS511" s="5"/>
      <c r="BT511" s="5"/>
      <c r="BU511" s="5"/>
      <c r="BV511" s="5"/>
      <c r="BW511" s="5"/>
      <c r="BX511" s="5"/>
      <c r="BY511" s="5"/>
      <c r="BZ511" s="5"/>
      <c r="CA511" s="19" t="s">
        <v>3398</v>
      </c>
      <c r="CB511" s="5"/>
      <c r="CC511" s="5"/>
      <c r="CD511" s="5"/>
      <c r="CE511" s="5"/>
      <c r="CF511" s="6">
        <v>44642</v>
      </c>
      <c r="CG511" s="5"/>
      <c r="CH511" s="5"/>
      <c r="CI511" s="5"/>
      <c r="CJ511" s="5"/>
      <c r="CK511" s="5"/>
      <c r="CL511" s="5"/>
      <c r="CM511" s="5"/>
      <c r="CN511" s="19" t="s">
        <v>3399</v>
      </c>
      <c r="CO511" s="19" t="s">
        <v>3400</v>
      </c>
      <c r="CP511" s="5"/>
      <c r="CQ511" t="str">
        <f t="shared" si="7"/>
        <v/>
      </c>
    </row>
    <row r="512" spans="1:95" ht="13.5" x14ac:dyDescent="0.25">
      <c r="A512" s="19" t="s">
        <v>3401</v>
      </c>
      <c r="B512" s="10" t="s">
        <v>619</v>
      </c>
      <c r="C512" s="6">
        <v>44638</v>
      </c>
      <c r="D512" s="5"/>
      <c r="E512" s="5"/>
      <c r="F512" s="5"/>
      <c r="G512" s="20">
        <v>1</v>
      </c>
      <c r="H512" s="19" t="s">
        <v>3380</v>
      </c>
      <c r="I512" s="5"/>
      <c r="J512" s="19"/>
      <c r="K512" s="19"/>
      <c r="L512" s="19"/>
      <c r="M512" s="19" t="s">
        <v>3361</v>
      </c>
      <c r="N512" s="19"/>
      <c r="O512" s="5"/>
      <c r="P512" s="19" t="s">
        <v>5556</v>
      </c>
      <c r="Q512" s="5"/>
      <c r="R512" s="20">
        <v>1</v>
      </c>
      <c r="S512" s="21">
        <v>44409</v>
      </c>
      <c r="T512" s="19" t="s">
        <v>834</v>
      </c>
      <c r="U512" s="5"/>
      <c r="V512" s="5"/>
      <c r="W512" s="5"/>
      <c r="X512" s="5"/>
      <c r="Y512" s="5"/>
      <c r="Z512" s="5"/>
      <c r="AA512" s="5"/>
      <c r="AB512" s="5"/>
      <c r="AC512" s="5"/>
      <c r="AD512" s="20">
        <v>1</v>
      </c>
      <c r="AE512" s="5"/>
      <c r="AF512" s="5"/>
      <c r="AG512" s="5"/>
      <c r="AH512" s="5"/>
      <c r="AI512" s="20">
        <v>1</v>
      </c>
      <c r="AJ512" s="5"/>
      <c r="AK512" s="5"/>
      <c r="AL512" s="5"/>
      <c r="AM512" s="6">
        <v>44638</v>
      </c>
      <c r="AN512" s="22">
        <v>0.41666666666666768</v>
      </c>
      <c r="AO512" s="5"/>
      <c r="AP512" s="5"/>
      <c r="AQ512" s="5"/>
      <c r="AR512" s="5"/>
      <c r="AS512" s="20">
        <v>1</v>
      </c>
      <c r="AT512" s="5"/>
      <c r="AU512" s="5"/>
      <c r="AV512" s="5"/>
      <c r="AW512" s="5"/>
      <c r="AX512" s="5"/>
      <c r="AY512" s="5"/>
      <c r="AZ512" s="5"/>
      <c r="BA512" s="5"/>
      <c r="BB512" s="5"/>
      <c r="BC512" s="5"/>
      <c r="BD512" s="20">
        <v>1</v>
      </c>
      <c r="BE512" s="5"/>
      <c r="BF512" s="5"/>
      <c r="BG512" s="5"/>
      <c r="BH512" s="5"/>
      <c r="BI512" s="19" t="s">
        <v>3396</v>
      </c>
      <c r="BJ512" s="5"/>
      <c r="BK512" s="19" t="s">
        <v>3402</v>
      </c>
      <c r="BL512" s="20">
        <v>1</v>
      </c>
      <c r="BM512" s="5"/>
      <c r="BN512" s="5"/>
      <c r="BO512" s="5"/>
      <c r="BP512" s="5"/>
      <c r="BQ512" s="5"/>
      <c r="BR512" s="5"/>
      <c r="BS512" s="5"/>
      <c r="BT512" s="5"/>
      <c r="BU512" s="5"/>
      <c r="BV512" s="5"/>
      <c r="BW512" s="5"/>
      <c r="BX512" s="5"/>
      <c r="BY512" s="5"/>
      <c r="BZ512" s="5"/>
      <c r="CA512" s="19" t="s">
        <v>3403</v>
      </c>
      <c r="CB512" s="5"/>
      <c r="CC512" s="5"/>
      <c r="CD512" s="5"/>
      <c r="CE512" s="5"/>
      <c r="CF512" s="6">
        <v>44642</v>
      </c>
      <c r="CG512" s="5"/>
      <c r="CH512" s="5"/>
      <c r="CI512" s="5"/>
      <c r="CJ512" s="5"/>
      <c r="CK512" s="5"/>
      <c r="CL512" s="5"/>
      <c r="CM512" s="5"/>
      <c r="CN512" s="19" t="s">
        <v>3404</v>
      </c>
      <c r="CO512" s="19" t="s">
        <v>3400</v>
      </c>
      <c r="CP512" s="5"/>
      <c r="CQ512" t="str">
        <f t="shared" si="7"/>
        <v/>
      </c>
    </row>
    <row r="513" spans="1:95" ht="13.5" x14ac:dyDescent="0.25">
      <c r="A513" s="19" t="s">
        <v>3405</v>
      </c>
      <c r="B513" s="10" t="s">
        <v>619</v>
      </c>
      <c r="C513" s="6">
        <v>44638</v>
      </c>
      <c r="D513" s="5"/>
      <c r="E513" s="5"/>
      <c r="F513" s="5"/>
      <c r="G513" s="20">
        <v>1</v>
      </c>
      <c r="H513" s="19" t="s">
        <v>3380</v>
      </c>
      <c r="I513" s="5"/>
      <c r="J513" s="19"/>
      <c r="K513" s="19"/>
      <c r="L513" s="19"/>
      <c r="M513" s="19" t="s">
        <v>3361</v>
      </c>
      <c r="N513" s="19"/>
      <c r="O513" s="5"/>
      <c r="P513" s="19" t="s">
        <v>5555</v>
      </c>
      <c r="Q513" s="5"/>
      <c r="R513" s="20">
        <v>1</v>
      </c>
      <c r="S513" s="21">
        <v>44501</v>
      </c>
      <c r="T513" s="19" t="s">
        <v>834</v>
      </c>
      <c r="U513" s="5"/>
      <c r="V513" s="5"/>
      <c r="W513" s="5"/>
      <c r="X513" s="5"/>
      <c r="Y513" s="5"/>
      <c r="Z513" s="5"/>
      <c r="AA513" s="20">
        <v>1</v>
      </c>
      <c r="AB513" s="5"/>
      <c r="AC513" s="5"/>
      <c r="AD513" s="5"/>
      <c r="AE513" s="5"/>
      <c r="AF513" s="5"/>
      <c r="AG513" s="5"/>
      <c r="AH513" s="5"/>
      <c r="AI513" s="20">
        <v>1</v>
      </c>
      <c r="AJ513" s="5"/>
      <c r="AK513" s="5"/>
      <c r="AL513" s="5"/>
      <c r="AM513" s="6">
        <v>44638</v>
      </c>
      <c r="AN513" s="22">
        <v>0.41666666666666768</v>
      </c>
      <c r="AO513" s="5"/>
      <c r="AP513" s="5"/>
      <c r="AQ513" s="5"/>
      <c r="AR513" s="5"/>
      <c r="AS513" s="20">
        <v>1</v>
      </c>
      <c r="AT513" s="5"/>
      <c r="AU513" s="5"/>
      <c r="AV513" s="5"/>
      <c r="AW513" s="5"/>
      <c r="AX513" s="5"/>
      <c r="AY513" s="5"/>
      <c r="AZ513" s="5"/>
      <c r="BA513" s="5"/>
      <c r="BB513" s="5"/>
      <c r="BC513" s="5"/>
      <c r="BD513" s="20">
        <v>1</v>
      </c>
      <c r="BE513" s="5"/>
      <c r="BF513" s="5"/>
      <c r="BG513" s="5"/>
      <c r="BH513" s="5"/>
      <c r="BI513" s="19" t="s">
        <v>3396</v>
      </c>
      <c r="BJ513" s="5"/>
      <c r="BK513" s="19" t="s">
        <v>3406</v>
      </c>
      <c r="BL513" s="20">
        <v>1</v>
      </c>
      <c r="BM513" s="5"/>
      <c r="BN513" s="5"/>
      <c r="BO513" s="5"/>
      <c r="BP513" s="5"/>
      <c r="BQ513" s="5"/>
      <c r="BR513" s="5"/>
      <c r="BS513" s="5"/>
      <c r="BT513" s="5"/>
      <c r="BU513" s="5"/>
      <c r="BV513" s="5"/>
      <c r="BW513" s="5"/>
      <c r="BX513" s="5"/>
      <c r="BY513" s="5"/>
      <c r="BZ513" s="5"/>
      <c r="CA513" s="19" t="s">
        <v>3407</v>
      </c>
      <c r="CB513" s="5"/>
      <c r="CC513" s="5"/>
      <c r="CD513" s="5"/>
      <c r="CE513" s="5"/>
      <c r="CF513" s="6">
        <v>44642</v>
      </c>
      <c r="CG513" s="5"/>
      <c r="CH513" s="5"/>
      <c r="CI513" s="5"/>
      <c r="CJ513" s="5"/>
      <c r="CK513" s="5"/>
      <c r="CL513" s="5"/>
      <c r="CM513" s="5"/>
      <c r="CN513" s="19" t="s">
        <v>3404</v>
      </c>
      <c r="CO513" s="19" t="s">
        <v>3400</v>
      </c>
      <c r="CP513" s="5"/>
      <c r="CQ513" t="str">
        <f t="shared" si="7"/>
        <v/>
      </c>
    </row>
    <row r="514" spans="1:95" ht="13.5" x14ac:dyDescent="0.25">
      <c r="A514" s="19" t="s">
        <v>3408</v>
      </c>
      <c r="B514" s="10" t="s">
        <v>619</v>
      </c>
      <c r="C514" s="6">
        <v>44644</v>
      </c>
      <c r="D514" s="5"/>
      <c r="E514" s="20">
        <v>1</v>
      </c>
      <c r="F514" s="5"/>
      <c r="G514" s="5"/>
      <c r="H514" s="5"/>
      <c r="I514" s="5"/>
      <c r="J514" s="19"/>
      <c r="K514" s="19"/>
      <c r="L514" s="19"/>
      <c r="M514" s="19" t="s">
        <v>619</v>
      </c>
      <c r="N514" s="19"/>
      <c r="O514" s="5"/>
      <c r="P514" s="19" t="s">
        <v>5554</v>
      </c>
      <c r="Q514" s="20">
        <v>1</v>
      </c>
      <c r="R514" s="5"/>
      <c r="S514" s="21">
        <v>43952</v>
      </c>
      <c r="T514" s="19" t="s">
        <v>89</v>
      </c>
      <c r="U514" s="5"/>
      <c r="V514" s="5"/>
      <c r="W514" s="5"/>
      <c r="X514" s="5"/>
      <c r="Y514" s="5"/>
      <c r="Z514" s="5"/>
      <c r="AA514" s="5"/>
      <c r="AB514" s="5"/>
      <c r="AC514" s="20">
        <v>1</v>
      </c>
      <c r="AD514" s="5"/>
      <c r="AE514" s="5"/>
      <c r="AF514" s="5"/>
      <c r="AG514" s="5"/>
      <c r="AH514" s="5"/>
      <c r="AI514" s="20">
        <v>1</v>
      </c>
      <c r="AJ514" s="5"/>
      <c r="AK514" s="5"/>
      <c r="AL514" s="5"/>
      <c r="AM514" s="6">
        <v>44643</v>
      </c>
      <c r="AN514" s="22">
        <v>7.9861111111111299E-2</v>
      </c>
      <c r="AO514" s="20">
        <v>1</v>
      </c>
      <c r="AP514" s="5"/>
      <c r="AQ514" s="5"/>
      <c r="AR514" s="5"/>
      <c r="AS514" s="5"/>
      <c r="AT514" s="5"/>
      <c r="AU514" s="5"/>
      <c r="AV514" s="5"/>
      <c r="AW514" s="5"/>
      <c r="AX514" s="5"/>
      <c r="AY514" s="5"/>
      <c r="AZ514" s="20">
        <v>1</v>
      </c>
      <c r="BA514" s="5"/>
      <c r="BB514" s="5"/>
      <c r="BC514" s="5"/>
      <c r="BD514" s="5"/>
      <c r="BE514" s="5"/>
      <c r="BF514" s="5"/>
      <c r="BG514" s="5"/>
      <c r="BH514" s="5"/>
      <c r="BI514" s="19" t="s">
        <v>3409</v>
      </c>
      <c r="BJ514" s="19" t="s">
        <v>3410</v>
      </c>
      <c r="BK514" s="19" t="s">
        <v>3411</v>
      </c>
      <c r="BL514" s="5"/>
      <c r="BM514" s="5"/>
      <c r="BN514" s="20">
        <v>1</v>
      </c>
      <c r="BO514" s="5"/>
      <c r="BP514" s="5"/>
      <c r="BQ514" s="19"/>
      <c r="BR514" s="19"/>
      <c r="BS514" s="19" t="s">
        <v>2297</v>
      </c>
      <c r="BT514" s="5"/>
      <c r="BU514" s="5"/>
      <c r="BV514" s="20">
        <v>1</v>
      </c>
      <c r="BW514" s="5"/>
      <c r="BX514" s="19" t="s">
        <v>2298</v>
      </c>
      <c r="BY514" s="5"/>
      <c r="BZ514" s="19" t="s">
        <v>3412</v>
      </c>
      <c r="CA514" s="19" t="s">
        <v>3413</v>
      </c>
      <c r="CB514" s="5"/>
      <c r="CC514" s="5"/>
      <c r="CD514" s="5"/>
      <c r="CE514" s="5"/>
      <c r="CF514" s="6">
        <v>44643</v>
      </c>
      <c r="CG514" s="5"/>
      <c r="CH514" s="5"/>
      <c r="CI514" s="5"/>
      <c r="CJ514" s="5"/>
      <c r="CK514" s="5"/>
      <c r="CL514" s="5"/>
      <c r="CM514" s="19" t="s">
        <v>3414</v>
      </c>
      <c r="CN514" s="19" t="s">
        <v>3415</v>
      </c>
      <c r="CO514" s="19" t="s">
        <v>3416</v>
      </c>
      <c r="CP514" s="5"/>
      <c r="CQ514" t="str">
        <f t="shared" si="7"/>
        <v/>
      </c>
    </row>
    <row r="515" spans="1:95" ht="13.5" x14ac:dyDescent="0.25">
      <c r="A515" s="19" t="s">
        <v>3417</v>
      </c>
      <c r="B515" s="10" t="s">
        <v>619</v>
      </c>
      <c r="C515" s="6">
        <v>44699</v>
      </c>
      <c r="D515" s="5"/>
      <c r="E515" s="5"/>
      <c r="F515" s="5"/>
      <c r="G515" s="20">
        <v>1</v>
      </c>
      <c r="H515" s="5"/>
      <c r="I515" s="5"/>
      <c r="J515" s="19"/>
      <c r="K515" s="19"/>
      <c r="L515" s="19"/>
      <c r="M515" s="19" t="s">
        <v>619</v>
      </c>
      <c r="N515" s="19"/>
      <c r="O515" s="5"/>
      <c r="P515" s="19" t="s">
        <v>5556</v>
      </c>
      <c r="Q515" s="5"/>
      <c r="R515" s="20">
        <v>1</v>
      </c>
      <c r="S515" s="21">
        <v>44501</v>
      </c>
      <c r="T515" s="19" t="s">
        <v>498</v>
      </c>
      <c r="U515" s="5"/>
      <c r="V515" s="5"/>
      <c r="W515" s="5"/>
      <c r="X515" s="5"/>
      <c r="Y515" s="5"/>
      <c r="Z515" s="5"/>
      <c r="AA515" s="20">
        <v>1</v>
      </c>
      <c r="AB515" s="5"/>
      <c r="AC515" s="5"/>
      <c r="AD515" s="5"/>
      <c r="AE515" s="5"/>
      <c r="AF515" s="5"/>
      <c r="AG515" s="5"/>
      <c r="AH515" s="5"/>
      <c r="AI515" s="20">
        <v>1</v>
      </c>
      <c r="AJ515" s="5"/>
      <c r="AK515" s="5"/>
      <c r="AL515" s="5"/>
      <c r="AM515" s="6">
        <v>44699</v>
      </c>
      <c r="AN515" s="22">
        <v>0.41666666666666768</v>
      </c>
      <c r="AO515" s="5"/>
      <c r="AP515" s="5"/>
      <c r="AQ515" s="5"/>
      <c r="AR515" s="5"/>
      <c r="AS515" s="20">
        <v>1</v>
      </c>
      <c r="AT515" s="5"/>
      <c r="AU515" s="5"/>
      <c r="AV515" s="5"/>
      <c r="AW515" s="5"/>
      <c r="AX515" s="5"/>
      <c r="AY515" s="5"/>
      <c r="AZ515" s="5"/>
      <c r="BA515" s="5"/>
      <c r="BB515" s="5"/>
      <c r="BC515" s="5"/>
      <c r="BD515" s="20">
        <v>1</v>
      </c>
      <c r="BE515" s="5"/>
      <c r="BF515" s="5"/>
      <c r="BG515" s="5"/>
      <c r="BH515" s="5"/>
      <c r="BI515" s="19" t="s">
        <v>3418</v>
      </c>
      <c r="BJ515" s="5"/>
      <c r="BK515" s="19" t="s">
        <v>3419</v>
      </c>
      <c r="BL515" s="5"/>
      <c r="BM515" s="5"/>
      <c r="BN515" s="5"/>
      <c r="BO515" s="5"/>
      <c r="BP515" s="5"/>
      <c r="BQ515" s="5"/>
      <c r="BR515" s="5"/>
      <c r="BS515" s="5"/>
      <c r="BT515" s="5"/>
      <c r="BU515" s="5"/>
      <c r="BV515" s="5"/>
      <c r="BW515" s="5"/>
      <c r="BX515" s="5"/>
      <c r="BY515" s="5"/>
      <c r="BZ515" s="5"/>
      <c r="CA515" s="19" t="s">
        <v>3420</v>
      </c>
      <c r="CB515" s="5"/>
      <c r="CC515" s="5"/>
      <c r="CD515" s="5"/>
      <c r="CE515" s="5"/>
      <c r="CF515" s="6">
        <v>44699</v>
      </c>
      <c r="CG515" s="5"/>
      <c r="CH515" s="5"/>
      <c r="CI515" s="5"/>
      <c r="CJ515" s="5"/>
      <c r="CK515" s="5"/>
      <c r="CL515" s="5"/>
      <c r="CM515" s="19" t="s">
        <v>3421</v>
      </c>
      <c r="CN515" s="19" t="s">
        <v>3422</v>
      </c>
      <c r="CO515" s="19" t="s">
        <v>3423</v>
      </c>
      <c r="CP515" s="5"/>
      <c r="CQ515" t="str">
        <f t="shared" si="7"/>
        <v/>
      </c>
    </row>
    <row r="516" spans="1:95" ht="13.5" x14ac:dyDescent="0.25">
      <c r="A516" s="19" t="s">
        <v>3424</v>
      </c>
      <c r="B516" s="10" t="s">
        <v>619</v>
      </c>
      <c r="C516" s="6">
        <v>44699</v>
      </c>
      <c r="D516" s="5"/>
      <c r="E516" s="5"/>
      <c r="F516" s="5"/>
      <c r="G516" s="20">
        <v>1</v>
      </c>
      <c r="H516" s="5"/>
      <c r="I516" s="5"/>
      <c r="J516" s="19"/>
      <c r="K516" s="19"/>
      <c r="L516" s="19"/>
      <c r="M516" s="19" t="s">
        <v>619</v>
      </c>
      <c r="N516" s="19"/>
      <c r="O516" s="5"/>
      <c r="P516" s="19" t="s">
        <v>5554</v>
      </c>
      <c r="Q516" s="5"/>
      <c r="R516" s="20">
        <v>1</v>
      </c>
      <c r="S516" s="21">
        <v>44531</v>
      </c>
      <c r="T516" s="19" t="s">
        <v>3425</v>
      </c>
      <c r="U516" s="5"/>
      <c r="V516" s="5"/>
      <c r="W516" s="5"/>
      <c r="X516" s="5"/>
      <c r="Y516" s="5"/>
      <c r="Z516" s="5"/>
      <c r="AA516" s="5"/>
      <c r="AB516" s="20">
        <v>1</v>
      </c>
      <c r="AC516" s="5"/>
      <c r="AD516" s="5"/>
      <c r="AE516" s="5"/>
      <c r="AF516" s="5"/>
      <c r="AG516" s="5"/>
      <c r="AH516" s="5"/>
      <c r="AI516" s="20">
        <v>1</v>
      </c>
      <c r="AJ516" s="5"/>
      <c r="AK516" s="5"/>
      <c r="AL516" s="5"/>
      <c r="AM516" s="6">
        <v>44697</v>
      </c>
      <c r="AN516" s="22">
        <v>0.87500000000000211</v>
      </c>
      <c r="AO516" s="5"/>
      <c r="AP516" s="5"/>
      <c r="AQ516" s="5"/>
      <c r="AR516" s="5"/>
      <c r="AS516" s="20">
        <v>1</v>
      </c>
      <c r="AT516" s="5"/>
      <c r="AU516" s="5"/>
      <c r="AV516" s="5"/>
      <c r="AW516" s="5"/>
      <c r="AX516" s="5"/>
      <c r="AY516" s="5"/>
      <c r="AZ516" s="5"/>
      <c r="BA516" s="5"/>
      <c r="BB516" s="5"/>
      <c r="BC516" s="5"/>
      <c r="BD516" s="20">
        <v>1</v>
      </c>
      <c r="BE516" s="5"/>
      <c r="BF516" s="5"/>
      <c r="BG516" s="5"/>
      <c r="BH516" s="5"/>
      <c r="BI516" s="19" t="s">
        <v>3426</v>
      </c>
      <c r="BJ516" s="5"/>
      <c r="BK516" s="19" t="s">
        <v>3427</v>
      </c>
      <c r="BL516" s="5"/>
      <c r="BM516" s="5"/>
      <c r="BN516" s="5"/>
      <c r="BO516" s="5"/>
      <c r="BP516" s="5"/>
      <c r="BQ516" s="5"/>
      <c r="BR516" s="5"/>
      <c r="BS516" s="5"/>
      <c r="BT516" s="5"/>
      <c r="BU516" s="5"/>
      <c r="BV516" s="5"/>
      <c r="BW516" s="5"/>
      <c r="BX516" s="5"/>
      <c r="BY516" s="5"/>
      <c r="BZ516" s="5"/>
      <c r="CA516" s="19" t="s">
        <v>3428</v>
      </c>
      <c r="CB516" s="5"/>
      <c r="CC516" s="5"/>
      <c r="CD516" s="5"/>
      <c r="CE516" s="5"/>
      <c r="CF516" s="6">
        <v>44698</v>
      </c>
      <c r="CG516" s="5"/>
      <c r="CH516" s="5"/>
      <c r="CI516" s="5"/>
      <c r="CJ516" s="5"/>
      <c r="CK516" s="5"/>
      <c r="CL516" s="5"/>
      <c r="CM516" s="19" t="s">
        <v>3429</v>
      </c>
      <c r="CN516" s="19" t="s">
        <v>3430</v>
      </c>
      <c r="CO516" s="19" t="s">
        <v>3431</v>
      </c>
      <c r="CP516" s="5"/>
      <c r="CQ516" t="str">
        <f t="shared" si="7"/>
        <v/>
      </c>
    </row>
    <row r="517" spans="1:95" ht="13.5" x14ac:dyDescent="0.25">
      <c r="A517" s="19" t="s">
        <v>3432</v>
      </c>
      <c r="B517" s="10" t="s">
        <v>619</v>
      </c>
      <c r="C517" s="6">
        <v>44699</v>
      </c>
      <c r="D517" s="5"/>
      <c r="E517" s="5"/>
      <c r="F517" s="5"/>
      <c r="G517" s="20">
        <v>1</v>
      </c>
      <c r="H517" s="5"/>
      <c r="I517" s="5"/>
      <c r="J517" s="19"/>
      <c r="K517" s="19"/>
      <c r="L517" s="19"/>
      <c r="M517" s="19" t="s">
        <v>619</v>
      </c>
      <c r="N517" s="19"/>
      <c r="O517" s="5"/>
      <c r="P517" s="19" t="s">
        <v>5554</v>
      </c>
      <c r="Q517" s="5"/>
      <c r="R517" s="20">
        <v>1</v>
      </c>
      <c r="S517" s="21">
        <v>44621</v>
      </c>
      <c r="T517" s="19" t="s">
        <v>89</v>
      </c>
      <c r="U517" s="5"/>
      <c r="V517" s="5"/>
      <c r="W517" s="5"/>
      <c r="X517" s="5"/>
      <c r="Y517" s="5"/>
      <c r="Z517" s="5"/>
      <c r="AA517" s="20">
        <v>1</v>
      </c>
      <c r="AB517" s="5"/>
      <c r="AC517" s="5"/>
      <c r="AD517" s="5"/>
      <c r="AE517" s="5"/>
      <c r="AF517" s="5"/>
      <c r="AG517" s="5"/>
      <c r="AH517" s="5"/>
      <c r="AI517" s="5"/>
      <c r="AJ517" s="20">
        <v>1</v>
      </c>
      <c r="AK517" s="5"/>
      <c r="AL517" s="5"/>
      <c r="AM517" s="6">
        <v>44698</v>
      </c>
      <c r="AN517" s="22">
        <v>0.50000000000000122</v>
      </c>
      <c r="AO517" s="5"/>
      <c r="AP517" s="5"/>
      <c r="AQ517" s="5"/>
      <c r="AR517" s="5"/>
      <c r="AS517" s="20">
        <v>1</v>
      </c>
      <c r="AT517" s="5"/>
      <c r="AU517" s="5"/>
      <c r="AV517" s="5"/>
      <c r="AW517" s="5"/>
      <c r="AX517" s="5"/>
      <c r="AY517" s="5"/>
      <c r="AZ517" s="5"/>
      <c r="BA517" s="5"/>
      <c r="BB517" s="5"/>
      <c r="BC517" s="5"/>
      <c r="BD517" s="20">
        <v>1</v>
      </c>
      <c r="BE517" s="5"/>
      <c r="BF517" s="5"/>
      <c r="BG517" s="5"/>
      <c r="BH517" s="5"/>
      <c r="BI517" s="19" t="s">
        <v>3433</v>
      </c>
      <c r="BJ517" s="5"/>
      <c r="BK517" s="19" t="s">
        <v>3434</v>
      </c>
      <c r="BL517" s="5"/>
      <c r="BM517" s="5"/>
      <c r="BN517" s="5"/>
      <c r="BO517" s="5"/>
      <c r="BP517" s="5"/>
      <c r="BQ517" s="5"/>
      <c r="BR517" s="5"/>
      <c r="BS517" s="5"/>
      <c r="BT517" s="5"/>
      <c r="BU517" s="5"/>
      <c r="BV517" s="5"/>
      <c r="BW517" s="5"/>
      <c r="BX517" s="5"/>
      <c r="BY517" s="5"/>
      <c r="BZ517" s="5"/>
      <c r="CA517" s="19" t="s">
        <v>3435</v>
      </c>
      <c r="CB517" s="5"/>
      <c r="CC517" s="5"/>
      <c r="CD517" s="5"/>
      <c r="CE517" s="5"/>
      <c r="CF517" s="6">
        <v>44698</v>
      </c>
      <c r="CG517" s="5"/>
      <c r="CH517" s="5"/>
      <c r="CI517" s="5"/>
      <c r="CJ517" s="5"/>
      <c r="CK517" s="5"/>
      <c r="CL517" s="5"/>
      <c r="CM517" s="19" t="s">
        <v>3436</v>
      </c>
      <c r="CN517" s="19" t="s">
        <v>3437</v>
      </c>
      <c r="CO517" s="19" t="s">
        <v>3438</v>
      </c>
      <c r="CP517" s="5"/>
      <c r="CQ517" t="str">
        <f t="shared" ref="CQ517:CQ580" si="8">IF(SUM(AO517:AX517)&gt;1,"1","")</f>
        <v/>
      </c>
    </row>
    <row r="518" spans="1:95" ht="13.5" x14ac:dyDescent="0.25">
      <c r="A518" s="19" t="s">
        <v>3439</v>
      </c>
      <c r="B518" s="10" t="s">
        <v>619</v>
      </c>
      <c r="C518" s="5"/>
      <c r="D518" s="20">
        <v>1</v>
      </c>
      <c r="E518" s="5"/>
      <c r="F518" s="5"/>
      <c r="G518" s="5"/>
      <c r="H518" s="5"/>
      <c r="I518" s="5"/>
      <c r="J518" s="19"/>
      <c r="K518" s="19"/>
      <c r="L518" s="19"/>
      <c r="M518" s="19" t="s">
        <v>619</v>
      </c>
      <c r="N518" s="19"/>
      <c r="O518" s="5"/>
      <c r="P518" s="19" t="s">
        <v>5554</v>
      </c>
      <c r="Q518" s="20">
        <v>1</v>
      </c>
      <c r="R518" s="5"/>
      <c r="S518" s="21">
        <v>44409</v>
      </c>
      <c r="T518" s="19" t="s">
        <v>498</v>
      </c>
      <c r="U518" s="5"/>
      <c r="V518" s="5"/>
      <c r="W518" s="5"/>
      <c r="X518" s="5"/>
      <c r="Y518" s="5"/>
      <c r="Z518" s="20">
        <v>1</v>
      </c>
      <c r="AA518" s="5"/>
      <c r="AB518" s="5"/>
      <c r="AC518" s="5"/>
      <c r="AD518" s="5"/>
      <c r="AE518" s="5"/>
      <c r="AF518" s="20">
        <v>1</v>
      </c>
      <c r="AG518" s="5"/>
      <c r="AH518" s="5"/>
      <c r="AI518" s="5"/>
      <c r="AJ518" s="5"/>
      <c r="AK518" s="5"/>
      <c r="AL518" s="5"/>
      <c r="AM518" s="6">
        <v>44677</v>
      </c>
      <c r="AN518" s="22">
        <v>0.812500000000002</v>
      </c>
      <c r="AO518" s="20">
        <v>1</v>
      </c>
      <c r="AP518" s="5"/>
      <c r="AQ518" s="5"/>
      <c r="AR518" s="5"/>
      <c r="AS518" s="5"/>
      <c r="AT518" s="5"/>
      <c r="AU518" s="5"/>
      <c r="AV518" s="5"/>
      <c r="AW518" s="5"/>
      <c r="AX518" s="5"/>
      <c r="AY518" s="5"/>
      <c r="AZ518" s="5"/>
      <c r="BA518" s="5"/>
      <c r="BB518" s="5"/>
      <c r="BC518" s="5"/>
      <c r="BD518" s="20">
        <v>1</v>
      </c>
      <c r="BE518" s="5"/>
      <c r="BF518" s="5"/>
      <c r="BG518" s="5"/>
      <c r="BH518" s="5"/>
      <c r="BI518" s="19" t="s">
        <v>3440</v>
      </c>
      <c r="BJ518" s="5"/>
      <c r="BK518" s="19" t="s">
        <v>3441</v>
      </c>
      <c r="BL518" s="20">
        <v>1</v>
      </c>
      <c r="BM518" s="5"/>
      <c r="BN518" s="5"/>
      <c r="BO518" s="5"/>
      <c r="BP518" s="5"/>
      <c r="BQ518" s="5"/>
      <c r="BR518" s="5"/>
      <c r="BS518" s="5"/>
      <c r="BT518" s="5"/>
      <c r="BU518" s="5"/>
      <c r="BV518" s="5"/>
      <c r="BW518" s="5"/>
      <c r="BX518" s="5"/>
      <c r="BY518" s="5"/>
      <c r="BZ518" s="5"/>
      <c r="CA518" s="19" t="s">
        <v>3442</v>
      </c>
      <c r="CB518" s="5"/>
      <c r="CC518" s="5"/>
      <c r="CD518" s="5"/>
      <c r="CE518" s="5"/>
      <c r="CF518" s="6">
        <v>44678</v>
      </c>
      <c r="CG518" s="5"/>
      <c r="CH518" s="5"/>
      <c r="CI518" s="5"/>
      <c r="CJ518" s="5"/>
      <c r="CK518" s="5"/>
      <c r="CL518" s="5"/>
      <c r="CM518" s="5"/>
      <c r="CN518" s="5"/>
      <c r="CO518" s="19" t="s">
        <v>3443</v>
      </c>
      <c r="CP518" s="19" t="s">
        <v>3444</v>
      </c>
      <c r="CQ518" t="str">
        <f t="shared" si="8"/>
        <v/>
      </c>
    </row>
    <row r="519" spans="1:95" ht="13.5" x14ac:dyDescent="0.25">
      <c r="A519" s="19" t="s">
        <v>3445</v>
      </c>
      <c r="B519" s="10" t="s">
        <v>619</v>
      </c>
      <c r="C519" s="5"/>
      <c r="D519" s="20">
        <v>1</v>
      </c>
      <c r="E519" s="5"/>
      <c r="F519" s="5"/>
      <c r="G519" s="5"/>
      <c r="H519" s="5"/>
      <c r="I519" s="5"/>
      <c r="J519" s="19"/>
      <c r="K519" s="19"/>
      <c r="L519" s="19"/>
      <c r="M519" s="19" t="s">
        <v>619</v>
      </c>
      <c r="N519" s="19"/>
      <c r="O519" s="5"/>
      <c r="P519" s="19" t="s">
        <v>5554</v>
      </c>
      <c r="Q519" s="20">
        <v>1</v>
      </c>
      <c r="R519" s="5"/>
      <c r="S519" s="21">
        <v>44409</v>
      </c>
      <c r="T519" s="19" t="s">
        <v>498</v>
      </c>
      <c r="U519" s="5"/>
      <c r="V519" s="5"/>
      <c r="W519" s="5"/>
      <c r="X519" s="20">
        <v>1</v>
      </c>
      <c r="Y519" s="5"/>
      <c r="Z519" s="5"/>
      <c r="AA519" s="5"/>
      <c r="AB519" s="5"/>
      <c r="AC519" s="5"/>
      <c r="AD519" s="5"/>
      <c r="AE519" s="5"/>
      <c r="AF519" s="20">
        <v>1</v>
      </c>
      <c r="AG519" s="5"/>
      <c r="AH519" s="5"/>
      <c r="AI519" s="5"/>
      <c r="AJ519" s="5"/>
      <c r="AK519" s="5"/>
      <c r="AL519" s="5"/>
      <c r="AM519" s="6">
        <v>44668</v>
      </c>
      <c r="AN519" s="22">
        <v>0.72916666666666841</v>
      </c>
      <c r="AO519" s="20">
        <v>1</v>
      </c>
      <c r="AP519" s="5"/>
      <c r="AQ519" s="5"/>
      <c r="AR519" s="5"/>
      <c r="AS519" s="5"/>
      <c r="AT519" s="5"/>
      <c r="AU519" s="5"/>
      <c r="AV519" s="5"/>
      <c r="AW519" s="5"/>
      <c r="AX519" s="5"/>
      <c r="AY519" s="5"/>
      <c r="AZ519" s="5"/>
      <c r="BA519" s="5"/>
      <c r="BB519" s="5"/>
      <c r="BC519" s="5"/>
      <c r="BD519" s="20">
        <v>1</v>
      </c>
      <c r="BE519" s="5"/>
      <c r="BF519" s="5"/>
      <c r="BG519" s="5"/>
      <c r="BH519" s="5"/>
      <c r="BI519" s="19" t="s">
        <v>3446</v>
      </c>
      <c r="BJ519" s="5"/>
      <c r="BK519" s="19" t="s">
        <v>3447</v>
      </c>
      <c r="BL519" s="20">
        <v>1</v>
      </c>
      <c r="BM519" s="5"/>
      <c r="BN519" s="5"/>
      <c r="BO519" s="5"/>
      <c r="BP519" s="5"/>
      <c r="BQ519" s="5"/>
      <c r="BR519" s="5"/>
      <c r="BS519" s="5"/>
      <c r="BT519" s="5"/>
      <c r="BU519" s="5"/>
      <c r="BV519" s="5"/>
      <c r="BW519" s="5"/>
      <c r="BX519" s="5"/>
      <c r="BY519" s="5"/>
      <c r="BZ519" s="5"/>
      <c r="CA519" s="19" t="s">
        <v>3448</v>
      </c>
      <c r="CB519" s="5"/>
      <c r="CC519" s="5"/>
      <c r="CD519" s="5"/>
      <c r="CE519" s="5"/>
      <c r="CF519" s="6">
        <v>44668</v>
      </c>
      <c r="CG519" s="5"/>
      <c r="CH519" s="5"/>
      <c r="CI519" s="5"/>
      <c r="CJ519" s="5"/>
      <c r="CK519" s="5"/>
      <c r="CL519" s="5"/>
      <c r="CM519" s="5"/>
      <c r="CN519" s="19" t="s">
        <v>3449</v>
      </c>
      <c r="CO519" s="19" t="s">
        <v>3450</v>
      </c>
      <c r="CP519" s="5"/>
      <c r="CQ519" t="str">
        <f t="shared" si="8"/>
        <v/>
      </c>
    </row>
    <row r="520" spans="1:95" ht="13.5" x14ac:dyDescent="0.25">
      <c r="A520" s="19" t="s">
        <v>3451</v>
      </c>
      <c r="B520" s="10" t="s">
        <v>619</v>
      </c>
      <c r="C520" s="6">
        <v>44672</v>
      </c>
      <c r="D520" s="5"/>
      <c r="E520" s="5"/>
      <c r="F520" s="5"/>
      <c r="G520" s="20">
        <v>1</v>
      </c>
      <c r="H520" s="5"/>
      <c r="I520" s="5"/>
      <c r="J520" s="19"/>
      <c r="K520" s="19"/>
      <c r="L520" s="19"/>
      <c r="M520" s="19" t="s">
        <v>619</v>
      </c>
      <c r="N520" s="19"/>
      <c r="O520" s="5"/>
      <c r="P520" s="19" t="s">
        <v>5554</v>
      </c>
      <c r="Q520" s="5"/>
      <c r="R520" s="20">
        <v>1</v>
      </c>
      <c r="S520" s="21">
        <v>44348</v>
      </c>
      <c r="T520" s="19" t="s">
        <v>89</v>
      </c>
      <c r="U520" s="5"/>
      <c r="V520" s="5"/>
      <c r="W520" s="5"/>
      <c r="X520" s="5"/>
      <c r="Y520" s="5"/>
      <c r="Z520" s="5"/>
      <c r="AA520" s="5"/>
      <c r="AB520" s="5"/>
      <c r="AC520" s="20">
        <v>1</v>
      </c>
      <c r="AD520" s="5"/>
      <c r="AE520" s="5"/>
      <c r="AF520" s="5"/>
      <c r="AG520" s="5"/>
      <c r="AH520" s="5"/>
      <c r="AI520" s="20">
        <v>1</v>
      </c>
      <c r="AJ520" s="5"/>
      <c r="AK520" s="5"/>
      <c r="AL520" s="5"/>
      <c r="AM520" s="6">
        <v>44660</v>
      </c>
      <c r="AN520" s="22">
        <v>0.45833333333333443</v>
      </c>
      <c r="AO520" s="5"/>
      <c r="AP520" s="5"/>
      <c r="AQ520" s="5"/>
      <c r="AR520" s="5"/>
      <c r="AS520" s="5"/>
      <c r="AT520" s="20">
        <v>1</v>
      </c>
      <c r="AU520" s="5"/>
      <c r="AV520" s="5"/>
      <c r="AW520" s="5"/>
      <c r="AX520" s="5"/>
      <c r="AY520" s="5"/>
      <c r="AZ520" s="5"/>
      <c r="BA520" s="5"/>
      <c r="BB520" s="5"/>
      <c r="BC520" s="5"/>
      <c r="BD520" s="5"/>
      <c r="BE520" s="5"/>
      <c r="BF520" s="5"/>
      <c r="BG520" s="5"/>
      <c r="BH520" s="5"/>
      <c r="BI520" s="19" t="s">
        <v>3452</v>
      </c>
      <c r="BJ520" s="5"/>
      <c r="BK520" s="19" t="s">
        <v>3453</v>
      </c>
      <c r="BL520" s="20">
        <v>1</v>
      </c>
      <c r="BM520" s="5"/>
      <c r="BN520" s="5"/>
      <c r="BO520" s="5"/>
      <c r="BP520" s="5"/>
      <c r="BQ520" s="5"/>
      <c r="BR520" s="5"/>
      <c r="BS520" s="5"/>
      <c r="BT520" s="5"/>
      <c r="BU520" s="5"/>
      <c r="BV520" s="5"/>
      <c r="BW520" s="5"/>
      <c r="BX520" s="5"/>
      <c r="BY520" s="5"/>
      <c r="BZ520" s="5"/>
      <c r="CA520" s="19" t="s">
        <v>3454</v>
      </c>
      <c r="CB520" s="5"/>
      <c r="CC520" s="5"/>
      <c r="CD520" s="5"/>
      <c r="CE520" s="5"/>
      <c r="CF520" s="6">
        <v>44666</v>
      </c>
      <c r="CG520" s="5"/>
      <c r="CH520" s="5"/>
      <c r="CI520" s="5"/>
      <c r="CJ520" s="5"/>
      <c r="CK520" s="5"/>
      <c r="CL520" s="5"/>
      <c r="CM520" s="19" t="s">
        <v>3455</v>
      </c>
      <c r="CN520" s="19" t="s">
        <v>3456</v>
      </c>
      <c r="CO520" s="19" t="s">
        <v>3457</v>
      </c>
      <c r="CP520" s="5"/>
      <c r="CQ520" t="str">
        <f t="shared" si="8"/>
        <v/>
      </c>
    </row>
    <row r="521" spans="1:95" ht="13.5" x14ac:dyDescent="0.25">
      <c r="A521" s="19" t="s">
        <v>3458</v>
      </c>
      <c r="B521" s="10" t="s">
        <v>619</v>
      </c>
      <c r="C521" s="6">
        <v>44650</v>
      </c>
      <c r="D521" s="20">
        <v>1</v>
      </c>
      <c r="E521" s="5"/>
      <c r="F521" s="5"/>
      <c r="G521" s="5"/>
      <c r="H521" s="5"/>
      <c r="I521" s="5"/>
      <c r="J521" s="19"/>
      <c r="K521" s="19"/>
      <c r="L521" s="19"/>
      <c r="M521" s="19" t="s">
        <v>619</v>
      </c>
      <c r="N521" s="19"/>
      <c r="O521" s="5"/>
      <c r="P521" s="19" t="s">
        <v>5555</v>
      </c>
      <c r="Q521" s="5"/>
      <c r="R521" s="20">
        <v>1</v>
      </c>
      <c r="S521" s="21"/>
      <c r="T521" s="19" t="s">
        <v>3459</v>
      </c>
      <c r="U521" s="5"/>
      <c r="V521" s="5"/>
      <c r="W521" s="5"/>
      <c r="X521" s="5"/>
      <c r="Y521" s="5"/>
      <c r="Z521" s="5"/>
      <c r="AA521" s="5"/>
      <c r="AB521" s="5"/>
      <c r="AC521" s="5"/>
      <c r="AD521" s="20">
        <v>1</v>
      </c>
      <c r="AE521" s="5"/>
      <c r="AF521" s="5"/>
      <c r="AG521" s="5"/>
      <c r="AH521" s="5"/>
      <c r="AI521" s="20">
        <v>1</v>
      </c>
      <c r="AJ521" s="5"/>
      <c r="AK521" s="5"/>
      <c r="AL521" s="5"/>
      <c r="AM521" s="6">
        <v>44647</v>
      </c>
      <c r="AN521" s="22">
        <v>0.68750000000000155</v>
      </c>
      <c r="AO521" s="20">
        <v>1</v>
      </c>
      <c r="AP521" s="5"/>
      <c r="AQ521" s="5"/>
      <c r="AR521" s="5"/>
      <c r="AS521" s="5"/>
      <c r="AT521" s="5"/>
      <c r="AU521" s="5"/>
      <c r="AV521" s="5"/>
      <c r="AW521" s="5"/>
      <c r="AX521" s="5"/>
      <c r="AY521" s="5"/>
      <c r="AZ521" s="5"/>
      <c r="BA521" s="5"/>
      <c r="BB521" s="5"/>
      <c r="BC521" s="5"/>
      <c r="BD521" s="20">
        <v>1</v>
      </c>
      <c r="BE521" s="5"/>
      <c r="BF521" s="5"/>
      <c r="BG521" s="5"/>
      <c r="BH521" s="5"/>
      <c r="BI521" s="19" t="s">
        <v>3460</v>
      </c>
      <c r="BJ521" s="5"/>
      <c r="BK521" s="19" t="s">
        <v>3461</v>
      </c>
      <c r="BL521" s="20">
        <v>1</v>
      </c>
      <c r="BM521" s="5"/>
      <c r="BN521" s="5"/>
      <c r="BO521" s="5"/>
      <c r="BP521" s="5"/>
      <c r="BQ521" s="5"/>
      <c r="BR521" s="5"/>
      <c r="BS521" s="5"/>
      <c r="BT521" s="5"/>
      <c r="BU521" s="5"/>
      <c r="BV521" s="5"/>
      <c r="BW521" s="5"/>
      <c r="BX521" s="5"/>
      <c r="BY521" s="5"/>
      <c r="BZ521" s="5"/>
      <c r="CA521" s="19" t="s">
        <v>3462</v>
      </c>
      <c r="CB521" s="5"/>
      <c r="CC521" s="5"/>
      <c r="CD521" s="5"/>
      <c r="CE521" s="5"/>
      <c r="CF521" s="5"/>
      <c r="CG521" s="5"/>
      <c r="CH521" s="5"/>
      <c r="CI521" s="5"/>
      <c r="CJ521" s="5"/>
      <c r="CK521" s="5"/>
      <c r="CL521" s="5"/>
      <c r="CM521" s="5"/>
      <c r="CN521" s="19" t="s">
        <v>3463</v>
      </c>
      <c r="CO521" s="19" t="s">
        <v>3464</v>
      </c>
      <c r="CP521" s="5"/>
      <c r="CQ521" t="str">
        <f t="shared" si="8"/>
        <v/>
      </c>
    </row>
    <row r="522" spans="1:95" ht="13.5" x14ac:dyDescent="0.25">
      <c r="A522" s="19" t="s">
        <v>3465</v>
      </c>
      <c r="B522" s="10" t="s">
        <v>619</v>
      </c>
      <c r="C522" s="6">
        <v>44762</v>
      </c>
      <c r="D522" s="20">
        <v>1</v>
      </c>
      <c r="E522" s="5"/>
      <c r="F522" s="5"/>
      <c r="G522" s="5"/>
      <c r="H522" s="5"/>
      <c r="I522" s="5"/>
      <c r="J522" s="19"/>
      <c r="K522" s="19"/>
      <c r="L522" s="19"/>
      <c r="M522" s="19" t="s">
        <v>3466</v>
      </c>
      <c r="N522" s="19"/>
      <c r="O522" s="5"/>
      <c r="P522" s="19" t="s">
        <v>5556</v>
      </c>
      <c r="Q522" s="5"/>
      <c r="R522" s="20">
        <v>1</v>
      </c>
      <c r="S522" s="21">
        <v>44682</v>
      </c>
      <c r="T522" s="19" t="s">
        <v>302</v>
      </c>
      <c r="U522" s="5"/>
      <c r="V522" s="5"/>
      <c r="W522" s="5"/>
      <c r="X522" s="5"/>
      <c r="Y522" s="5"/>
      <c r="Z522" s="5"/>
      <c r="AA522" s="5"/>
      <c r="AB522" s="20">
        <v>1</v>
      </c>
      <c r="AC522" s="5"/>
      <c r="AD522" s="5"/>
      <c r="AE522" s="5"/>
      <c r="AF522" s="5"/>
      <c r="AG522" s="5"/>
      <c r="AH522" s="5"/>
      <c r="AI522" s="20">
        <v>1</v>
      </c>
      <c r="AJ522" s="5"/>
      <c r="AK522" s="5"/>
      <c r="AL522" s="5"/>
      <c r="AM522" s="6">
        <v>44747</v>
      </c>
      <c r="AN522" s="22">
        <v>0.23611111111111169</v>
      </c>
      <c r="AO522" s="5"/>
      <c r="AP522" s="20">
        <v>1</v>
      </c>
      <c r="AQ522" s="5"/>
      <c r="AR522" s="5"/>
      <c r="AS522" s="5"/>
      <c r="AT522" s="5"/>
      <c r="AU522" s="5"/>
      <c r="AV522" s="5"/>
      <c r="AW522" s="5"/>
      <c r="AX522" s="5"/>
      <c r="AY522" s="5"/>
      <c r="AZ522" s="20">
        <v>1</v>
      </c>
      <c r="BA522" s="5"/>
      <c r="BB522" s="5"/>
      <c r="BC522" s="5"/>
      <c r="BD522" s="5"/>
      <c r="BE522" s="5"/>
      <c r="BF522" s="5"/>
      <c r="BG522" s="5"/>
      <c r="BH522" s="5"/>
      <c r="BI522" s="19" t="s">
        <v>3467</v>
      </c>
      <c r="BJ522" s="19" t="s">
        <v>3468</v>
      </c>
      <c r="BK522" s="19" t="s">
        <v>3469</v>
      </c>
      <c r="BL522" s="20">
        <v>1</v>
      </c>
      <c r="BM522" s="5"/>
      <c r="BN522" s="5"/>
      <c r="BO522" s="5"/>
      <c r="BP522" s="5"/>
      <c r="BQ522" s="19"/>
      <c r="BR522" s="19"/>
      <c r="BS522" s="19" t="s">
        <v>3470</v>
      </c>
      <c r="BT522" s="5"/>
      <c r="BU522" s="5"/>
      <c r="BV522" s="5"/>
      <c r="BW522" s="20">
        <v>1</v>
      </c>
      <c r="BX522" s="5"/>
      <c r="BY522" s="19" t="s">
        <v>3471</v>
      </c>
      <c r="BZ522" s="19" t="s">
        <v>340</v>
      </c>
      <c r="CA522" s="19" t="s">
        <v>3472</v>
      </c>
      <c r="CB522" s="5"/>
      <c r="CC522" s="5"/>
      <c r="CD522" s="5"/>
      <c r="CE522" s="5"/>
      <c r="CF522" s="6">
        <v>44747</v>
      </c>
      <c r="CG522" s="5"/>
      <c r="CH522" s="5"/>
      <c r="CI522" s="5"/>
      <c r="CJ522" s="5"/>
      <c r="CK522" s="5"/>
      <c r="CL522" s="5"/>
      <c r="CM522" s="5"/>
      <c r="CN522" s="19" t="s">
        <v>3473</v>
      </c>
      <c r="CO522" s="19" t="s">
        <v>3474</v>
      </c>
      <c r="CP522" s="5"/>
      <c r="CQ522" t="str">
        <f t="shared" si="8"/>
        <v/>
      </c>
    </row>
    <row r="523" spans="1:95" ht="13.5" x14ac:dyDescent="0.25">
      <c r="A523" s="19" t="s">
        <v>3475</v>
      </c>
      <c r="B523" s="10" t="s">
        <v>619</v>
      </c>
      <c r="C523" s="6">
        <v>44764</v>
      </c>
      <c r="D523" s="5"/>
      <c r="E523" s="5"/>
      <c r="F523" s="5"/>
      <c r="G523" s="5"/>
      <c r="H523" s="5"/>
      <c r="I523" s="5"/>
      <c r="J523" s="19"/>
      <c r="K523" s="19"/>
      <c r="L523" s="19"/>
      <c r="M523" s="19" t="s">
        <v>619</v>
      </c>
      <c r="N523" s="19"/>
      <c r="O523" s="5"/>
      <c r="P523" s="19" t="s">
        <v>5556</v>
      </c>
      <c r="Q523" s="5"/>
      <c r="R523" s="20">
        <v>1</v>
      </c>
      <c r="S523" s="21">
        <v>44136</v>
      </c>
      <c r="T523" s="19" t="s">
        <v>3476</v>
      </c>
      <c r="U523" s="5"/>
      <c r="V523" s="5"/>
      <c r="W523" s="5"/>
      <c r="X523" s="5"/>
      <c r="Y523" s="5"/>
      <c r="Z523" s="5"/>
      <c r="AA523" s="5"/>
      <c r="AB523" s="20">
        <v>1</v>
      </c>
      <c r="AC523" s="5"/>
      <c r="AD523" s="5"/>
      <c r="AE523" s="5"/>
      <c r="AF523" s="5"/>
      <c r="AG523" s="5"/>
      <c r="AH523" s="5"/>
      <c r="AI523" s="20">
        <v>1</v>
      </c>
      <c r="AJ523" s="5"/>
      <c r="AK523" s="5"/>
      <c r="AL523" s="5"/>
      <c r="AM523" s="6">
        <v>44762</v>
      </c>
      <c r="AN523" s="22">
        <v>0.75000000000000189</v>
      </c>
      <c r="AO523" s="20"/>
      <c r="AP523" s="5"/>
      <c r="AQ523" s="5"/>
      <c r="AR523" s="5"/>
      <c r="AS523" s="5"/>
      <c r="AT523" s="5"/>
      <c r="AU523" s="5"/>
      <c r="AV523" s="5"/>
      <c r="AW523" s="5"/>
      <c r="AX523" s="20">
        <v>1</v>
      </c>
      <c r="AY523" s="19" t="s">
        <v>3477</v>
      </c>
      <c r="AZ523" s="5"/>
      <c r="BA523" s="5"/>
      <c r="BB523" s="5"/>
      <c r="BC523" s="5"/>
      <c r="BD523" s="20">
        <v>1</v>
      </c>
      <c r="BE523" s="5"/>
      <c r="BF523" s="5"/>
      <c r="BG523" s="5"/>
      <c r="BH523" s="5"/>
      <c r="BI523" s="19" t="s">
        <v>3478</v>
      </c>
      <c r="BJ523" s="5"/>
      <c r="BK523" s="19" t="s">
        <v>3479</v>
      </c>
      <c r="BL523" s="5"/>
      <c r="BM523" s="5"/>
      <c r="BN523" s="5"/>
      <c r="BO523" s="20">
        <v>1</v>
      </c>
      <c r="BP523" s="19" t="s">
        <v>157</v>
      </c>
      <c r="BQ523" s="5"/>
      <c r="BR523" s="5"/>
      <c r="BS523" s="5"/>
      <c r="BT523" s="5"/>
      <c r="BU523" s="5"/>
      <c r="BV523" s="5"/>
      <c r="BW523" s="5"/>
      <c r="BX523" s="5"/>
      <c r="BY523" s="5"/>
      <c r="BZ523" s="5"/>
      <c r="CA523" s="19" t="s">
        <v>3480</v>
      </c>
      <c r="CB523" s="5"/>
      <c r="CC523" s="5"/>
      <c r="CD523" s="5"/>
      <c r="CE523" s="5"/>
      <c r="CF523" s="5"/>
      <c r="CG523" s="5"/>
      <c r="CH523" s="5"/>
      <c r="CI523" s="5"/>
      <c r="CJ523" s="5"/>
      <c r="CK523" s="5"/>
      <c r="CL523" s="5"/>
      <c r="CM523" s="5"/>
      <c r="CN523" s="19" t="s">
        <v>3481</v>
      </c>
      <c r="CO523" s="19" t="s">
        <v>3482</v>
      </c>
      <c r="CP523" s="5"/>
      <c r="CQ523" t="str">
        <f t="shared" si="8"/>
        <v/>
      </c>
    </row>
    <row r="524" spans="1:95" ht="13.5" x14ac:dyDescent="0.25">
      <c r="A524" s="19" t="s">
        <v>3483</v>
      </c>
      <c r="B524" s="10" t="s">
        <v>619</v>
      </c>
      <c r="C524" s="6">
        <v>44764</v>
      </c>
      <c r="D524" s="5"/>
      <c r="E524" s="5"/>
      <c r="F524" s="5"/>
      <c r="G524" s="5"/>
      <c r="H524" s="5"/>
      <c r="I524" s="5"/>
      <c r="J524" s="19"/>
      <c r="K524" s="19"/>
      <c r="L524" s="19"/>
      <c r="M524" s="19" t="s">
        <v>619</v>
      </c>
      <c r="N524" s="19"/>
      <c r="O524" s="5"/>
      <c r="P524" s="19" t="s">
        <v>5556</v>
      </c>
      <c r="Q524" s="5"/>
      <c r="R524" s="20">
        <v>1</v>
      </c>
      <c r="S524" s="21">
        <v>43709</v>
      </c>
      <c r="T524" s="19" t="s">
        <v>302</v>
      </c>
      <c r="U524" s="5"/>
      <c r="V524" s="5"/>
      <c r="W524" s="5"/>
      <c r="X524" s="5"/>
      <c r="Y524" s="5"/>
      <c r="Z524" s="5"/>
      <c r="AA524" s="20">
        <v>1</v>
      </c>
      <c r="AB524" s="5"/>
      <c r="AC524" s="5"/>
      <c r="AD524" s="5"/>
      <c r="AE524" s="5"/>
      <c r="AF524" s="5"/>
      <c r="AG524" s="5"/>
      <c r="AH524" s="5"/>
      <c r="AI524" s="20">
        <v>1</v>
      </c>
      <c r="AJ524" s="5"/>
      <c r="AK524" s="5"/>
      <c r="AL524" s="5"/>
      <c r="AM524" s="6">
        <v>44762</v>
      </c>
      <c r="AN524" s="22">
        <v>0.75000000000000189</v>
      </c>
      <c r="AO524" s="20"/>
      <c r="AP524" s="5"/>
      <c r="AQ524" s="5"/>
      <c r="AR524" s="5"/>
      <c r="AS524" s="5"/>
      <c r="AT524" s="5"/>
      <c r="AU524" s="5"/>
      <c r="AV524" s="5"/>
      <c r="AW524" s="5"/>
      <c r="AX524" s="20">
        <v>1</v>
      </c>
      <c r="AY524" s="19" t="s">
        <v>3477</v>
      </c>
      <c r="AZ524" s="5"/>
      <c r="BA524" s="5"/>
      <c r="BB524" s="5"/>
      <c r="BC524" s="5"/>
      <c r="BD524" s="20">
        <v>1</v>
      </c>
      <c r="BE524" s="5"/>
      <c r="BF524" s="5"/>
      <c r="BG524" s="5"/>
      <c r="BH524" s="5"/>
      <c r="BI524" s="19" t="s">
        <v>3478</v>
      </c>
      <c r="BJ524" s="5"/>
      <c r="BK524" s="19" t="s">
        <v>3479</v>
      </c>
      <c r="BL524" s="5"/>
      <c r="BM524" s="5"/>
      <c r="BN524" s="5"/>
      <c r="BO524" s="20">
        <v>1</v>
      </c>
      <c r="BP524" s="19" t="s">
        <v>157</v>
      </c>
      <c r="BQ524" s="19"/>
      <c r="BR524" s="5"/>
      <c r="BS524" s="5"/>
      <c r="BT524" s="5"/>
      <c r="BU524" s="5"/>
      <c r="BV524" s="5"/>
      <c r="BW524" s="5"/>
      <c r="BX524" s="5"/>
      <c r="BY524" s="5"/>
      <c r="BZ524" s="5"/>
      <c r="CA524" s="19" t="s">
        <v>3480</v>
      </c>
      <c r="CB524" s="5"/>
      <c r="CC524" s="5"/>
      <c r="CD524" s="5"/>
      <c r="CE524" s="5"/>
      <c r="CF524" s="5"/>
      <c r="CG524" s="5"/>
      <c r="CH524" s="5"/>
      <c r="CI524" s="5"/>
      <c r="CJ524" s="5"/>
      <c r="CK524" s="5"/>
      <c r="CL524" s="5"/>
      <c r="CM524" s="5"/>
      <c r="CN524" s="19" t="s">
        <v>3484</v>
      </c>
      <c r="CO524" s="19" t="s">
        <v>3482</v>
      </c>
      <c r="CP524" s="5"/>
      <c r="CQ524" t="str">
        <f t="shared" si="8"/>
        <v/>
      </c>
    </row>
    <row r="525" spans="1:95" ht="13.5" x14ac:dyDescent="0.25">
      <c r="A525" s="19" t="s">
        <v>3485</v>
      </c>
      <c r="B525" s="10" t="s">
        <v>619</v>
      </c>
      <c r="C525" s="6">
        <v>44757</v>
      </c>
      <c r="D525" s="5"/>
      <c r="E525" s="5"/>
      <c r="F525" s="5"/>
      <c r="G525" s="5"/>
      <c r="H525" s="5"/>
      <c r="I525" s="5"/>
      <c r="J525" s="19"/>
      <c r="K525" s="19"/>
      <c r="L525" s="19"/>
      <c r="M525" s="19" t="s">
        <v>3466</v>
      </c>
      <c r="N525" s="19"/>
      <c r="O525" s="5"/>
      <c r="P525" s="19" t="s">
        <v>5556</v>
      </c>
      <c r="Q525" s="5"/>
      <c r="R525" s="20">
        <v>1</v>
      </c>
      <c r="S525" s="21">
        <v>44713</v>
      </c>
      <c r="T525" s="19" t="s">
        <v>302</v>
      </c>
      <c r="U525" s="5"/>
      <c r="V525" s="5"/>
      <c r="W525" s="5"/>
      <c r="X525" s="5"/>
      <c r="Y525" s="5"/>
      <c r="Z525" s="5"/>
      <c r="AA525" s="5"/>
      <c r="AB525" s="5"/>
      <c r="AC525" s="5"/>
      <c r="AD525" s="20">
        <v>1</v>
      </c>
      <c r="AE525" s="5"/>
      <c r="AF525" s="5"/>
      <c r="AG525" s="5"/>
      <c r="AH525" s="5"/>
      <c r="AI525" s="5"/>
      <c r="AJ525" s="20">
        <v>1</v>
      </c>
      <c r="AK525" s="5"/>
      <c r="AL525" s="5"/>
      <c r="AM525" s="6">
        <v>44755</v>
      </c>
      <c r="AN525" s="22">
        <v>0.47222222222222338</v>
      </c>
      <c r="AO525" s="5"/>
      <c r="AP525" s="5"/>
      <c r="AQ525" s="5"/>
      <c r="AR525" s="5"/>
      <c r="AS525" s="20">
        <v>1</v>
      </c>
      <c r="AT525" s="5"/>
      <c r="AU525" s="5"/>
      <c r="AV525" s="5"/>
      <c r="AW525" s="5"/>
      <c r="AX525" s="5"/>
      <c r="AY525" s="5"/>
      <c r="AZ525" s="5"/>
      <c r="BA525" s="20"/>
      <c r="BB525" s="5"/>
      <c r="BC525" s="5">
        <v>1</v>
      </c>
      <c r="BD525" s="5"/>
      <c r="BE525" s="5"/>
      <c r="BF525" s="5"/>
      <c r="BG525" s="5"/>
      <c r="BH525" s="5"/>
      <c r="BI525" s="19" t="s">
        <v>3486</v>
      </c>
      <c r="BJ525" s="19" t="s">
        <v>3487</v>
      </c>
      <c r="BK525" s="19" t="s">
        <v>3488</v>
      </c>
      <c r="BL525" s="20">
        <v>1</v>
      </c>
      <c r="BM525" s="5"/>
      <c r="BN525" s="5"/>
      <c r="BO525" s="5"/>
      <c r="BP525" s="5"/>
      <c r="BQ525" s="5"/>
      <c r="BR525" s="5"/>
      <c r="BS525" s="5"/>
      <c r="BT525" s="5"/>
      <c r="BU525" s="5"/>
      <c r="BV525" s="5"/>
      <c r="BW525" s="5"/>
      <c r="BX525" s="5"/>
      <c r="BY525" s="5"/>
      <c r="BZ525" s="5"/>
      <c r="CA525" s="19" t="s">
        <v>3489</v>
      </c>
      <c r="CB525" s="5"/>
      <c r="CC525" s="5"/>
      <c r="CD525" s="5"/>
      <c r="CE525" s="5"/>
      <c r="CF525" s="6">
        <v>44755</v>
      </c>
      <c r="CG525" s="5"/>
      <c r="CH525" s="5"/>
      <c r="CI525" s="5"/>
      <c r="CJ525" s="5"/>
      <c r="CK525" s="5"/>
      <c r="CL525" s="5"/>
      <c r="CM525" s="5"/>
      <c r="CN525" s="19" t="s">
        <v>3490</v>
      </c>
      <c r="CO525" s="19" t="s">
        <v>3491</v>
      </c>
      <c r="CP525" s="5"/>
      <c r="CQ525" t="str">
        <f t="shared" si="8"/>
        <v/>
      </c>
    </row>
    <row r="526" spans="1:95" ht="13.5" x14ac:dyDescent="0.25">
      <c r="A526" s="19" t="s">
        <v>3492</v>
      </c>
      <c r="B526" s="10" t="s">
        <v>619</v>
      </c>
      <c r="C526" s="6">
        <v>44757</v>
      </c>
      <c r="D526" s="20">
        <v>1</v>
      </c>
      <c r="E526" s="5"/>
      <c r="F526" s="5"/>
      <c r="G526" s="5"/>
      <c r="H526" s="5"/>
      <c r="I526" s="5"/>
      <c r="J526" s="19"/>
      <c r="K526" s="19"/>
      <c r="L526" s="19"/>
      <c r="M526" s="19" t="s">
        <v>3493</v>
      </c>
      <c r="N526" s="19"/>
      <c r="O526" s="5"/>
      <c r="P526" s="19" t="s">
        <v>5557</v>
      </c>
      <c r="Q526" s="20">
        <v>1</v>
      </c>
      <c r="R526" s="5"/>
      <c r="S526" s="21">
        <v>44470</v>
      </c>
      <c r="T526" s="19" t="s">
        <v>302</v>
      </c>
      <c r="U526" s="5"/>
      <c r="V526" s="5"/>
      <c r="W526" s="5"/>
      <c r="X526" s="5"/>
      <c r="Y526" s="5"/>
      <c r="Z526" s="5"/>
      <c r="AA526" s="20">
        <v>1</v>
      </c>
      <c r="AB526" s="5"/>
      <c r="AC526" s="5"/>
      <c r="AD526" s="5"/>
      <c r="AE526" s="5"/>
      <c r="AF526" s="5"/>
      <c r="AG526" s="5"/>
      <c r="AH526" s="5"/>
      <c r="AI526" s="5"/>
      <c r="AJ526" s="20">
        <v>1</v>
      </c>
      <c r="AK526" s="5"/>
      <c r="AL526" s="5"/>
      <c r="AM526" s="6">
        <v>44752</v>
      </c>
      <c r="AN526" s="22">
        <v>0.39583333333333431</v>
      </c>
      <c r="AO526" s="5"/>
      <c r="AP526" s="5"/>
      <c r="AQ526" s="20">
        <v>1</v>
      </c>
      <c r="AR526" s="5"/>
      <c r="AS526" s="5"/>
      <c r="AT526" s="5"/>
      <c r="AU526" s="5"/>
      <c r="AV526" s="5"/>
      <c r="AW526" s="5"/>
      <c r="AX526" s="5"/>
      <c r="AY526" s="5"/>
      <c r="AZ526" s="20">
        <v>1</v>
      </c>
      <c r="BA526" s="5"/>
      <c r="BB526" s="5"/>
      <c r="BC526" s="5"/>
      <c r="BD526" s="5"/>
      <c r="BE526" s="5"/>
      <c r="BF526" s="5"/>
      <c r="BG526" s="5"/>
      <c r="BH526" s="5"/>
      <c r="BI526" s="19" t="s">
        <v>3494</v>
      </c>
      <c r="BJ526" s="19" t="s">
        <v>3495</v>
      </c>
      <c r="BK526" s="19" t="s">
        <v>3496</v>
      </c>
      <c r="BL526" s="5"/>
      <c r="BM526" s="20">
        <v>1</v>
      </c>
      <c r="BN526" s="5"/>
      <c r="BO526" s="5"/>
      <c r="BP526" s="5"/>
      <c r="BQ526" s="19"/>
      <c r="BR526" s="19"/>
      <c r="BS526" s="19" t="s">
        <v>1103</v>
      </c>
      <c r="BT526" s="5"/>
      <c r="BU526" s="5"/>
      <c r="BV526" s="5"/>
      <c r="BW526" s="20">
        <v>1</v>
      </c>
      <c r="BX526" s="5"/>
      <c r="BY526" s="19" t="s">
        <v>3497</v>
      </c>
      <c r="BZ526" s="19" t="s">
        <v>1449</v>
      </c>
      <c r="CA526" s="19" t="s">
        <v>3498</v>
      </c>
      <c r="CB526" s="5"/>
      <c r="CC526" s="5"/>
      <c r="CD526" s="5"/>
      <c r="CE526" s="5"/>
      <c r="CF526" s="6">
        <v>44752</v>
      </c>
      <c r="CG526" s="5"/>
      <c r="CH526" s="5"/>
      <c r="CI526" s="5"/>
      <c r="CJ526" s="5"/>
      <c r="CK526" s="5"/>
      <c r="CL526" s="5"/>
      <c r="CM526" s="5"/>
      <c r="CN526" s="19" t="s">
        <v>3499</v>
      </c>
      <c r="CO526" s="19" t="s">
        <v>3500</v>
      </c>
      <c r="CP526" s="5"/>
      <c r="CQ526" t="str">
        <f t="shared" si="8"/>
        <v/>
      </c>
    </row>
    <row r="527" spans="1:95" ht="13.5" x14ac:dyDescent="0.25">
      <c r="A527" s="19" t="s">
        <v>3501</v>
      </c>
      <c r="B527" s="10" t="s">
        <v>619</v>
      </c>
      <c r="C527" s="6">
        <v>44695</v>
      </c>
      <c r="D527" s="20">
        <v>1</v>
      </c>
      <c r="E527" s="5"/>
      <c r="F527" s="5"/>
      <c r="G527" s="5"/>
      <c r="H527" s="5"/>
      <c r="I527" s="5"/>
      <c r="J527" s="19"/>
      <c r="K527" s="19"/>
      <c r="L527" s="19"/>
      <c r="M527" s="19" t="s">
        <v>619</v>
      </c>
      <c r="N527" s="19"/>
      <c r="O527" s="5"/>
      <c r="P527" s="19" t="s">
        <v>5558</v>
      </c>
      <c r="Q527" s="5"/>
      <c r="R527" s="20">
        <v>1</v>
      </c>
      <c r="S527" s="21">
        <v>42826</v>
      </c>
      <c r="T527" s="19" t="s">
        <v>41</v>
      </c>
      <c r="U527" s="5"/>
      <c r="V527" s="5"/>
      <c r="W527" s="5"/>
      <c r="X527" s="5"/>
      <c r="Y527" s="5"/>
      <c r="Z527" s="5"/>
      <c r="AA527" s="5"/>
      <c r="AB527" s="5"/>
      <c r="AC527" s="20">
        <v>1</v>
      </c>
      <c r="AD527" s="5"/>
      <c r="AE527" s="5"/>
      <c r="AF527" s="5"/>
      <c r="AG527" s="5"/>
      <c r="AH527" s="5"/>
      <c r="AI527" s="5"/>
      <c r="AJ527" s="5"/>
      <c r="AK527" s="20">
        <v>1</v>
      </c>
      <c r="AL527" s="5"/>
      <c r="AM527" s="6">
        <v>44699</v>
      </c>
      <c r="AN527" s="22">
        <v>0.10416666666666692</v>
      </c>
      <c r="AO527" s="5"/>
      <c r="AP527" s="20">
        <v>1</v>
      </c>
      <c r="AQ527" s="5"/>
      <c r="AR527" s="5"/>
      <c r="AS527" s="5"/>
      <c r="AT527" s="5"/>
      <c r="AU527" s="5"/>
      <c r="AV527" s="5"/>
      <c r="AW527" s="5"/>
      <c r="AX527" s="5"/>
      <c r="AY527" s="5"/>
      <c r="AZ527" s="5"/>
      <c r="BA527" s="5">
        <v>1</v>
      </c>
      <c r="BB527" s="5"/>
      <c r="BC527" s="20"/>
      <c r="BD527" s="5"/>
      <c r="BE527" s="5"/>
      <c r="BF527" s="5"/>
      <c r="BG527" s="5"/>
      <c r="BH527" s="5"/>
      <c r="BI527" s="19" t="s">
        <v>3502</v>
      </c>
      <c r="BJ527" s="5"/>
      <c r="BK527" s="19" t="s">
        <v>3503</v>
      </c>
      <c r="BL527" s="5"/>
      <c r="BM527" s="20">
        <v>1</v>
      </c>
      <c r="BN527" s="5"/>
      <c r="BO527" s="5"/>
      <c r="BP527" s="5"/>
      <c r="BQ527" s="19"/>
      <c r="BR527" s="19"/>
      <c r="BS527" s="19" t="s">
        <v>1307</v>
      </c>
      <c r="BT527" s="5"/>
      <c r="BU527" s="5"/>
      <c r="BV527" s="20">
        <v>1</v>
      </c>
      <c r="BW527" s="5"/>
      <c r="BX527" s="19" t="s">
        <v>1308</v>
      </c>
      <c r="BY527" s="5"/>
      <c r="BZ527" s="19" t="s">
        <v>3504</v>
      </c>
      <c r="CA527" s="19" t="s">
        <v>3505</v>
      </c>
      <c r="CB527" s="5"/>
      <c r="CC527" s="5"/>
      <c r="CD527" s="5"/>
      <c r="CE527" s="5"/>
      <c r="CF527" s="6">
        <v>44699</v>
      </c>
      <c r="CG527" s="5"/>
      <c r="CH527" s="5"/>
      <c r="CI527" s="5"/>
      <c r="CJ527" s="5"/>
      <c r="CK527" s="5"/>
      <c r="CL527" s="5"/>
      <c r="CM527" s="5"/>
      <c r="CN527" s="19" t="s">
        <v>3506</v>
      </c>
      <c r="CO527" s="19" t="s">
        <v>3507</v>
      </c>
      <c r="CP527" s="5"/>
      <c r="CQ527" t="str">
        <f t="shared" si="8"/>
        <v/>
      </c>
    </row>
    <row r="528" spans="1:95" ht="13.5" x14ac:dyDescent="0.25">
      <c r="A528" s="19" t="s">
        <v>3508</v>
      </c>
      <c r="B528" s="10" t="s">
        <v>619</v>
      </c>
      <c r="C528" s="6">
        <v>44726</v>
      </c>
      <c r="D528" s="20">
        <v>1</v>
      </c>
      <c r="E528" s="5"/>
      <c r="F528" s="5"/>
      <c r="G528" s="5"/>
      <c r="H528" s="5"/>
      <c r="I528" s="5"/>
      <c r="J528" s="19"/>
      <c r="K528" s="19"/>
      <c r="L528" s="19"/>
      <c r="M528" s="19" t="s">
        <v>619</v>
      </c>
      <c r="N528" s="19"/>
      <c r="O528" s="5"/>
      <c r="P528" s="19" t="s">
        <v>5554</v>
      </c>
      <c r="Q528" s="5"/>
      <c r="R528" s="20">
        <v>1</v>
      </c>
      <c r="S528" s="21">
        <v>43525</v>
      </c>
      <c r="T528" s="19" t="s">
        <v>41</v>
      </c>
      <c r="U528" s="5"/>
      <c r="V528" s="5"/>
      <c r="W528" s="5"/>
      <c r="X528" s="5"/>
      <c r="Y528" s="5"/>
      <c r="Z528" s="5"/>
      <c r="AA528" s="5"/>
      <c r="AB528" s="20">
        <v>1</v>
      </c>
      <c r="AC528" s="5"/>
      <c r="AD528" s="5"/>
      <c r="AE528" s="5"/>
      <c r="AF528" s="5"/>
      <c r="AG528" s="5"/>
      <c r="AH528" s="5"/>
      <c r="AI528" s="5"/>
      <c r="AJ528" s="5"/>
      <c r="AK528" s="5"/>
      <c r="AL528" s="5"/>
      <c r="AM528" s="6">
        <v>44708</v>
      </c>
      <c r="AN528" s="22">
        <v>0.66666666666666818</v>
      </c>
      <c r="AO528" s="5"/>
      <c r="AP528" s="5"/>
      <c r="AQ528" s="5"/>
      <c r="AR528" s="5"/>
      <c r="AS528" s="5"/>
      <c r="AT528" s="5"/>
      <c r="AU528" s="5"/>
      <c r="AV528" s="20">
        <v>1</v>
      </c>
      <c r="AW528" s="5"/>
      <c r="AX528" s="5"/>
      <c r="AY528" s="19" t="s">
        <v>3509</v>
      </c>
      <c r="AZ528" s="20">
        <v>1</v>
      </c>
      <c r="BA528" s="5"/>
      <c r="BB528" s="5"/>
      <c r="BC528" s="5"/>
      <c r="BD528" s="5"/>
      <c r="BE528" s="5"/>
      <c r="BF528" s="5"/>
      <c r="BG528" s="5"/>
      <c r="BH528" s="5"/>
      <c r="BI528" s="19" t="s">
        <v>3510</v>
      </c>
      <c r="BJ528" s="5"/>
      <c r="BK528" s="19" t="s">
        <v>3511</v>
      </c>
      <c r="BL528" s="5"/>
      <c r="BM528" s="20">
        <v>1</v>
      </c>
      <c r="BN528" s="5"/>
      <c r="BO528" s="5"/>
      <c r="BP528" s="5"/>
      <c r="BQ528" s="19"/>
      <c r="BR528" s="19"/>
      <c r="BS528" s="19" t="s">
        <v>1103</v>
      </c>
      <c r="BT528" s="5"/>
      <c r="BU528" s="5"/>
      <c r="BV528" s="5"/>
      <c r="BW528" s="5"/>
      <c r="BX528" s="5"/>
      <c r="BY528" s="5"/>
      <c r="BZ528" s="19" t="s">
        <v>3512</v>
      </c>
      <c r="CA528" s="19" t="s">
        <v>3513</v>
      </c>
      <c r="CB528" s="5"/>
      <c r="CC528" s="5"/>
      <c r="CD528" s="5"/>
      <c r="CE528" s="5"/>
      <c r="CF528" s="6">
        <v>44708</v>
      </c>
      <c r="CG528" s="5"/>
      <c r="CH528" s="5"/>
      <c r="CI528" s="5"/>
      <c r="CJ528" s="5"/>
      <c r="CK528" s="5"/>
      <c r="CL528" s="5"/>
      <c r="CM528" s="5"/>
      <c r="CN528" s="19" t="s">
        <v>3514</v>
      </c>
      <c r="CO528" s="19" t="s">
        <v>3515</v>
      </c>
      <c r="CP528" s="5"/>
      <c r="CQ528" t="str">
        <f t="shared" si="8"/>
        <v/>
      </c>
    </row>
    <row r="529" spans="1:95" ht="13.5" x14ac:dyDescent="0.25">
      <c r="A529" s="19" t="s">
        <v>3516</v>
      </c>
      <c r="B529" s="10" t="s">
        <v>619</v>
      </c>
      <c r="C529" s="6">
        <v>44725</v>
      </c>
      <c r="D529" s="20">
        <v>1</v>
      </c>
      <c r="E529" s="5"/>
      <c r="F529" s="5"/>
      <c r="G529" s="5"/>
      <c r="H529" s="5"/>
      <c r="I529" s="5"/>
      <c r="J529" s="19"/>
      <c r="K529" s="19"/>
      <c r="L529" s="19"/>
      <c r="M529" s="19" t="s">
        <v>619</v>
      </c>
      <c r="N529" s="19"/>
      <c r="O529" s="5"/>
      <c r="P529" s="19" t="s">
        <v>5554</v>
      </c>
      <c r="Q529" s="5"/>
      <c r="R529" s="20">
        <v>1</v>
      </c>
      <c r="S529" s="21">
        <v>42795</v>
      </c>
      <c r="T529" s="19" t="s">
        <v>26</v>
      </c>
      <c r="U529" s="5"/>
      <c r="V529" s="5"/>
      <c r="W529" s="5"/>
      <c r="X529" s="5"/>
      <c r="Y529" s="5"/>
      <c r="Z529" s="5"/>
      <c r="AA529" s="5"/>
      <c r="AB529" s="5"/>
      <c r="AC529" s="20">
        <v>1</v>
      </c>
      <c r="AD529" s="5"/>
      <c r="AE529" s="5"/>
      <c r="AF529" s="5"/>
      <c r="AG529" s="5"/>
      <c r="AH529" s="5"/>
      <c r="AI529" s="5"/>
      <c r="AJ529" s="5"/>
      <c r="AK529" s="20">
        <v>1</v>
      </c>
      <c r="AL529" s="5"/>
      <c r="AM529" s="6">
        <v>44701</v>
      </c>
      <c r="AN529" s="22">
        <v>0.61111111111111249</v>
      </c>
      <c r="AO529" s="5"/>
      <c r="AP529" s="5"/>
      <c r="AQ529" s="5"/>
      <c r="AR529" s="5"/>
      <c r="AS529" s="5"/>
      <c r="AT529" s="20">
        <v>1</v>
      </c>
      <c r="AU529" s="5"/>
      <c r="AV529" s="5"/>
      <c r="AW529" s="5"/>
      <c r="AX529" s="5"/>
      <c r="AY529" s="5"/>
      <c r="AZ529" s="5"/>
      <c r="BA529" s="5"/>
      <c r="BB529" s="5"/>
      <c r="BC529" s="5"/>
      <c r="BD529" s="5"/>
      <c r="BE529" s="20"/>
      <c r="BF529" s="5"/>
      <c r="BG529" s="5">
        <v>1</v>
      </c>
      <c r="BH529" s="19" t="s">
        <v>3517</v>
      </c>
      <c r="BI529" s="19" t="s">
        <v>3518</v>
      </c>
      <c r="BJ529" s="19" t="s">
        <v>172</v>
      </c>
      <c r="BK529" s="19" t="s">
        <v>3519</v>
      </c>
      <c r="BL529" s="20">
        <v>1</v>
      </c>
      <c r="BM529" s="5"/>
      <c r="BN529" s="5"/>
      <c r="BO529" s="5"/>
      <c r="BP529" s="5"/>
      <c r="BQ529" s="5"/>
      <c r="BR529" s="5"/>
      <c r="BS529" s="19" t="s">
        <v>3520</v>
      </c>
      <c r="BT529" s="20">
        <v>1</v>
      </c>
      <c r="BU529" s="5"/>
      <c r="BV529" s="5"/>
      <c r="BW529" s="5"/>
      <c r="BX529" s="5"/>
      <c r="BY529" s="5"/>
      <c r="BZ529" s="19" t="s">
        <v>3521</v>
      </c>
      <c r="CA529" s="19" t="s">
        <v>3522</v>
      </c>
      <c r="CB529" s="5"/>
      <c r="CC529" s="5"/>
      <c r="CD529" s="5"/>
      <c r="CE529" s="5"/>
      <c r="CF529" s="6">
        <v>44706</v>
      </c>
      <c r="CG529" s="5"/>
      <c r="CH529" s="5"/>
      <c r="CI529" s="5"/>
      <c r="CJ529" s="5"/>
      <c r="CK529" s="5"/>
      <c r="CL529" s="5"/>
      <c r="CM529" s="19" t="s">
        <v>172</v>
      </c>
      <c r="CN529" s="19" t="s">
        <v>3523</v>
      </c>
      <c r="CO529" s="19" t="s">
        <v>3524</v>
      </c>
      <c r="CP529" s="19" t="s">
        <v>172</v>
      </c>
      <c r="CQ529" t="str">
        <f t="shared" si="8"/>
        <v/>
      </c>
    </row>
    <row r="530" spans="1:95" ht="13.5" x14ac:dyDescent="0.25">
      <c r="A530" s="19" t="s">
        <v>3525</v>
      </c>
      <c r="B530" s="10" t="s">
        <v>619</v>
      </c>
      <c r="C530" s="6">
        <v>44693</v>
      </c>
      <c r="D530" s="20">
        <v>1</v>
      </c>
      <c r="E530" s="5"/>
      <c r="F530" s="5"/>
      <c r="G530" s="5"/>
      <c r="H530" s="5"/>
      <c r="I530" s="5"/>
      <c r="J530" s="19"/>
      <c r="K530" s="19"/>
      <c r="L530" s="19"/>
      <c r="M530" s="19" t="s">
        <v>619</v>
      </c>
      <c r="N530" s="19"/>
      <c r="O530" s="5"/>
      <c r="P530" s="19" t="s">
        <v>5554</v>
      </c>
      <c r="Q530" s="5"/>
      <c r="R530" s="20">
        <v>1</v>
      </c>
      <c r="S530" s="21">
        <v>44652</v>
      </c>
      <c r="T530" s="19" t="s">
        <v>757</v>
      </c>
      <c r="U530" s="5"/>
      <c r="V530" s="5"/>
      <c r="W530" s="5"/>
      <c r="X530" s="5"/>
      <c r="Y530" s="5"/>
      <c r="Z530" s="5"/>
      <c r="AA530" s="5"/>
      <c r="AB530" s="5"/>
      <c r="AC530" s="20">
        <v>1</v>
      </c>
      <c r="AD530" s="5"/>
      <c r="AE530" s="5"/>
      <c r="AF530" s="5"/>
      <c r="AG530" s="5"/>
      <c r="AH530" s="5"/>
      <c r="AI530" s="20">
        <v>1</v>
      </c>
      <c r="AJ530" s="5"/>
      <c r="AK530" s="5"/>
      <c r="AL530" s="5"/>
      <c r="AM530" s="6">
        <v>44676</v>
      </c>
      <c r="AN530" s="22">
        <v>0.87500000000000211</v>
      </c>
      <c r="AO530" s="5"/>
      <c r="AP530" s="20">
        <v>1</v>
      </c>
      <c r="AQ530" s="5"/>
      <c r="AR530" s="5"/>
      <c r="AS530" s="5"/>
      <c r="AT530" s="5"/>
      <c r="AU530" s="5"/>
      <c r="AV530" s="5"/>
      <c r="AW530" s="5"/>
      <c r="AX530" s="5"/>
      <c r="AY530" s="5"/>
      <c r="AZ530" s="5"/>
      <c r="BA530" s="5">
        <v>1</v>
      </c>
      <c r="BB530" s="5"/>
      <c r="BC530" s="20"/>
      <c r="BD530" s="5"/>
      <c r="BE530" s="5"/>
      <c r="BF530" s="5"/>
      <c r="BG530" s="5"/>
      <c r="BH530" s="5"/>
      <c r="BI530" s="19" t="s">
        <v>3526</v>
      </c>
      <c r="BJ530" s="5"/>
      <c r="BK530" s="19" t="s">
        <v>3527</v>
      </c>
      <c r="BL530" s="20">
        <v>1</v>
      </c>
      <c r="BM530" s="5"/>
      <c r="BN530" s="5"/>
      <c r="BO530" s="5"/>
      <c r="BP530" s="5"/>
      <c r="BQ530" s="5"/>
      <c r="BR530" s="5"/>
      <c r="BS530" s="5"/>
      <c r="BT530" s="20">
        <v>1</v>
      </c>
      <c r="BU530" s="5"/>
      <c r="BV530" s="5"/>
      <c r="BW530" s="5"/>
      <c r="BX530" s="5"/>
      <c r="BY530" s="5"/>
      <c r="BZ530" s="5"/>
      <c r="CA530" s="19" t="s">
        <v>3528</v>
      </c>
      <c r="CB530" s="5"/>
      <c r="CC530" s="5"/>
      <c r="CD530" s="5"/>
      <c r="CE530" s="5"/>
      <c r="CF530" s="6">
        <v>44677</v>
      </c>
      <c r="CG530" s="5"/>
      <c r="CH530" s="5"/>
      <c r="CI530" s="5"/>
      <c r="CJ530" s="5"/>
      <c r="CK530" s="5"/>
      <c r="CL530" s="5"/>
      <c r="CM530" s="5"/>
      <c r="CN530" s="19" t="s">
        <v>3529</v>
      </c>
      <c r="CO530" s="19" t="s">
        <v>3530</v>
      </c>
      <c r="CP530" s="5"/>
      <c r="CQ530" t="str">
        <f t="shared" si="8"/>
        <v/>
      </c>
    </row>
    <row r="531" spans="1:95" ht="13.5" x14ac:dyDescent="0.25">
      <c r="A531" s="19" t="s">
        <v>3531</v>
      </c>
      <c r="B531" s="10" t="s">
        <v>619</v>
      </c>
      <c r="C531" s="6">
        <v>44693</v>
      </c>
      <c r="D531" s="20">
        <v>1</v>
      </c>
      <c r="E531" s="5"/>
      <c r="F531" s="5"/>
      <c r="G531" s="5"/>
      <c r="H531" s="5"/>
      <c r="I531" s="5"/>
      <c r="J531" s="19"/>
      <c r="K531" s="19"/>
      <c r="L531" s="19"/>
      <c r="M531" s="19" t="s">
        <v>619</v>
      </c>
      <c r="N531" s="19"/>
      <c r="O531" s="5"/>
      <c r="P531" s="19" t="s">
        <v>5556</v>
      </c>
      <c r="Q531" s="5"/>
      <c r="R531" s="20">
        <v>1</v>
      </c>
      <c r="S531" s="21">
        <v>43344</v>
      </c>
      <c r="T531" s="19" t="s">
        <v>3532</v>
      </c>
      <c r="U531" s="5"/>
      <c r="V531" s="5"/>
      <c r="W531" s="5"/>
      <c r="X531" s="5"/>
      <c r="Y531" s="5"/>
      <c r="Z531" s="5"/>
      <c r="AA531" s="20">
        <v>1</v>
      </c>
      <c r="AB531" s="5"/>
      <c r="AC531" s="5"/>
      <c r="AD531" s="5"/>
      <c r="AE531" s="5"/>
      <c r="AF531" s="5"/>
      <c r="AG531" s="5"/>
      <c r="AH531" s="5"/>
      <c r="AI531" s="5"/>
      <c r="AJ531" s="20">
        <v>1</v>
      </c>
      <c r="AK531" s="5"/>
      <c r="AL531" s="5"/>
      <c r="AM531" s="6">
        <v>44666</v>
      </c>
      <c r="AN531" s="22">
        <v>7.9861111111111299E-2</v>
      </c>
      <c r="AO531" s="5"/>
      <c r="AP531" s="20">
        <v>1</v>
      </c>
      <c r="AQ531" s="5"/>
      <c r="AR531" s="5"/>
      <c r="AS531" s="5"/>
      <c r="AT531" s="5"/>
      <c r="AU531" s="5"/>
      <c r="AV531" s="5"/>
      <c r="AW531" s="5"/>
      <c r="AX531" s="5"/>
      <c r="AY531" s="5"/>
      <c r="AZ531" s="20">
        <v>1</v>
      </c>
      <c r="BA531" s="5"/>
      <c r="BB531" s="5"/>
      <c r="BC531" s="5"/>
      <c r="BD531" s="5"/>
      <c r="BE531" s="5"/>
      <c r="BF531" s="5"/>
      <c r="BG531" s="5"/>
      <c r="BH531" s="5"/>
      <c r="BI531" s="19" t="s">
        <v>3533</v>
      </c>
      <c r="BJ531" s="5"/>
      <c r="BK531" s="19" t="s">
        <v>3534</v>
      </c>
      <c r="BL531" s="20">
        <v>1</v>
      </c>
      <c r="BM531" s="5"/>
      <c r="BN531" s="5"/>
      <c r="BO531" s="5"/>
      <c r="BP531" s="5"/>
      <c r="BQ531" s="5"/>
      <c r="BR531" s="5"/>
      <c r="BS531" s="5"/>
      <c r="BT531" s="5"/>
      <c r="BU531" s="5"/>
      <c r="BV531" s="5"/>
      <c r="BW531" s="20">
        <v>1</v>
      </c>
      <c r="BX531" s="5"/>
      <c r="BY531" s="19" t="s">
        <v>3535</v>
      </c>
      <c r="BZ531" s="19" t="s">
        <v>3536</v>
      </c>
      <c r="CA531" s="19" t="s">
        <v>3537</v>
      </c>
      <c r="CB531" s="5"/>
      <c r="CC531" s="5"/>
      <c r="CD531" s="5"/>
      <c r="CE531" s="5"/>
      <c r="CF531" s="6">
        <v>44666</v>
      </c>
      <c r="CG531" s="5"/>
      <c r="CH531" s="5"/>
      <c r="CI531" s="5"/>
      <c r="CJ531" s="5"/>
      <c r="CK531" s="5"/>
      <c r="CL531" s="5"/>
      <c r="CM531" s="5"/>
      <c r="CN531" s="19" t="s">
        <v>3538</v>
      </c>
      <c r="CO531" s="19" t="s">
        <v>3539</v>
      </c>
      <c r="CP531" s="5"/>
      <c r="CQ531" t="str">
        <f t="shared" si="8"/>
        <v/>
      </c>
    </row>
    <row r="532" spans="1:95" ht="13.5" x14ac:dyDescent="0.25">
      <c r="A532" s="19" t="s">
        <v>3540</v>
      </c>
      <c r="B532" s="10" t="s">
        <v>619</v>
      </c>
      <c r="C532" s="6">
        <v>44679</v>
      </c>
      <c r="D532" s="20">
        <v>1</v>
      </c>
      <c r="E532" s="5"/>
      <c r="F532" s="5"/>
      <c r="G532" s="5"/>
      <c r="H532" s="5"/>
      <c r="I532" s="5"/>
      <c r="J532" s="19"/>
      <c r="K532" s="19"/>
      <c r="L532" s="19"/>
      <c r="M532" s="19" t="s">
        <v>619</v>
      </c>
      <c r="N532" s="19"/>
      <c r="O532" s="5"/>
      <c r="P532" s="19" t="s">
        <v>5556</v>
      </c>
      <c r="Q532" s="5"/>
      <c r="R532" s="20">
        <v>1</v>
      </c>
      <c r="S532" s="21">
        <v>43344</v>
      </c>
      <c r="T532" s="19" t="s">
        <v>3532</v>
      </c>
      <c r="U532" s="5"/>
      <c r="V532" s="5"/>
      <c r="W532" s="5"/>
      <c r="X532" s="5"/>
      <c r="Y532" s="5"/>
      <c r="Z532" s="5"/>
      <c r="AA532" s="20">
        <v>1</v>
      </c>
      <c r="AB532" s="5"/>
      <c r="AC532" s="5"/>
      <c r="AD532" s="5"/>
      <c r="AE532" s="5"/>
      <c r="AF532" s="5"/>
      <c r="AG532" s="5"/>
      <c r="AH532" s="5"/>
      <c r="AI532" s="5"/>
      <c r="AJ532" s="20">
        <v>1</v>
      </c>
      <c r="AK532" s="5"/>
      <c r="AL532" s="5"/>
      <c r="AM532" s="6">
        <v>44666</v>
      </c>
      <c r="AN532" s="22">
        <v>7.9861111111111299E-2</v>
      </c>
      <c r="AO532" s="5"/>
      <c r="AP532" s="20">
        <v>1</v>
      </c>
      <c r="AQ532" s="5"/>
      <c r="AR532" s="5"/>
      <c r="AS532" s="5"/>
      <c r="AT532" s="5"/>
      <c r="AU532" s="5"/>
      <c r="AV532" s="5"/>
      <c r="AW532" s="5"/>
      <c r="AX532" s="5"/>
      <c r="AY532" s="5"/>
      <c r="AZ532" s="20">
        <v>1</v>
      </c>
      <c r="BA532" s="5"/>
      <c r="BB532" s="5"/>
      <c r="BC532" s="5"/>
      <c r="BD532" s="5"/>
      <c r="BE532" s="5">
        <v>1</v>
      </c>
      <c r="BF532" s="5"/>
      <c r="BG532" s="20"/>
      <c r="BH532" s="5"/>
      <c r="BI532" s="19" t="s">
        <v>3541</v>
      </c>
      <c r="BJ532" s="5"/>
      <c r="BK532" s="19" t="s">
        <v>3542</v>
      </c>
      <c r="BL532" s="20">
        <v>1</v>
      </c>
      <c r="BM532" s="5"/>
      <c r="BN532" s="5"/>
      <c r="BO532" s="5"/>
      <c r="BP532" s="5"/>
      <c r="BQ532" s="5"/>
      <c r="BR532" s="5"/>
      <c r="BS532" s="5"/>
      <c r="BT532" s="5"/>
      <c r="BU532" s="5"/>
      <c r="BV532" s="5"/>
      <c r="BW532" s="20">
        <v>1</v>
      </c>
      <c r="BX532" s="5"/>
      <c r="BY532" s="19" t="s">
        <v>3535</v>
      </c>
      <c r="BZ532" s="19" t="s">
        <v>3543</v>
      </c>
      <c r="CA532" s="19" t="s">
        <v>3544</v>
      </c>
      <c r="CB532" s="5"/>
      <c r="CC532" s="5"/>
      <c r="CD532" s="5"/>
      <c r="CE532" s="5"/>
      <c r="CF532" s="6">
        <v>44666</v>
      </c>
      <c r="CG532" s="5"/>
      <c r="CH532" s="5"/>
      <c r="CI532" s="5"/>
      <c r="CJ532" s="5"/>
      <c r="CK532" s="5"/>
      <c r="CL532" s="5"/>
      <c r="CM532" s="5"/>
      <c r="CN532" s="19" t="s">
        <v>3538</v>
      </c>
      <c r="CO532" s="5"/>
      <c r="CP532" s="5"/>
      <c r="CQ532" t="str">
        <f t="shared" si="8"/>
        <v/>
      </c>
    </row>
    <row r="533" spans="1:95" ht="13.5" x14ac:dyDescent="0.25">
      <c r="A533" s="19" t="s">
        <v>3545</v>
      </c>
      <c r="B533" s="10" t="s">
        <v>619</v>
      </c>
      <c r="C533" s="6">
        <v>44662</v>
      </c>
      <c r="D533" s="20">
        <v>1</v>
      </c>
      <c r="E533" s="5"/>
      <c r="F533" s="5"/>
      <c r="G533" s="5"/>
      <c r="H533" s="5"/>
      <c r="I533" s="5"/>
      <c r="J533" s="19"/>
      <c r="K533" s="19"/>
      <c r="L533" s="19"/>
      <c r="M533" s="19" t="s">
        <v>619</v>
      </c>
      <c r="N533" s="19"/>
      <c r="O533" s="5"/>
      <c r="P533" s="19" t="s">
        <v>5554</v>
      </c>
      <c r="Q533" s="5"/>
      <c r="R533" s="20">
        <v>1</v>
      </c>
      <c r="S533" s="21">
        <v>44501</v>
      </c>
      <c r="T533" s="19" t="s">
        <v>41</v>
      </c>
      <c r="U533" s="5"/>
      <c r="V533" s="5"/>
      <c r="W533" s="5"/>
      <c r="X533" s="5"/>
      <c r="Y533" s="5"/>
      <c r="Z533" s="20">
        <v>1</v>
      </c>
      <c r="AA533" s="5"/>
      <c r="AB533" s="5"/>
      <c r="AC533" s="5"/>
      <c r="AD533" s="5"/>
      <c r="AE533" s="5"/>
      <c r="AF533" s="5"/>
      <c r="AG533" s="5"/>
      <c r="AH533" s="5"/>
      <c r="AI533" s="20">
        <v>1</v>
      </c>
      <c r="AJ533" s="5"/>
      <c r="AK533" s="5"/>
      <c r="AL533" s="5"/>
      <c r="AM533" s="6">
        <v>44657</v>
      </c>
      <c r="AN533" s="22">
        <v>0.32291666666666741</v>
      </c>
      <c r="AO533" s="5"/>
      <c r="AP533" s="5"/>
      <c r="AQ533" s="5"/>
      <c r="AR533" s="5"/>
      <c r="AS533" s="20">
        <v>1</v>
      </c>
      <c r="AT533" s="5"/>
      <c r="AU533" s="5"/>
      <c r="AV533" s="5"/>
      <c r="AW533" s="5"/>
      <c r="AX533" s="5"/>
      <c r="AY533" s="5"/>
      <c r="AZ533" s="5"/>
      <c r="BA533" s="5"/>
      <c r="BB533" s="5"/>
      <c r="BC533" s="5"/>
      <c r="BD533" s="5"/>
      <c r="BE533" s="5">
        <v>1</v>
      </c>
      <c r="BF533" s="5"/>
      <c r="BG533" s="20"/>
      <c r="BH533" s="5"/>
      <c r="BI533" s="19" t="s">
        <v>3546</v>
      </c>
      <c r="BJ533" s="5"/>
      <c r="BK533" s="19" t="s">
        <v>3547</v>
      </c>
      <c r="BL533" s="20">
        <v>1</v>
      </c>
      <c r="BM533" s="5"/>
      <c r="BN533" s="5"/>
      <c r="BO533" s="5"/>
      <c r="BP533" s="5"/>
      <c r="BQ533" s="5"/>
      <c r="BR533" s="5"/>
      <c r="BS533" s="5"/>
      <c r="BT533" s="5"/>
      <c r="BU533" s="5"/>
      <c r="BV533" s="5"/>
      <c r="BW533" s="5"/>
      <c r="BX533" s="5"/>
      <c r="BY533" s="5"/>
      <c r="BZ533" s="5"/>
      <c r="CA533" s="19" t="s">
        <v>3548</v>
      </c>
      <c r="CB533" s="5"/>
      <c r="CC533" s="5"/>
      <c r="CD533" s="5"/>
      <c r="CE533" s="5"/>
      <c r="CF533" s="6">
        <v>44657</v>
      </c>
      <c r="CG533" s="5"/>
      <c r="CH533" s="5"/>
      <c r="CI533" s="5"/>
      <c r="CJ533" s="5"/>
      <c r="CK533" s="5"/>
      <c r="CL533" s="5"/>
      <c r="CM533" s="5"/>
      <c r="CN533" s="19" t="s">
        <v>3549</v>
      </c>
      <c r="CO533" s="19" t="s">
        <v>3550</v>
      </c>
      <c r="CP533" s="5"/>
      <c r="CQ533" t="str">
        <f t="shared" si="8"/>
        <v/>
      </c>
    </row>
    <row r="534" spans="1:95" ht="13.5" x14ac:dyDescent="0.25">
      <c r="A534" s="19" t="s">
        <v>3551</v>
      </c>
      <c r="B534" s="10" t="s">
        <v>619</v>
      </c>
      <c r="C534" s="6">
        <v>44708</v>
      </c>
      <c r="D534" s="20">
        <v>1</v>
      </c>
      <c r="E534" s="5"/>
      <c r="F534" s="5"/>
      <c r="G534" s="5"/>
      <c r="H534" s="5"/>
      <c r="I534" s="5"/>
      <c r="J534" s="19"/>
      <c r="K534" s="19"/>
      <c r="L534" s="19"/>
      <c r="M534" s="19" t="s">
        <v>3552</v>
      </c>
      <c r="N534" s="19"/>
      <c r="O534" s="5"/>
      <c r="P534" s="19" t="s">
        <v>5554</v>
      </c>
      <c r="Q534" s="5"/>
      <c r="R534" s="20">
        <v>1</v>
      </c>
      <c r="S534" s="21">
        <v>44470</v>
      </c>
      <c r="T534" s="19" t="s">
        <v>26</v>
      </c>
      <c r="U534" s="5"/>
      <c r="V534" s="5"/>
      <c r="W534" s="5"/>
      <c r="X534" s="5"/>
      <c r="Y534" s="5"/>
      <c r="Z534" s="5"/>
      <c r="AA534" s="20">
        <v>1</v>
      </c>
      <c r="AB534" s="5"/>
      <c r="AC534" s="5"/>
      <c r="AD534" s="5"/>
      <c r="AE534" s="5"/>
      <c r="AF534" s="5"/>
      <c r="AG534" s="5"/>
      <c r="AH534" s="5"/>
      <c r="AI534" s="20">
        <v>1</v>
      </c>
      <c r="AJ534" s="5"/>
      <c r="AK534" s="5"/>
      <c r="AL534" s="5"/>
      <c r="AM534" s="6">
        <v>44700</v>
      </c>
      <c r="AN534" s="22">
        <v>0.30555555555555625</v>
      </c>
      <c r="AO534" s="5"/>
      <c r="AP534" s="5"/>
      <c r="AQ534" s="20">
        <v>1</v>
      </c>
      <c r="AR534" s="5"/>
      <c r="AS534" s="5"/>
      <c r="AT534" s="5"/>
      <c r="AU534" s="5"/>
      <c r="AV534" s="5"/>
      <c r="AW534" s="5"/>
      <c r="AX534" s="5"/>
      <c r="AY534" s="5"/>
      <c r="AZ534" s="5"/>
      <c r="BA534" s="5"/>
      <c r="BB534" s="5"/>
      <c r="BC534" s="5"/>
      <c r="BD534" s="5"/>
      <c r="BE534" s="20"/>
      <c r="BF534" s="5"/>
      <c r="BG534" s="5">
        <v>1</v>
      </c>
      <c r="BH534" s="19" t="s">
        <v>1163</v>
      </c>
      <c r="BI534" s="19" t="s">
        <v>3553</v>
      </c>
      <c r="BJ534" s="5"/>
      <c r="BK534" s="19" t="s">
        <v>3554</v>
      </c>
      <c r="BL534" s="20">
        <v>1</v>
      </c>
      <c r="BM534" s="5"/>
      <c r="BN534" s="5"/>
      <c r="BO534" s="5"/>
      <c r="BP534" s="5"/>
      <c r="BQ534" s="5"/>
      <c r="BR534" s="5"/>
      <c r="BS534" s="5"/>
      <c r="BT534" s="20">
        <v>1</v>
      </c>
      <c r="BU534" s="5"/>
      <c r="BV534" s="5"/>
      <c r="BW534" s="5"/>
      <c r="BX534" s="5"/>
      <c r="BY534" s="5"/>
      <c r="BZ534" s="5"/>
      <c r="CA534" s="19" t="s">
        <v>3555</v>
      </c>
      <c r="CB534" s="5"/>
      <c r="CC534" s="5"/>
      <c r="CD534" s="5"/>
      <c r="CE534" s="5"/>
      <c r="CF534" s="6">
        <v>44700</v>
      </c>
      <c r="CG534" s="5"/>
      <c r="CH534" s="5"/>
      <c r="CI534" s="5"/>
      <c r="CJ534" s="5"/>
      <c r="CK534" s="5"/>
      <c r="CL534" s="5"/>
      <c r="CM534" s="5"/>
      <c r="CN534" s="19" t="s">
        <v>3556</v>
      </c>
      <c r="CO534" s="19" t="s">
        <v>3557</v>
      </c>
      <c r="CP534" s="5"/>
      <c r="CQ534" t="str">
        <f t="shared" si="8"/>
        <v/>
      </c>
    </row>
    <row r="535" spans="1:95" ht="13.5" x14ac:dyDescent="0.25">
      <c r="A535" s="19" t="s">
        <v>3558</v>
      </c>
      <c r="B535" s="10" t="s">
        <v>619</v>
      </c>
      <c r="C535" s="6">
        <v>44708</v>
      </c>
      <c r="D535" s="20">
        <v>1</v>
      </c>
      <c r="E535" s="5"/>
      <c r="F535" s="5"/>
      <c r="G535" s="5"/>
      <c r="H535" s="5"/>
      <c r="I535" s="5"/>
      <c r="J535" s="19"/>
      <c r="K535" s="19"/>
      <c r="L535" s="19"/>
      <c r="M535" s="19" t="s">
        <v>3552</v>
      </c>
      <c r="N535" s="19"/>
      <c r="O535" s="5"/>
      <c r="P535" s="19" t="s">
        <v>5554</v>
      </c>
      <c r="Q535" s="5"/>
      <c r="R535" s="20">
        <v>1</v>
      </c>
      <c r="S535" s="21">
        <v>43101</v>
      </c>
      <c r="T535" s="19" t="s">
        <v>82</v>
      </c>
      <c r="U535" s="5"/>
      <c r="V535" s="5"/>
      <c r="W535" s="5"/>
      <c r="X535" s="5"/>
      <c r="Y535" s="5"/>
      <c r="Z535" s="5"/>
      <c r="AA535" s="20">
        <v>1</v>
      </c>
      <c r="AB535" s="5"/>
      <c r="AC535" s="5"/>
      <c r="AD535" s="5"/>
      <c r="AE535" s="5"/>
      <c r="AF535" s="5"/>
      <c r="AG535" s="5"/>
      <c r="AH535" s="5"/>
      <c r="AI535" s="20">
        <v>1</v>
      </c>
      <c r="AJ535" s="5"/>
      <c r="AK535" s="5"/>
      <c r="AL535" s="5"/>
      <c r="AM535" s="6">
        <v>44703</v>
      </c>
      <c r="AN535" s="22">
        <v>9.0277777777777984E-2</v>
      </c>
      <c r="AO535" s="5"/>
      <c r="AP535" s="5"/>
      <c r="AQ535" s="20">
        <v>1</v>
      </c>
      <c r="AR535" s="5"/>
      <c r="AS535" s="5"/>
      <c r="AT535" s="5"/>
      <c r="AU535" s="5"/>
      <c r="AV535" s="5"/>
      <c r="AW535" s="5"/>
      <c r="AX535" s="5"/>
      <c r="AY535" s="5"/>
      <c r="AZ535" s="20">
        <v>1</v>
      </c>
      <c r="BA535" s="5"/>
      <c r="BB535" s="5"/>
      <c r="BC535" s="5"/>
      <c r="BD535" s="5"/>
      <c r="BE535" s="5"/>
      <c r="BF535" s="5"/>
      <c r="BG535" s="5"/>
      <c r="BH535" s="5"/>
      <c r="BI535" s="19" t="s">
        <v>3559</v>
      </c>
      <c r="BJ535" s="5"/>
      <c r="BK535" s="19" t="s">
        <v>3560</v>
      </c>
      <c r="BL535" s="20">
        <v>1</v>
      </c>
      <c r="BM535" s="5"/>
      <c r="BN535" s="5"/>
      <c r="BO535" s="5"/>
      <c r="BP535" s="5"/>
      <c r="BQ535" s="5"/>
      <c r="BR535" s="5"/>
      <c r="BS535" s="5"/>
      <c r="BT535" s="5"/>
      <c r="BU535" s="5"/>
      <c r="BV535" s="5"/>
      <c r="BW535" s="5"/>
      <c r="BX535" s="5"/>
      <c r="BY535" s="5"/>
      <c r="BZ535" s="5"/>
      <c r="CA535" s="19" t="s">
        <v>3561</v>
      </c>
      <c r="CB535" s="5"/>
      <c r="CC535" s="5"/>
      <c r="CD535" s="5"/>
      <c r="CE535" s="5"/>
      <c r="CF535" s="6">
        <v>44704</v>
      </c>
      <c r="CG535" s="5"/>
      <c r="CH535" s="5"/>
      <c r="CI535" s="5"/>
      <c r="CJ535" s="5"/>
      <c r="CK535" s="5"/>
      <c r="CL535" s="5"/>
      <c r="CM535" s="5"/>
      <c r="CN535" s="19" t="s">
        <v>3562</v>
      </c>
      <c r="CO535" s="19" t="s">
        <v>3563</v>
      </c>
      <c r="CP535" s="5"/>
      <c r="CQ535" t="str">
        <f t="shared" si="8"/>
        <v/>
      </c>
    </row>
    <row r="536" spans="1:95" ht="13.5" x14ac:dyDescent="0.25">
      <c r="A536" s="19" t="s">
        <v>3564</v>
      </c>
      <c r="B536" s="10" t="s">
        <v>619</v>
      </c>
      <c r="C536" s="6">
        <v>44708</v>
      </c>
      <c r="D536" s="20">
        <v>1</v>
      </c>
      <c r="E536" s="5"/>
      <c r="F536" s="5"/>
      <c r="G536" s="5"/>
      <c r="H536" s="5"/>
      <c r="I536" s="5"/>
      <c r="J536" s="19"/>
      <c r="K536" s="19"/>
      <c r="L536" s="19"/>
      <c r="M536" s="19" t="s">
        <v>3552</v>
      </c>
      <c r="N536" s="19"/>
      <c r="O536" s="5"/>
      <c r="P536" s="19" t="s">
        <v>5554</v>
      </c>
      <c r="Q536" s="5"/>
      <c r="R536" s="20">
        <v>1</v>
      </c>
      <c r="S536" s="21">
        <v>43101</v>
      </c>
      <c r="T536" s="19" t="s">
        <v>82</v>
      </c>
      <c r="U536" s="5"/>
      <c r="V536" s="5"/>
      <c r="W536" s="5"/>
      <c r="X536" s="5"/>
      <c r="Y536" s="5"/>
      <c r="Z536" s="5"/>
      <c r="AA536" s="20">
        <v>1</v>
      </c>
      <c r="AB536" s="5"/>
      <c r="AC536" s="5"/>
      <c r="AD536" s="5"/>
      <c r="AE536" s="5"/>
      <c r="AF536" s="5"/>
      <c r="AG536" s="5"/>
      <c r="AH536" s="5"/>
      <c r="AI536" s="20">
        <v>1</v>
      </c>
      <c r="AJ536" s="5"/>
      <c r="AK536" s="5"/>
      <c r="AL536" s="5"/>
      <c r="AM536" s="6">
        <v>44700</v>
      </c>
      <c r="AN536" s="22">
        <v>0.17361111111111152</v>
      </c>
      <c r="AO536" s="5"/>
      <c r="AP536" s="5"/>
      <c r="AQ536" s="5"/>
      <c r="AR536" s="5"/>
      <c r="AS536" s="20">
        <v>1</v>
      </c>
      <c r="AT536" s="5"/>
      <c r="AU536" s="5"/>
      <c r="AV536" s="5"/>
      <c r="AW536" s="5"/>
      <c r="AX536" s="5"/>
      <c r="AY536" s="5"/>
      <c r="AZ536" s="5"/>
      <c r="BA536" s="5"/>
      <c r="BB536" s="5"/>
      <c r="BC536" s="5"/>
      <c r="BD536" s="5"/>
      <c r="BE536" s="20"/>
      <c r="BF536" s="5"/>
      <c r="BG536" s="5">
        <v>1</v>
      </c>
      <c r="BH536" s="19" t="s">
        <v>3565</v>
      </c>
      <c r="BI536" s="19" t="s">
        <v>3566</v>
      </c>
      <c r="BJ536" s="5"/>
      <c r="BK536" s="19" t="s">
        <v>403</v>
      </c>
      <c r="BL536" s="20">
        <v>1</v>
      </c>
      <c r="BM536" s="5"/>
      <c r="BN536" s="5"/>
      <c r="BO536" s="5"/>
      <c r="BP536" s="5"/>
      <c r="BQ536" s="5"/>
      <c r="BR536" s="5"/>
      <c r="BS536" s="5"/>
      <c r="BT536" s="5"/>
      <c r="BU536" s="5"/>
      <c r="BV536" s="5"/>
      <c r="BW536" s="5"/>
      <c r="BX536" s="5"/>
      <c r="BY536" s="5"/>
      <c r="BZ536" s="5"/>
      <c r="CA536" s="19" t="s">
        <v>3567</v>
      </c>
      <c r="CB536" s="5"/>
      <c r="CC536" s="5"/>
      <c r="CD536" s="5"/>
      <c r="CE536" s="5"/>
      <c r="CF536" s="6">
        <v>44700</v>
      </c>
      <c r="CG536" s="5"/>
      <c r="CH536" s="5"/>
      <c r="CI536" s="5"/>
      <c r="CJ536" s="5"/>
      <c r="CK536" s="5"/>
      <c r="CL536" s="5"/>
      <c r="CM536" s="5"/>
      <c r="CN536" s="19" t="s">
        <v>3568</v>
      </c>
      <c r="CO536" s="19" t="s">
        <v>3569</v>
      </c>
      <c r="CP536" s="5"/>
      <c r="CQ536" t="str">
        <f t="shared" si="8"/>
        <v/>
      </c>
    </row>
    <row r="537" spans="1:95" ht="13.5" x14ac:dyDescent="0.25">
      <c r="A537" s="19" t="s">
        <v>3570</v>
      </c>
      <c r="B537" s="10" t="s">
        <v>619</v>
      </c>
      <c r="C537" s="6">
        <v>44708</v>
      </c>
      <c r="D537" s="20">
        <v>1</v>
      </c>
      <c r="E537" s="5"/>
      <c r="F537" s="5"/>
      <c r="G537" s="5"/>
      <c r="H537" s="5"/>
      <c r="I537" s="5"/>
      <c r="J537" s="19"/>
      <c r="K537" s="19"/>
      <c r="L537" s="19"/>
      <c r="M537" s="19" t="s">
        <v>3552</v>
      </c>
      <c r="N537" s="19"/>
      <c r="O537" s="5"/>
      <c r="P537" s="19" t="s">
        <v>5554</v>
      </c>
      <c r="Q537" s="5"/>
      <c r="R537" s="20">
        <v>1</v>
      </c>
      <c r="S537" s="21">
        <v>43101</v>
      </c>
      <c r="T537" s="19" t="s">
        <v>82</v>
      </c>
      <c r="U537" s="5"/>
      <c r="V537" s="5"/>
      <c r="W537" s="5"/>
      <c r="X537" s="5"/>
      <c r="Y537" s="5"/>
      <c r="Z537" s="5"/>
      <c r="AA537" s="20">
        <v>1</v>
      </c>
      <c r="AB537" s="5"/>
      <c r="AC537" s="5"/>
      <c r="AD537" s="5"/>
      <c r="AE537" s="5"/>
      <c r="AF537" s="5"/>
      <c r="AG537" s="5"/>
      <c r="AH537" s="5"/>
      <c r="AI537" s="20">
        <v>1</v>
      </c>
      <c r="AJ537" s="5"/>
      <c r="AK537" s="5"/>
      <c r="AL537" s="5"/>
      <c r="AM537" s="6">
        <v>44695</v>
      </c>
      <c r="AN537" s="22">
        <v>0.53125000000000133</v>
      </c>
      <c r="AO537" s="5"/>
      <c r="AP537" s="5"/>
      <c r="AQ537" s="5"/>
      <c r="AR537" s="5"/>
      <c r="AS537" s="20">
        <v>1</v>
      </c>
      <c r="AT537" s="5"/>
      <c r="AU537" s="5"/>
      <c r="AV537" s="5"/>
      <c r="AW537" s="5"/>
      <c r="AX537" s="5"/>
      <c r="AY537" s="5"/>
      <c r="AZ537" s="5"/>
      <c r="BA537" s="5"/>
      <c r="BB537" s="5"/>
      <c r="BC537" s="5"/>
      <c r="BD537" s="20">
        <v>1</v>
      </c>
      <c r="BE537" s="5"/>
      <c r="BF537" s="5"/>
      <c r="BG537" s="5"/>
      <c r="BH537" s="5"/>
      <c r="BI537" s="19" t="s">
        <v>3571</v>
      </c>
      <c r="BJ537" s="5"/>
      <c r="BK537" s="19" t="s">
        <v>403</v>
      </c>
      <c r="BL537" s="20">
        <v>1</v>
      </c>
      <c r="BM537" s="5"/>
      <c r="BN537" s="5"/>
      <c r="BO537" s="5"/>
      <c r="BP537" s="5"/>
      <c r="BQ537" s="5"/>
      <c r="BR537" s="5"/>
      <c r="BS537" s="5"/>
      <c r="BT537" s="5"/>
      <c r="BU537" s="5"/>
      <c r="BV537" s="5"/>
      <c r="BW537" s="5"/>
      <c r="BX537" s="5"/>
      <c r="BY537" s="5"/>
      <c r="BZ537" s="5"/>
      <c r="CA537" s="19" t="s">
        <v>3572</v>
      </c>
      <c r="CB537" s="5"/>
      <c r="CC537" s="5"/>
      <c r="CD537" s="5"/>
      <c r="CE537" s="5"/>
      <c r="CF537" s="6">
        <v>44695</v>
      </c>
      <c r="CG537" s="5"/>
      <c r="CH537" s="5"/>
      <c r="CI537" s="5"/>
      <c r="CJ537" s="5"/>
      <c r="CK537" s="5"/>
      <c r="CL537" s="5"/>
      <c r="CM537" s="5"/>
      <c r="CN537" s="19" t="s">
        <v>3573</v>
      </c>
      <c r="CO537" s="19" t="s">
        <v>3574</v>
      </c>
      <c r="CP537" s="5"/>
      <c r="CQ537" t="str">
        <f t="shared" si="8"/>
        <v/>
      </c>
    </row>
    <row r="538" spans="1:95" ht="13.5" x14ac:dyDescent="0.25">
      <c r="A538" s="19" t="s">
        <v>3575</v>
      </c>
      <c r="B538" s="10" t="s">
        <v>619</v>
      </c>
      <c r="C538" s="6">
        <v>44708</v>
      </c>
      <c r="D538" s="20">
        <v>1</v>
      </c>
      <c r="E538" s="5"/>
      <c r="F538" s="5"/>
      <c r="G538" s="5"/>
      <c r="H538" s="5"/>
      <c r="I538" s="5"/>
      <c r="J538" s="19"/>
      <c r="K538" s="19"/>
      <c r="L538" s="19"/>
      <c r="M538" s="19" t="s">
        <v>3552</v>
      </c>
      <c r="N538" s="19"/>
      <c r="O538" s="5"/>
      <c r="P538" s="19" t="s">
        <v>5556</v>
      </c>
      <c r="Q538" s="5"/>
      <c r="R538" s="20">
        <v>1</v>
      </c>
      <c r="S538" s="21">
        <v>44501</v>
      </c>
      <c r="T538" s="19" t="s">
        <v>26</v>
      </c>
      <c r="U538" s="5"/>
      <c r="V538" s="5"/>
      <c r="W538" s="5"/>
      <c r="X538" s="5"/>
      <c r="Y538" s="5"/>
      <c r="Z538" s="5"/>
      <c r="AA538" s="5"/>
      <c r="AB538" s="5"/>
      <c r="AC538" s="20">
        <v>1</v>
      </c>
      <c r="AD538" s="5"/>
      <c r="AE538" s="5"/>
      <c r="AF538" s="5"/>
      <c r="AG538" s="5"/>
      <c r="AH538" s="5"/>
      <c r="AI538" s="20">
        <v>1</v>
      </c>
      <c r="AJ538" s="5"/>
      <c r="AK538" s="5"/>
      <c r="AL538" s="5"/>
      <c r="AM538" s="6">
        <v>44700</v>
      </c>
      <c r="AN538" s="22">
        <v>4.1666666666666761E-2</v>
      </c>
      <c r="AO538" s="5"/>
      <c r="AP538" s="5"/>
      <c r="AQ538" s="5"/>
      <c r="AR538" s="20">
        <v>1</v>
      </c>
      <c r="AS538" s="5"/>
      <c r="AT538" s="5"/>
      <c r="AU538" s="5"/>
      <c r="AV538" s="5"/>
      <c r="AW538" s="5"/>
      <c r="AX538" s="5"/>
      <c r="AY538" s="5"/>
      <c r="AZ538" s="20">
        <v>1</v>
      </c>
      <c r="BA538" s="5"/>
      <c r="BB538" s="5"/>
      <c r="BC538" s="5"/>
      <c r="BD538" s="5"/>
      <c r="BE538" s="5"/>
      <c r="BF538" s="5"/>
      <c r="BG538" s="5"/>
      <c r="BH538" s="5"/>
      <c r="BI538" s="19" t="s">
        <v>3576</v>
      </c>
      <c r="BJ538" s="5"/>
      <c r="BK538" s="19" t="s">
        <v>3577</v>
      </c>
      <c r="BL538" s="20">
        <v>1</v>
      </c>
      <c r="BM538" s="5"/>
      <c r="BN538" s="5"/>
      <c r="BO538" s="5"/>
      <c r="BP538" s="5"/>
      <c r="BQ538" s="5"/>
      <c r="BR538" s="5"/>
      <c r="BS538" s="5"/>
      <c r="BT538" s="5"/>
      <c r="BU538" s="5"/>
      <c r="BV538" s="5"/>
      <c r="BW538" s="5"/>
      <c r="BX538" s="5"/>
      <c r="BY538" s="5"/>
      <c r="BZ538" s="5"/>
      <c r="CA538" s="19" t="s">
        <v>3578</v>
      </c>
      <c r="CB538" s="5"/>
      <c r="CC538" s="5"/>
      <c r="CD538" s="5"/>
      <c r="CE538" s="5"/>
      <c r="CF538" s="6">
        <v>44700</v>
      </c>
      <c r="CG538" s="5"/>
      <c r="CH538" s="5"/>
      <c r="CI538" s="5"/>
      <c r="CJ538" s="5"/>
      <c r="CK538" s="5"/>
      <c r="CL538" s="5"/>
      <c r="CM538" s="5"/>
      <c r="CN538" s="19" t="s">
        <v>3579</v>
      </c>
      <c r="CO538" s="19" t="s">
        <v>3580</v>
      </c>
      <c r="CP538" s="5"/>
      <c r="CQ538" t="str">
        <f t="shared" si="8"/>
        <v/>
      </c>
    </row>
    <row r="539" spans="1:95" ht="13.5" x14ac:dyDescent="0.25">
      <c r="A539" s="19" t="s">
        <v>3581</v>
      </c>
      <c r="B539" s="10" t="s">
        <v>619</v>
      </c>
      <c r="C539" s="6">
        <v>44708</v>
      </c>
      <c r="D539" s="20">
        <v>1</v>
      </c>
      <c r="E539" s="5"/>
      <c r="F539" s="5"/>
      <c r="G539" s="5"/>
      <c r="H539" s="5"/>
      <c r="I539" s="5"/>
      <c r="J539" s="19"/>
      <c r="K539" s="19"/>
      <c r="L539" s="19"/>
      <c r="M539" s="19" t="s">
        <v>3552</v>
      </c>
      <c r="N539" s="19"/>
      <c r="O539" s="5"/>
      <c r="P539" s="19" t="s">
        <v>5556</v>
      </c>
      <c r="Q539" s="5"/>
      <c r="R539" s="20">
        <v>1</v>
      </c>
      <c r="S539" s="21">
        <v>42370</v>
      </c>
      <c r="T539" s="19" t="s">
        <v>26</v>
      </c>
      <c r="U539" s="5"/>
      <c r="V539" s="5"/>
      <c r="W539" s="5"/>
      <c r="X539" s="5"/>
      <c r="Y539" s="5"/>
      <c r="Z539" s="5"/>
      <c r="AA539" s="5"/>
      <c r="AB539" s="5"/>
      <c r="AC539" s="20">
        <v>1</v>
      </c>
      <c r="AD539" s="5"/>
      <c r="AE539" s="5"/>
      <c r="AF539" s="5"/>
      <c r="AG539" s="5"/>
      <c r="AH539" s="20">
        <v>1</v>
      </c>
      <c r="AI539" s="5"/>
      <c r="AJ539" s="5"/>
      <c r="AK539" s="5"/>
      <c r="AL539" s="5"/>
      <c r="AM539" s="6">
        <v>44703</v>
      </c>
      <c r="AN539" s="22">
        <v>0.20833333333333384</v>
      </c>
      <c r="AO539" s="5"/>
      <c r="AP539" s="20">
        <v>1</v>
      </c>
      <c r="AQ539" s="5"/>
      <c r="AR539" s="5"/>
      <c r="AS539" s="5"/>
      <c r="AT539" s="5"/>
      <c r="AU539" s="5"/>
      <c r="AV539" s="5"/>
      <c r="AW539" s="5"/>
      <c r="AX539" s="5"/>
      <c r="AY539" s="5"/>
      <c r="AZ539" s="5"/>
      <c r="BA539" s="5"/>
      <c r="BB539" s="5"/>
      <c r="BC539" s="5"/>
      <c r="BD539" s="5"/>
      <c r="BE539" s="20"/>
      <c r="BF539" s="5"/>
      <c r="BG539" s="5">
        <v>1</v>
      </c>
      <c r="BH539" s="19" t="s">
        <v>1163</v>
      </c>
      <c r="BI539" s="19" t="s">
        <v>3582</v>
      </c>
      <c r="BJ539" s="5"/>
      <c r="BK539" s="19" t="s">
        <v>3583</v>
      </c>
      <c r="BL539" s="20">
        <v>1</v>
      </c>
      <c r="BM539" s="5"/>
      <c r="BN539" s="5"/>
      <c r="BO539" s="5"/>
      <c r="BP539" s="5"/>
      <c r="BQ539" s="5"/>
      <c r="BR539" s="5"/>
      <c r="BS539" s="5"/>
      <c r="BT539" s="5"/>
      <c r="BU539" s="5"/>
      <c r="BV539" s="5"/>
      <c r="BW539" s="5"/>
      <c r="BX539" s="5"/>
      <c r="BY539" s="5"/>
      <c r="BZ539" s="5"/>
      <c r="CA539" s="19" t="s">
        <v>3584</v>
      </c>
      <c r="CB539" s="5"/>
      <c r="CC539" s="5"/>
      <c r="CD539" s="5"/>
      <c r="CE539" s="5"/>
      <c r="CF539" s="6">
        <v>44704</v>
      </c>
      <c r="CG539" s="5"/>
      <c r="CH539" s="5"/>
      <c r="CI539" s="5"/>
      <c r="CJ539" s="5"/>
      <c r="CK539" s="5"/>
      <c r="CL539" s="5"/>
      <c r="CM539" s="5"/>
      <c r="CN539" s="19" t="s">
        <v>3585</v>
      </c>
      <c r="CO539" s="19" t="s">
        <v>3586</v>
      </c>
      <c r="CP539" s="5"/>
      <c r="CQ539" t="str">
        <f t="shared" si="8"/>
        <v/>
      </c>
    </row>
    <row r="540" spans="1:95" ht="13.5" x14ac:dyDescent="0.25">
      <c r="A540" s="19" t="s">
        <v>3587</v>
      </c>
      <c r="B540" s="10" t="s">
        <v>619</v>
      </c>
      <c r="C540" s="6">
        <v>44708</v>
      </c>
      <c r="D540" s="20">
        <v>1</v>
      </c>
      <c r="E540" s="5"/>
      <c r="F540" s="5"/>
      <c r="G540" s="5"/>
      <c r="H540" s="5"/>
      <c r="I540" s="5"/>
      <c r="J540" s="19"/>
      <c r="K540" s="19"/>
      <c r="L540" s="19"/>
      <c r="M540" s="19" t="s">
        <v>3552</v>
      </c>
      <c r="N540" s="19"/>
      <c r="O540" s="5"/>
      <c r="P540" s="19" t="s">
        <v>5555</v>
      </c>
      <c r="Q540" s="20">
        <v>1</v>
      </c>
      <c r="R540" s="5"/>
      <c r="S540" s="21">
        <v>44501</v>
      </c>
      <c r="T540" s="19" t="s">
        <v>3588</v>
      </c>
      <c r="U540" s="5"/>
      <c r="V540" s="5"/>
      <c r="W540" s="5"/>
      <c r="X540" s="5"/>
      <c r="Y540" s="5"/>
      <c r="Z540" s="5"/>
      <c r="AA540" s="5"/>
      <c r="AB540" s="20">
        <v>1</v>
      </c>
      <c r="AC540" s="5"/>
      <c r="AD540" s="5"/>
      <c r="AE540" s="5"/>
      <c r="AF540" s="5"/>
      <c r="AG540" s="5"/>
      <c r="AH540" s="20">
        <v>1</v>
      </c>
      <c r="AI540" s="5"/>
      <c r="AJ540" s="5"/>
      <c r="AK540" s="5"/>
      <c r="AL540" s="5"/>
      <c r="AM540" s="6">
        <v>44696</v>
      </c>
      <c r="AN540" s="22">
        <v>0.43750000000000105</v>
      </c>
      <c r="AO540" s="5"/>
      <c r="AP540" s="5"/>
      <c r="AQ540" s="20">
        <v>1</v>
      </c>
      <c r="AR540" s="5"/>
      <c r="AS540" s="5"/>
      <c r="AT540" s="5"/>
      <c r="AU540" s="5"/>
      <c r="AV540" s="5"/>
      <c r="AW540" s="5"/>
      <c r="AX540" s="5"/>
      <c r="AY540" s="5"/>
      <c r="AZ540" s="5"/>
      <c r="BA540" s="5"/>
      <c r="BB540" s="5"/>
      <c r="BC540" s="5"/>
      <c r="BD540" s="5"/>
      <c r="BE540" s="5"/>
      <c r="BF540" s="5"/>
      <c r="BG540" s="5"/>
      <c r="BH540" s="19" t="s">
        <v>3565</v>
      </c>
      <c r="BI540" s="19" t="s">
        <v>3589</v>
      </c>
      <c r="BJ540" s="5"/>
      <c r="BK540" s="19" t="s">
        <v>3590</v>
      </c>
      <c r="BL540" s="20">
        <v>1</v>
      </c>
      <c r="BM540" s="5"/>
      <c r="BN540" s="5"/>
      <c r="BO540" s="5"/>
      <c r="BP540" s="5"/>
      <c r="BQ540" s="5"/>
      <c r="BR540" s="5"/>
      <c r="BS540" s="5"/>
      <c r="BT540" s="5"/>
      <c r="BU540" s="5"/>
      <c r="BV540" s="5"/>
      <c r="BW540" s="5"/>
      <c r="BX540" s="5"/>
      <c r="BY540" s="5"/>
      <c r="BZ540" s="5"/>
      <c r="CA540" s="19" t="s">
        <v>3591</v>
      </c>
      <c r="CB540" s="5"/>
      <c r="CC540" s="5"/>
      <c r="CD540" s="5"/>
      <c r="CE540" s="5"/>
      <c r="CF540" s="6">
        <v>44697</v>
      </c>
      <c r="CG540" s="5"/>
      <c r="CH540" s="5"/>
      <c r="CI540" s="5"/>
      <c r="CJ540" s="5"/>
      <c r="CK540" s="5"/>
      <c r="CL540" s="5"/>
      <c r="CM540" s="5"/>
      <c r="CN540" s="19" t="s">
        <v>3592</v>
      </c>
      <c r="CO540" s="19" t="s">
        <v>3593</v>
      </c>
      <c r="CP540" s="5"/>
      <c r="CQ540" t="str">
        <f t="shared" si="8"/>
        <v/>
      </c>
    </row>
    <row r="541" spans="1:95" ht="13.5" x14ac:dyDescent="0.25">
      <c r="A541" s="19" t="s">
        <v>3594</v>
      </c>
      <c r="B541" s="10" t="s">
        <v>619</v>
      </c>
      <c r="C541" s="6">
        <v>44708</v>
      </c>
      <c r="D541" s="20">
        <v>1</v>
      </c>
      <c r="E541" s="5"/>
      <c r="F541" s="5"/>
      <c r="G541" s="5"/>
      <c r="H541" s="5"/>
      <c r="I541" s="5"/>
      <c r="J541" s="19"/>
      <c r="K541" s="19"/>
      <c r="L541" s="19"/>
      <c r="M541" s="19" t="s">
        <v>3552</v>
      </c>
      <c r="N541" s="19"/>
      <c r="O541" s="5"/>
      <c r="P541" s="19" t="s">
        <v>5555</v>
      </c>
      <c r="Q541" s="5"/>
      <c r="R541" s="20">
        <v>1</v>
      </c>
      <c r="S541" s="21">
        <v>45566</v>
      </c>
      <c r="T541" s="19" t="s">
        <v>26</v>
      </c>
      <c r="U541" s="5"/>
      <c r="V541" s="5"/>
      <c r="W541" s="5"/>
      <c r="X541" s="5"/>
      <c r="Y541" s="5"/>
      <c r="Z541" s="5"/>
      <c r="AA541" s="5"/>
      <c r="AB541" s="20">
        <v>1</v>
      </c>
      <c r="AC541" s="5"/>
      <c r="AD541" s="5"/>
      <c r="AE541" s="5"/>
      <c r="AF541" s="5"/>
      <c r="AG541" s="5"/>
      <c r="AH541" s="20">
        <v>1</v>
      </c>
      <c r="AI541" s="5"/>
      <c r="AJ541" s="5"/>
      <c r="AK541" s="5"/>
      <c r="AL541" s="5"/>
      <c r="AM541" s="6">
        <v>44689</v>
      </c>
      <c r="AN541" s="22">
        <v>0.30208333333333404</v>
      </c>
      <c r="AO541" s="5"/>
      <c r="AP541" s="20">
        <v>1</v>
      </c>
      <c r="AQ541" s="5"/>
      <c r="AR541" s="5"/>
      <c r="AS541" s="20">
        <v>1</v>
      </c>
      <c r="AT541" s="5"/>
      <c r="AU541" s="5"/>
      <c r="AV541" s="5"/>
      <c r="AW541" s="5"/>
      <c r="AX541" s="5"/>
      <c r="AY541" s="5"/>
      <c r="AZ541" s="20">
        <v>1</v>
      </c>
      <c r="BA541" s="5"/>
      <c r="BB541" s="5"/>
      <c r="BC541" s="5"/>
      <c r="BD541" s="5"/>
      <c r="BE541" s="5"/>
      <c r="BF541" s="5"/>
      <c r="BG541" s="5"/>
      <c r="BH541" s="5"/>
      <c r="BI541" s="19" t="s">
        <v>3595</v>
      </c>
      <c r="BJ541" s="5"/>
      <c r="BK541" s="19" t="s">
        <v>3596</v>
      </c>
      <c r="BL541" s="20">
        <v>1</v>
      </c>
      <c r="BM541" s="5"/>
      <c r="BN541" s="5"/>
      <c r="BO541" s="5"/>
      <c r="BP541" s="5"/>
      <c r="BQ541" s="5"/>
      <c r="BR541" s="5"/>
      <c r="BS541" s="5"/>
      <c r="BT541" s="5"/>
      <c r="BU541" s="5"/>
      <c r="BV541" s="5"/>
      <c r="BW541" s="5"/>
      <c r="BX541" s="5"/>
      <c r="BY541" s="5"/>
      <c r="BZ541" s="5"/>
      <c r="CA541" s="19" t="s">
        <v>3597</v>
      </c>
      <c r="CB541" s="5"/>
      <c r="CC541" s="5"/>
      <c r="CD541" s="5"/>
      <c r="CE541" s="5"/>
      <c r="CF541" s="6">
        <v>44689</v>
      </c>
      <c r="CG541" s="5"/>
      <c r="CH541" s="5"/>
      <c r="CI541" s="5"/>
      <c r="CJ541" s="5"/>
      <c r="CK541" s="5"/>
      <c r="CL541" s="5"/>
      <c r="CM541" s="5"/>
      <c r="CN541" s="19" t="s">
        <v>3598</v>
      </c>
      <c r="CO541" s="19" t="s">
        <v>3599</v>
      </c>
      <c r="CP541" s="5"/>
      <c r="CQ541" t="str">
        <f t="shared" si="8"/>
        <v>1</v>
      </c>
    </row>
    <row r="542" spans="1:95" ht="13.5" x14ac:dyDescent="0.25">
      <c r="A542" s="19" t="s">
        <v>3600</v>
      </c>
      <c r="B542" s="10" t="s">
        <v>619</v>
      </c>
      <c r="C542" s="6">
        <v>44708</v>
      </c>
      <c r="D542" s="20">
        <v>1</v>
      </c>
      <c r="E542" s="5"/>
      <c r="F542" s="5"/>
      <c r="G542" s="5"/>
      <c r="H542" s="5"/>
      <c r="I542" s="5"/>
      <c r="J542" s="19"/>
      <c r="K542" s="19"/>
      <c r="L542" s="19"/>
      <c r="M542" s="19" t="s">
        <v>3552</v>
      </c>
      <c r="N542" s="19"/>
      <c r="O542" s="5"/>
      <c r="P542" s="19" t="s">
        <v>5554</v>
      </c>
      <c r="Q542" s="5"/>
      <c r="R542" s="20">
        <v>1</v>
      </c>
      <c r="S542" s="21">
        <v>43586</v>
      </c>
      <c r="T542" s="19" t="s">
        <v>82</v>
      </c>
      <c r="U542" s="5"/>
      <c r="V542" s="5"/>
      <c r="W542" s="5"/>
      <c r="X542" s="5"/>
      <c r="Y542" s="5"/>
      <c r="Z542" s="20">
        <v>1</v>
      </c>
      <c r="AA542" s="5"/>
      <c r="AB542" s="5"/>
      <c r="AC542" s="5"/>
      <c r="AD542" s="5"/>
      <c r="AE542" s="5"/>
      <c r="AF542" s="5"/>
      <c r="AG542" s="5"/>
      <c r="AH542" s="20">
        <v>1</v>
      </c>
      <c r="AI542" s="5"/>
      <c r="AJ542" s="5"/>
      <c r="AK542" s="5"/>
      <c r="AL542" s="5"/>
      <c r="AM542" s="6">
        <v>44688</v>
      </c>
      <c r="AN542" s="22">
        <v>0.45138888888889001</v>
      </c>
      <c r="AO542" s="20">
        <v>1</v>
      </c>
      <c r="AP542" s="5"/>
      <c r="AQ542" s="5"/>
      <c r="AR542" s="5"/>
      <c r="AS542" s="5"/>
      <c r="AT542" s="5"/>
      <c r="AU542" s="5"/>
      <c r="AV542" s="5"/>
      <c r="AW542" s="5"/>
      <c r="AX542" s="5"/>
      <c r="AY542" s="5"/>
      <c r="AZ542" s="5"/>
      <c r="BA542" s="5"/>
      <c r="BB542" s="5"/>
      <c r="BC542" s="5"/>
      <c r="BD542" s="5"/>
      <c r="BE542" s="20"/>
      <c r="BF542" s="5"/>
      <c r="BG542" s="5">
        <v>1</v>
      </c>
      <c r="BH542" s="19" t="s">
        <v>3565</v>
      </c>
      <c r="BI542" s="19" t="s">
        <v>3601</v>
      </c>
      <c r="BJ542" s="5"/>
      <c r="BK542" s="19" t="s">
        <v>3583</v>
      </c>
      <c r="BL542" s="20">
        <v>1</v>
      </c>
      <c r="BM542" s="5"/>
      <c r="BN542" s="5"/>
      <c r="BO542" s="5"/>
      <c r="BP542" s="5"/>
      <c r="BQ542" s="5"/>
      <c r="BR542" s="5"/>
      <c r="BS542" s="5"/>
      <c r="BT542" s="5"/>
      <c r="BU542" s="5"/>
      <c r="BV542" s="5"/>
      <c r="BW542" s="5"/>
      <c r="BX542" s="5"/>
      <c r="BY542" s="5"/>
      <c r="BZ542" s="5"/>
      <c r="CA542" s="19" t="s">
        <v>3602</v>
      </c>
      <c r="CB542" s="5"/>
      <c r="CC542" s="5"/>
      <c r="CD542" s="5"/>
      <c r="CE542" s="5"/>
      <c r="CF542" s="6">
        <v>44688</v>
      </c>
      <c r="CG542" s="5"/>
      <c r="CH542" s="5"/>
      <c r="CI542" s="5"/>
      <c r="CJ542" s="5"/>
      <c r="CK542" s="5"/>
      <c r="CL542" s="5"/>
      <c r="CM542" s="5"/>
      <c r="CN542" s="19" t="s">
        <v>3603</v>
      </c>
      <c r="CO542" s="19" t="s">
        <v>3604</v>
      </c>
      <c r="CP542" s="5"/>
      <c r="CQ542" t="str">
        <f t="shared" si="8"/>
        <v/>
      </c>
    </row>
    <row r="543" spans="1:95" ht="13.5" x14ac:dyDescent="0.25">
      <c r="A543" s="19" t="s">
        <v>3605</v>
      </c>
      <c r="B543" s="10" t="s">
        <v>619</v>
      </c>
      <c r="C543" s="6">
        <v>44708</v>
      </c>
      <c r="D543" s="20">
        <v>1</v>
      </c>
      <c r="E543" s="5"/>
      <c r="F543" s="5"/>
      <c r="G543" s="5"/>
      <c r="H543" s="5"/>
      <c r="I543" s="5"/>
      <c r="J543" s="19"/>
      <c r="K543" s="19"/>
      <c r="L543" s="19"/>
      <c r="M543" s="19" t="s">
        <v>3552</v>
      </c>
      <c r="N543" s="19"/>
      <c r="O543" s="5"/>
      <c r="P543" s="19" t="s">
        <v>5556</v>
      </c>
      <c r="Q543" s="5"/>
      <c r="R543" s="20">
        <v>1</v>
      </c>
      <c r="S543" s="21">
        <v>44682</v>
      </c>
      <c r="T543" s="19" t="s">
        <v>26</v>
      </c>
      <c r="U543" s="5"/>
      <c r="V543" s="5"/>
      <c r="W543" s="5"/>
      <c r="X543" s="5"/>
      <c r="Y543" s="5"/>
      <c r="Z543" s="20">
        <v>1</v>
      </c>
      <c r="AA543" s="5"/>
      <c r="AB543" s="5"/>
      <c r="AC543" s="5"/>
      <c r="AD543" s="5"/>
      <c r="AE543" s="5"/>
      <c r="AF543" s="5"/>
      <c r="AG543" s="5"/>
      <c r="AH543" s="20">
        <v>1</v>
      </c>
      <c r="AI543" s="5"/>
      <c r="AJ543" s="5"/>
      <c r="AK543" s="5"/>
      <c r="AL543" s="5"/>
      <c r="AM543" s="6">
        <v>44686</v>
      </c>
      <c r="AN543" s="22">
        <v>9.0277777777777984E-2</v>
      </c>
      <c r="AO543" s="5"/>
      <c r="AP543" s="20">
        <v>1</v>
      </c>
      <c r="AQ543" s="5"/>
      <c r="AR543" s="5"/>
      <c r="AS543" s="5"/>
      <c r="AT543" s="5"/>
      <c r="AU543" s="5"/>
      <c r="AV543" s="5"/>
      <c r="AW543" s="5"/>
      <c r="AX543" s="5"/>
      <c r="AY543" s="5"/>
      <c r="AZ543" s="5"/>
      <c r="BA543" s="5"/>
      <c r="BB543" s="5"/>
      <c r="BC543" s="5"/>
      <c r="BD543" s="5"/>
      <c r="BE543" s="20"/>
      <c r="BF543" s="5"/>
      <c r="BG543" s="5">
        <v>1</v>
      </c>
      <c r="BH543" s="19" t="s">
        <v>429</v>
      </c>
      <c r="BI543" s="19" t="s">
        <v>3606</v>
      </c>
      <c r="BJ543" s="5"/>
      <c r="BK543" s="19" t="s">
        <v>3590</v>
      </c>
      <c r="BL543" s="20">
        <v>1</v>
      </c>
      <c r="BM543" s="5"/>
      <c r="BN543" s="5"/>
      <c r="BO543" s="5"/>
      <c r="BP543" s="5"/>
      <c r="BQ543" s="5"/>
      <c r="BR543" s="5"/>
      <c r="BS543" s="5"/>
      <c r="BT543" s="5"/>
      <c r="BU543" s="5"/>
      <c r="BV543" s="5"/>
      <c r="BW543" s="5"/>
      <c r="BX543" s="5"/>
      <c r="BY543" s="5"/>
      <c r="BZ543" s="5"/>
      <c r="CA543" s="19" t="s">
        <v>3607</v>
      </c>
      <c r="CB543" s="5"/>
      <c r="CC543" s="5"/>
      <c r="CD543" s="5"/>
      <c r="CE543" s="5"/>
      <c r="CF543" s="6">
        <v>44687</v>
      </c>
      <c r="CG543" s="5"/>
      <c r="CH543" s="5"/>
      <c r="CI543" s="5"/>
      <c r="CJ543" s="5"/>
      <c r="CK543" s="5"/>
      <c r="CL543" s="5"/>
      <c r="CM543" s="5"/>
      <c r="CN543" s="19" t="s">
        <v>3608</v>
      </c>
      <c r="CO543" s="19" t="s">
        <v>3609</v>
      </c>
      <c r="CP543" s="5"/>
      <c r="CQ543" t="str">
        <f t="shared" si="8"/>
        <v/>
      </c>
    </row>
    <row r="544" spans="1:95" ht="13.5" x14ac:dyDescent="0.25">
      <c r="A544" s="19" t="s">
        <v>3610</v>
      </c>
      <c r="B544" s="10" t="s">
        <v>619</v>
      </c>
      <c r="C544" s="6">
        <v>44708</v>
      </c>
      <c r="D544" s="20">
        <v>1</v>
      </c>
      <c r="E544" s="5"/>
      <c r="F544" s="5"/>
      <c r="G544" s="5"/>
      <c r="H544" s="5"/>
      <c r="I544" s="5"/>
      <c r="J544" s="19"/>
      <c r="K544" s="19"/>
      <c r="L544" s="19"/>
      <c r="M544" s="19" t="s">
        <v>3552</v>
      </c>
      <c r="N544" s="19"/>
      <c r="O544" s="5"/>
      <c r="P544" s="19" t="s">
        <v>5556</v>
      </c>
      <c r="Q544" s="5"/>
      <c r="R544" s="20">
        <v>1</v>
      </c>
      <c r="S544" s="21">
        <v>44682</v>
      </c>
      <c r="T544" s="19" t="s">
        <v>26</v>
      </c>
      <c r="U544" s="5"/>
      <c r="V544" s="5"/>
      <c r="W544" s="5"/>
      <c r="X544" s="5"/>
      <c r="Y544" s="5"/>
      <c r="Z544" s="20">
        <v>1</v>
      </c>
      <c r="AA544" s="5"/>
      <c r="AB544" s="5"/>
      <c r="AC544" s="5"/>
      <c r="AD544" s="5"/>
      <c r="AE544" s="5"/>
      <c r="AF544" s="5"/>
      <c r="AG544" s="5"/>
      <c r="AH544" s="20">
        <v>1</v>
      </c>
      <c r="AI544" s="5"/>
      <c r="AJ544" s="5"/>
      <c r="AK544" s="5"/>
      <c r="AL544" s="5"/>
      <c r="AM544" s="6">
        <v>44686</v>
      </c>
      <c r="AN544" s="22">
        <v>0.30555555555555625</v>
      </c>
      <c r="AO544" s="5"/>
      <c r="AP544" s="20">
        <v>1</v>
      </c>
      <c r="AQ544" s="5"/>
      <c r="AR544" s="5"/>
      <c r="AS544" s="5"/>
      <c r="AT544" s="5"/>
      <c r="AU544" s="5"/>
      <c r="AV544" s="5"/>
      <c r="AW544" s="5"/>
      <c r="AX544" s="5"/>
      <c r="AY544" s="5"/>
      <c r="AZ544" s="5"/>
      <c r="BA544" s="5"/>
      <c r="BB544" s="5"/>
      <c r="BC544" s="5"/>
      <c r="BD544" s="5"/>
      <c r="BE544" s="20"/>
      <c r="BF544" s="5"/>
      <c r="BG544" s="5">
        <v>1</v>
      </c>
      <c r="BH544" s="19" t="s">
        <v>3565</v>
      </c>
      <c r="BI544" s="19" t="s">
        <v>3611</v>
      </c>
      <c r="BJ544" s="5"/>
      <c r="BK544" s="19" t="s">
        <v>3583</v>
      </c>
      <c r="BL544" s="20">
        <v>1</v>
      </c>
      <c r="BM544" s="5"/>
      <c r="BN544" s="5"/>
      <c r="BO544" s="5"/>
      <c r="BP544" s="5"/>
      <c r="BQ544" s="5"/>
      <c r="BR544" s="5"/>
      <c r="BS544" s="5"/>
      <c r="BT544" s="5"/>
      <c r="BU544" s="5"/>
      <c r="BV544" s="5"/>
      <c r="BW544" s="5"/>
      <c r="BX544" s="5"/>
      <c r="BY544" s="5"/>
      <c r="BZ544" s="5"/>
      <c r="CA544" s="19" t="s">
        <v>3612</v>
      </c>
      <c r="CB544" s="5"/>
      <c r="CC544" s="5"/>
      <c r="CD544" s="5"/>
      <c r="CE544" s="5"/>
      <c r="CF544" s="6">
        <v>44686</v>
      </c>
      <c r="CG544" s="5"/>
      <c r="CH544" s="5"/>
      <c r="CI544" s="5"/>
      <c r="CJ544" s="5"/>
      <c r="CK544" s="5"/>
      <c r="CL544" s="5"/>
      <c r="CM544" s="5"/>
      <c r="CN544" s="19" t="s">
        <v>3613</v>
      </c>
      <c r="CO544" s="19" t="s">
        <v>3614</v>
      </c>
      <c r="CP544" s="5"/>
      <c r="CQ544" t="str">
        <f t="shared" si="8"/>
        <v/>
      </c>
    </row>
    <row r="545" spans="1:95" ht="13.5" x14ac:dyDescent="0.25">
      <c r="A545" s="19" t="s">
        <v>3615</v>
      </c>
      <c r="B545" s="10" t="s">
        <v>619</v>
      </c>
      <c r="C545" s="6">
        <v>44708</v>
      </c>
      <c r="D545" s="20">
        <v>1</v>
      </c>
      <c r="E545" s="5"/>
      <c r="F545" s="5"/>
      <c r="G545" s="5"/>
      <c r="H545" s="5"/>
      <c r="I545" s="5"/>
      <c r="J545" s="19"/>
      <c r="K545" s="19"/>
      <c r="L545" s="19"/>
      <c r="M545" s="19" t="s">
        <v>3552</v>
      </c>
      <c r="N545" s="19"/>
      <c r="O545" s="5"/>
      <c r="P545" s="19" t="s">
        <v>5556</v>
      </c>
      <c r="Q545" s="5"/>
      <c r="R545" s="20">
        <v>1</v>
      </c>
      <c r="S545" s="21">
        <v>44531</v>
      </c>
      <c r="T545" s="19" t="s">
        <v>26</v>
      </c>
      <c r="U545" s="5"/>
      <c r="V545" s="5"/>
      <c r="W545" s="5"/>
      <c r="X545" s="5"/>
      <c r="Y545" s="5"/>
      <c r="Z545" s="5"/>
      <c r="AA545" s="5"/>
      <c r="AB545" s="5"/>
      <c r="AC545" s="5"/>
      <c r="AD545" s="20">
        <v>1</v>
      </c>
      <c r="AE545" s="5"/>
      <c r="AF545" s="5"/>
      <c r="AG545" s="5"/>
      <c r="AH545" s="20">
        <v>1</v>
      </c>
      <c r="AI545" s="5"/>
      <c r="AJ545" s="5"/>
      <c r="AK545" s="5"/>
      <c r="AL545" s="5"/>
      <c r="AM545" s="6">
        <v>44701</v>
      </c>
      <c r="AN545" s="22">
        <v>0.37500000000000094</v>
      </c>
      <c r="AO545" s="5"/>
      <c r="AP545" s="5"/>
      <c r="AQ545" s="5"/>
      <c r="AR545" s="5"/>
      <c r="AS545" s="20">
        <v>1</v>
      </c>
      <c r="AT545" s="5"/>
      <c r="AU545" s="5"/>
      <c r="AV545" s="5"/>
      <c r="AW545" s="5"/>
      <c r="AX545" s="5"/>
      <c r="AY545" s="5"/>
      <c r="AZ545" s="5"/>
      <c r="BA545" s="5"/>
      <c r="BB545" s="5"/>
      <c r="BC545" s="5"/>
      <c r="BD545" s="5"/>
      <c r="BE545" s="20"/>
      <c r="BF545" s="5"/>
      <c r="BG545" s="5">
        <v>1</v>
      </c>
      <c r="BH545" s="19" t="s">
        <v>3565</v>
      </c>
      <c r="BI545" s="19" t="s">
        <v>3616</v>
      </c>
      <c r="BJ545" s="5"/>
      <c r="BK545" s="19" t="s">
        <v>3583</v>
      </c>
      <c r="BL545" s="20">
        <v>1</v>
      </c>
      <c r="BM545" s="5"/>
      <c r="BN545" s="5"/>
      <c r="BO545" s="5"/>
      <c r="BP545" s="5"/>
      <c r="BQ545" s="5"/>
      <c r="BR545" s="5"/>
      <c r="BS545" s="5"/>
      <c r="BT545" s="5"/>
      <c r="BU545" s="5"/>
      <c r="BV545" s="5"/>
      <c r="BW545" s="5"/>
      <c r="BX545" s="5"/>
      <c r="BY545" s="5"/>
      <c r="BZ545" s="5"/>
      <c r="CA545" s="5"/>
      <c r="CB545" s="5"/>
      <c r="CC545" s="5"/>
      <c r="CD545" s="5"/>
      <c r="CE545" s="5"/>
      <c r="CF545" s="6">
        <v>44701</v>
      </c>
      <c r="CG545" s="5"/>
      <c r="CH545" s="5"/>
      <c r="CI545" s="5"/>
      <c r="CJ545" s="5"/>
      <c r="CK545" s="5"/>
      <c r="CL545" s="5"/>
      <c r="CM545" s="5"/>
      <c r="CN545" s="19" t="s">
        <v>3617</v>
      </c>
      <c r="CO545" s="19" t="s">
        <v>3618</v>
      </c>
      <c r="CP545" s="5"/>
      <c r="CQ545" t="str">
        <f t="shared" si="8"/>
        <v/>
      </c>
    </row>
    <row r="546" spans="1:95" ht="13.5" x14ac:dyDescent="0.25">
      <c r="A546" s="19" t="s">
        <v>3619</v>
      </c>
      <c r="B546" s="10" t="s">
        <v>619</v>
      </c>
      <c r="C546" s="6">
        <v>44708</v>
      </c>
      <c r="D546" s="20">
        <v>1</v>
      </c>
      <c r="E546" s="5"/>
      <c r="F546" s="5"/>
      <c r="G546" s="5"/>
      <c r="H546" s="5"/>
      <c r="I546" s="5"/>
      <c r="J546" s="19"/>
      <c r="K546" s="19"/>
      <c r="L546" s="19"/>
      <c r="M546" s="19" t="s">
        <v>3552</v>
      </c>
      <c r="N546" s="19"/>
      <c r="O546" s="5"/>
      <c r="P546" s="19" t="s">
        <v>5556</v>
      </c>
      <c r="Q546" s="5"/>
      <c r="R546" s="20">
        <v>1</v>
      </c>
      <c r="S546" s="21">
        <v>44531</v>
      </c>
      <c r="T546" s="19" t="s">
        <v>26</v>
      </c>
      <c r="U546" s="5"/>
      <c r="V546" s="5"/>
      <c r="W546" s="5"/>
      <c r="X546" s="5"/>
      <c r="Y546" s="5"/>
      <c r="Z546" s="5"/>
      <c r="AA546" s="5"/>
      <c r="AB546" s="5"/>
      <c r="AC546" s="5"/>
      <c r="AD546" s="20">
        <v>1</v>
      </c>
      <c r="AE546" s="5"/>
      <c r="AF546" s="5"/>
      <c r="AG546" s="5"/>
      <c r="AH546" s="20">
        <v>1</v>
      </c>
      <c r="AI546" s="5"/>
      <c r="AJ546" s="5"/>
      <c r="AK546" s="5"/>
      <c r="AL546" s="5"/>
      <c r="AM546" s="6">
        <v>44683</v>
      </c>
      <c r="AN546" s="22">
        <v>0.51388888888889017</v>
      </c>
      <c r="AO546" s="5"/>
      <c r="AP546" s="5"/>
      <c r="AQ546" s="5"/>
      <c r="AR546" s="5"/>
      <c r="AS546" s="20">
        <v>1</v>
      </c>
      <c r="AT546" s="5"/>
      <c r="AU546" s="5"/>
      <c r="AV546" s="5"/>
      <c r="AW546" s="5"/>
      <c r="AX546" s="5"/>
      <c r="AY546" s="5"/>
      <c r="AZ546" s="5"/>
      <c r="BA546" s="5"/>
      <c r="BB546" s="5"/>
      <c r="BC546" s="5"/>
      <c r="BD546" s="5"/>
      <c r="BE546" s="20"/>
      <c r="BF546" s="5"/>
      <c r="BG546" s="5">
        <v>1</v>
      </c>
      <c r="BH546" s="19" t="s">
        <v>1163</v>
      </c>
      <c r="BI546" s="19" t="s">
        <v>3620</v>
      </c>
      <c r="BJ546" s="5"/>
      <c r="BK546" s="19" t="s">
        <v>3583</v>
      </c>
      <c r="BL546" s="20">
        <v>1</v>
      </c>
      <c r="BM546" s="5"/>
      <c r="BN546" s="5"/>
      <c r="BO546" s="5"/>
      <c r="BP546" s="5"/>
      <c r="BQ546" s="5"/>
      <c r="BR546" s="5"/>
      <c r="BS546" s="5"/>
      <c r="BT546" s="5"/>
      <c r="BU546" s="5"/>
      <c r="BV546" s="5"/>
      <c r="BW546" s="5"/>
      <c r="BX546" s="5"/>
      <c r="BY546" s="5"/>
      <c r="BZ546" s="5"/>
      <c r="CA546" s="5"/>
      <c r="CB546" s="5"/>
      <c r="CC546" s="5"/>
      <c r="CD546" s="5"/>
      <c r="CE546" s="5"/>
      <c r="CF546" s="6">
        <v>44683</v>
      </c>
      <c r="CG546" s="5"/>
      <c r="CH546" s="5"/>
      <c r="CI546" s="5"/>
      <c r="CJ546" s="5"/>
      <c r="CK546" s="5"/>
      <c r="CL546" s="5"/>
      <c r="CM546" s="5"/>
      <c r="CN546" s="19" t="s">
        <v>3621</v>
      </c>
      <c r="CO546" s="19" t="s">
        <v>3622</v>
      </c>
      <c r="CP546" s="5"/>
      <c r="CQ546" t="str">
        <f t="shared" si="8"/>
        <v/>
      </c>
    </row>
    <row r="547" spans="1:95" ht="13.5" x14ac:dyDescent="0.25">
      <c r="A547" s="19" t="s">
        <v>3623</v>
      </c>
      <c r="B547" s="10" t="s">
        <v>619</v>
      </c>
      <c r="C547" s="6">
        <v>44708</v>
      </c>
      <c r="D547" s="20">
        <v>1</v>
      </c>
      <c r="E547" s="5"/>
      <c r="F547" s="5"/>
      <c r="G547" s="5"/>
      <c r="H547" s="5"/>
      <c r="I547" s="5"/>
      <c r="J547" s="19"/>
      <c r="K547" s="19"/>
      <c r="L547" s="19"/>
      <c r="M547" s="19" t="s">
        <v>3552</v>
      </c>
      <c r="N547" s="19"/>
      <c r="O547" s="5"/>
      <c r="P547" s="19" t="s">
        <v>5556</v>
      </c>
      <c r="Q547" s="20">
        <v>1</v>
      </c>
      <c r="R547" s="5"/>
      <c r="S547" s="21">
        <v>44593</v>
      </c>
      <c r="T547" s="19" t="s">
        <v>69</v>
      </c>
      <c r="U547" s="5"/>
      <c r="V547" s="5"/>
      <c r="W547" s="5"/>
      <c r="X547" s="5"/>
      <c r="Y547" s="5"/>
      <c r="Z547" s="5"/>
      <c r="AA547" s="5"/>
      <c r="AB547" s="20">
        <v>1</v>
      </c>
      <c r="AC547" s="5"/>
      <c r="AD547" s="5"/>
      <c r="AE547" s="5"/>
      <c r="AF547" s="5"/>
      <c r="AG547" s="5"/>
      <c r="AH547" s="5"/>
      <c r="AI547" s="20">
        <v>1</v>
      </c>
      <c r="AJ547" s="5"/>
      <c r="AK547" s="5"/>
      <c r="AL547" s="5"/>
      <c r="AM547" s="6">
        <v>44682</v>
      </c>
      <c r="AN547" s="22">
        <v>0.62500000000000144</v>
      </c>
      <c r="AO547" s="5"/>
      <c r="AP547" s="20">
        <v>1</v>
      </c>
      <c r="AQ547" s="5"/>
      <c r="AR547" s="5"/>
      <c r="AS547" s="5"/>
      <c r="AT547" s="5"/>
      <c r="AU547" s="5"/>
      <c r="AV547" s="5"/>
      <c r="AW547" s="5"/>
      <c r="AX547" s="5"/>
      <c r="AY547" s="5"/>
      <c r="AZ547" s="20">
        <v>1</v>
      </c>
      <c r="BA547" s="5"/>
      <c r="BB547" s="5"/>
      <c r="BC547" s="5"/>
      <c r="BD547" s="5"/>
      <c r="BE547" s="5"/>
      <c r="BF547" s="5"/>
      <c r="BG547" s="5"/>
      <c r="BH547" s="5"/>
      <c r="BI547" s="19" t="s">
        <v>3624</v>
      </c>
      <c r="BJ547" s="5"/>
      <c r="BK547" s="19" t="s">
        <v>3625</v>
      </c>
      <c r="BL547" s="20">
        <v>1</v>
      </c>
      <c r="BM547" s="5"/>
      <c r="BN547" s="5"/>
      <c r="BO547" s="5"/>
      <c r="BP547" s="5"/>
      <c r="BQ547" s="5"/>
      <c r="BR547" s="5"/>
      <c r="BS547" s="5"/>
      <c r="BT547" s="5"/>
      <c r="BU547" s="5"/>
      <c r="BV547" s="5"/>
      <c r="BW547" s="5"/>
      <c r="BX547" s="5"/>
      <c r="BY547" s="5"/>
      <c r="BZ547" s="5"/>
      <c r="CA547" s="19" t="s">
        <v>3555</v>
      </c>
      <c r="CB547" s="5"/>
      <c r="CC547" s="5"/>
      <c r="CD547" s="5"/>
      <c r="CE547" s="5"/>
      <c r="CF547" s="6">
        <v>44700</v>
      </c>
      <c r="CG547" s="5"/>
      <c r="CH547" s="5"/>
      <c r="CI547" s="5"/>
      <c r="CJ547" s="5"/>
      <c r="CK547" s="5"/>
      <c r="CL547" s="5"/>
      <c r="CM547" s="5"/>
      <c r="CN547" s="19" t="s">
        <v>3626</v>
      </c>
      <c r="CO547" s="19" t="s">
        <v>3627</v>
      </c>
      <c r="CP547" s="5"/>
      <c r="CQ547" t="str">
        <f t="shared" si="8"/>
        <v/>
      </c>
    </row>
    <row r="548" spans="1:95" ht="13.5" x14ac:dyDescent="0.25">
      <c r="A548" s="19" t="s">
        <v>3628</v>
      </c>
      <c r="B548" s="10" t="s">
        <v>619</v>
      </c>
      <c r="C548" s="6">
        <v>44694</v>
      </c>
      <c r="D548" s="5"/>
      <c r="E548" s="5"/>
      <c r="F548" s="5"/>
      <c r="G548" s="20">
        <v>1</v>
      </c>
      <c r="H548" s="19" t="s">
        <v>81</v>
      </c>
      <c r="I548" s="5"/>
      <c r="J548" s="19"/>
      <c r="K548" s="19"/>
      <c r="L548" s="19"/>
      <c r="M548" s="19" t="s">
        <v>3552</v>
      </c>
      <c r="N548" s="19"/>
      <c r="O548" s="5"/>
      <c r="P548" s="19" t="s">
        <v>5554</v>
      </c>
      <c r="Q548" s="5"/>
      <c r="R548" s="20">
        <v>1</v>
      </c>
      <c r="S548" s="21">
        <v>43586</v>
      </c>
      <c r="T548" s="19" t="s">
        <v>82</v>
      </c>
      <c r="U548" s="5"/>
      <c r="V548" s="5"/>
      <c r="W548" s="5"/>
      <c r="X548" s="5"/>
      <c r="Y548" s="5"/>
      <c r="Z548" s="20">
        <v>1</v>
      </c>
      <c r="AA548" s="5"/>
      <c r="AB548" s="5"/>
      <c r="AC548" s="5"/>
      <c r="AD548" s="5"/>
      <c r="AE548" s="5"/>
      <c r="AF548" s="5"/>
      <c r="AG548" s="5"/>
      <c r="AH548" s="20">
        <v>1</v>
      </c>
      <c r="AI548" s="5"/>
      <c r="AJ548" s="5"/>
      <c r="AK548" s="5"/>
      <c r="AL548" s="5"/>
      <c r="AM548" s="6">
        <v>44683</v>
      </c>
      <c r="AN548" s="22">
        <v>0.38888888888888984</v>
      </c>
      <c r="AO548" s="5"/>
      <c r="AP548" s="5"/>
      <c r="AQ548" s="5"/>
      <c r="AR548" s="5"/>
      <c r="AS548" s="20">
        <v>1</v>
      </c>
      <c r="AT548" s="5"/>
      <c r="AU548" s="5"/>
      <c r="AV548" s="5"/>
      <c r="AW548" s="5"/>
      <c r="AX548" s="5"/>
      <c r="AY548" s="5"/>
      <c r="AZ548" s="5"/>
      <c r="BA548" s="5"/>
      <c r="BB548" s="5"/>
      <c r="BC548" s="5"/>
      <c r="BD548" s="20">
        <v>1</v>
      </c>
      <c r="BE548" s="5"/>
      <c r="BF548" s="5"/>
      <c r="BG548" s="5"/>
      <c r="BH548" s="5"/>
      <c r="BI548" s="19" t="s">
        <v>3629</v>
      </c>
      <c r="BJ548" s="5"/>
      <c r="BK548" s="19" t="s">
        <v>403</v>
      </c>
      <c r="BL548" s="5"/>
      <c r="BM548" s="5"/>
      <c r="BN548" s="5"/>
      <c r="BO548" s="20">
        <v>1</v>
      </c>
      <c r="BP548" s="19" t="s">
        <v>3630</v>
      </c>
      <c r="BQ548" s="5"/>
      <c r="BR548" s="5"/>
      <c r="BS548" s="5"/>
      <c r="BT548" s="5"/>
      <c r="BU548" s="5"/>
      <c r="BV548" s="5"/>
      <c r="BW548" s="5"/>
      <c r="BX548" s="5"/>
      <c r="BY548" s="5"/>
      <c r="BZ548" s="5"/>
      <c r="CA548" s="19" t="s">
        <v>403</v>
      </c>
      <c r="CB548" s="5"/>
      <c r="CC548" s="5"/>
      <c r="CD548" s="5"/>
      <c r="CE548" s="5"/>
      <c r="CF548" s="6">
        <v>44683</v>
      </c>
      <c r="CG548" s="5"/>
      <c r="CH548" s="5"/>
      <c r="CI548" s="5"/>
      <c r="CJ548" s="5"/>
      <c r="CK548" s="5"/>
      <c r="CL548" s="5"/>
      <c r="CM548" s="5"/>
      <c r="CN548" s="19" t="s">
        <v>3631</v>
      </c>
      <c r="CO548" s="19" t="s">
        <v>3632</v>
      </c>
      <c r="CP548" s="5"/>
      <c r="CQ548" t="str">
        <f t="shared" si="8"/>
        <v/>
      </c>
    </row>
    <row r="549" spans="1:95" ht="13.5" x14ac:dyDescent="0.25">
      <c r="A549" s="19" t="s">
        <v>3633</v>
      </c>
      <c r="B549" s="10" t="s">
        <v>619</v>
      </c>
      <c r="C549" s="6">
        <v>44694</v>
      </c>
      <c r="D549" s="5"/>
      <c r="E549" s="5"/>
      <c r="F549" s="5"/>
      <c r="G549" s="20">
        <v>1</v>
      </c>
      <c r="H549" s="19" t="s">
        <v>81</v>
      </c>
      <c r="I549" s="5"/>
      <c r="J549" s="19"/>
      <c r="K549" s="19"/>
      <c r="L549" s="19"/>
      <c r="M549" s="19" t="s">
        <v>3552</v>
      </c>
      <c r="N549" s="19"/>
      <c r="O549" s="5"/>
      <c r="P549" s="19" t="s">
        <v>5555</v>
      </c>
      <c r="Q549" s="5"/>
      <c r="R549" s="20">
        <v>1</v>
      </c>
      <c r="S549" s="21">
        <v>44440</v>
      </c>
      <c r="T549" s="19" t="s">
        <v>26</v>
      </c>
      <c r="U549" s="5"/>
      <c r="V549" s="5"/>
      <c r="W549" s="5"/>
      <c r="X549" s="5"/>
      <c r="Y549" s="5"/>
      <c r="Z549" s="5"/>
      <c r="AA549" s="5"/>
      <c r="AB549" s="5"/>
      <c r="AC549" s="20">
        <v>1</v>
      </c>
      <c r="AD549" s="5"/>
      <c r="AE549" s="5"/>
      <c r="AF549" s="5"/>
      <c r="AG549" s="5"/>
      <c r="AH549" s="5"/>
      <c r="AI549" s="20">
        <v>1</v>
      </c>
      <c r="AJ549" s="5"/>
      <c r="AK549" s="5"/>
      <c r="AL549" s="5"/>
      <c r="AM549" s="6">
        <v>44684</v>
      </c>
      <c r="AN549" s="22">
        <v>0.38194444444444536</v>
      </c>
      <c r="AO549" s="5"/>
      <c r="AP549" s="5"/>
      <c r="AQ549" s="20">
        <v>1</v>
      </c>
      <c r="AR549" s="5"/>
      <c r="AS549" s="5"/>
      <c r="AT549" s="5"/>
      <c r="AU549" s="5"/>
      <c r="AV549" s="5"/>
      <c r="AW549" s="5"/>
      <c r="AX549" s="5"/>
      <c r="AY549" s="5"/>
      <c r="AZ549" s="5"/>
      <c r="BA549" s="5"/>
      <c r="BB549" s="5"/>
      <c r="BC549" s="5"/>
      <c r="BD549" s="20">
        <v>1</v>
      </c>
      <c r="BE549" s="5"/>
      <c r="BF549" s="5"/>
      <c r="BG549" s="5"/>
      <c r="BH549" s="5"/>
      <c r="BI549" s="19" t="s">
        <v>3634</v>
      </c>
      <c r="BJ549" s="5"/>
      <c r="BK549" s="19" t="s">
        <v>403</v>
      </c>
      <c r="BL549" s="5"/>
      <c r="BM549" s="5"/>
      <c r="BN549" s="5"/>
      <c r="BO549" s="20">
        <v>1</v>
      </c>
      <c r="BP549" s="19" t="s">
        <v>3630</v>
      </c>
      <c r="BQ549" s="5"/>
      <c r="BR549" s="5"/>
      <c r="BS549" s="5"/>
      <c r="BT549" s="5"/>
      <c r="BU549" s="5"/>
      <c r="BV549" s="5"/>
      <c r="BW549" s="5"/>
      <c r="BX549" s="5"/>
      <c r="BY549" s="5"/>
      <c r="BZ549" s="5"/>
      <c r="CA549" s="19" t="s">
        <v>403</v>
      </c>
      <c r="CB549" s="5"/>
      <c r="CC549" s="5"/>
      <c r="CD549" s="5"/>
      <c r="CE549" s="5"/>
      <c r="CF549" s="6">
        <v>44684</v>
      </c>
      <c r="CG549" s="5"/>
      <c r="CH549" s="5"/>
      <c r="CI549" s="5"/>
      <c r="CJ549" s="5"/>
      <c r="CK549" s="5"/>
      <c r="CL549" s="5"/>
      <c r="CM549" s="5"/>
      <c r="CN549" s="19" t="s">
        <v>3635</v>
      </c>
      <c r="CO549" s="19" t="s">
        <v>3636</v>
      </c>
      <c r="CP549" s="5"/>
      <c r="CQ549" t="str">
        <f t="shared" si="8"/>
        <v/>
      </c>
    </row>
    <row r="550" spans="1:95" ht="13.5" x14ac:dyDescent="0.25">
      <c r="A550" s="19" t="s">
        <v>3637</v>
      </c>
      <c r="B550" s="10" t="s">
        <v>619</v>
      </c>
      <c r="C550" s="6">
        <v>44694</v>
      </c>
      <c r="D550" s="5"/>
      <c r="E550" s="5"/>
      <c r="F550" s="5"/>
      <c r="G550" s="20">
        <v>1</v>
      </c>
      <c r="H550" s="19" t="s">
        <v>81</v>
      </c>
      <c r="I550" s="5"/>
      <c r="J550" s="19"/>
      <c r="K550" s="19"/>
      <c r="L550" s="19"/>
      <c r="M550" s="19" t="s">
        <v>3552</v>
      </c>
      <c r="N550" s="19"/>
      <c r="O550" s="5"/>
      <c r="P550" s="19" t="s">
        <v>5554</v>
      </c>
      <c r="Q550" s="5"/>
      <c r="R550" s="20">
        <v>1</v>
      </c>
      <c r="S550" s="21">
        <v>44621</v>
      </c>
      <c r="T550" s="19" t="s">
        <v>26</v>
      </c>
      <c r="U550" s="5"/>
      <c r="V550" s="5"/>
      <c r="W550" s="5"/>
      <c r="X550" s="5"/>
      <c r="Y550" s="5"/>
      <c r="Z550" s="5"/>
      <c r="AA550" s="5"/>
      <c r="AB550" s="20">
        <v>1</v>
      </c>
      <c r="AC550" s="5"/>
      <c r="AD550" s="5"/>
      <c r="AE550" s="5"/>
      <c r="AF550" s="5"/>
      <c r="AG550" s="5"/>
      <c r="AH550" s="5"/>
      <c r="AI550" s="20">
        <v>1</v>
      </c>
      <c r="AJ550" s="5"/>
      <c r="AK550" s="5"/>
      <c r="AL550" s="5"/>
      <c r="AM550" s="6">
        <v>44684</v>
      </c>
      <c r="AN550" s="22">
        <v>0.4791666666666678</v>
      </c>
      <c r="AO550" s="20"/>
      <c r="AP550" s="5"/>
      <c r="AQ550" s="5"/>
      <c r="AR550" s="5"/>
      <c r="AS550" s="5"/>
      <c r="AT550" s="5"/>
      <c r="AU550" s="5"/>
      <c r="AV550" s="5"/>
      <c r="AW550" s="5"/>
      <c r="AX550" s="20">
        <v>1</v>
      </c>
      <c r="AY550" s="5"/>
      <c r="AZ550" s="5"/>
      <c r="BA550" s="5"/>
      <c r="BB550" s="5"/>
      <c r="BC550" s="5"/>
      <c r="BD550" s="5"/>
      <c r="BE550" s="20"/>
      <c r="BF550" s="5"/>
      <c r="BG550" s="5">
        <v>1</v>
      </c>
      <c r="BH550" s="19" t="s">
        <v>3565</v>
      </c>
      <c r="BI550" s="19" t="s">
        <v>3638</v>
      </c>
      <c r="BJ550" s="5"/>
      <c r="BK550" s="19" t="s">
        <v>403</v>
      </c>
      <c r="BL550" s="5"/>
      <c r="BM550" s="5"/>
      <c r="BN550" s="5"/>
      <c r="BO550" s="20">
        <v>1</v>
      </c>
      <c r="BP550" s="19" t="s">
        <v>3639</v>
      </c>
      <c r="BQ550" s="5"/>
      <c r="BR550" s="5"/>
      <c r="BS550" s="5"/>
      <c r="BT550" s="5"/>
      <c r="BU550" s="5"/>
      <c r="BV550" s="5"/>
      <c r="BW550" s="5"/>
      <c r="BX550" s="5"/>
      <c r="BY550" s="5"/>
      <c r="BZ550" s="5"/>
      <c r="CA550" s="19" t="s">
        <v>3640</v>
      </c>
      <c r="CB550" s="5"/>
      <c r="CC550" s="5"/>
      <c r="CD550" s="5"/>
      <c r="CE550" s="5"/>
      <c r="CF550" s="6">
        <v>44684</v>
      </c>
      <c r="CG550" s="5"/>
      <c r="CH550" s="5"/>
      <c r="CI550" s="5"/>
      <c r="CJ550" s="5"/>
      <c r="CK550" s="5"/>
      <c r="CL550" s="5"/>
      <c r="CM550" s="5"/>
      <c r="CN550" s="19" t="s">
        <v>3641</v>
      </c>
      <c r="CO550" s="19" t="s">
        <v>3642</v>
      </c>
      <c r="CP550" s="5"/>
      <c r="CQ550" t="str">
        <f t="shared" si="8"/>
        <v/>
      </c>
    </row>
    <row r="551" spans="1:95" ht="13.5" x14ac:dyDescent="0.25">
      <c r="A551" s="19" t="s">
        <v>3643</v>
      </c>
      <c r="B551" s="10" t="s">
        <v>619</v>
      </c>
      <c r="C551" s="6">
        <v>44694</v>
      </c>
      <c r="D551" s="5"/>
      <c r="E551" s="5"/>
      <c r="F551" s="5"/>
      <c r="G551" s="20">
        <v>1</v>
      </c>
      <c r="H551" s="19" t="s">
        <v>81</v>
      </c>
      <c r="I551" s="5"/>
      <c r="J551" s="19"/>
      <c r="K551" s="19"/>
      <c r="L551" s="19"/>
      <c r="M551" s="19" t="s">
        <v>3552</v>
      </c>
      <c r="N551" s="19"/>
      <c r="O551" s="5"/>
      <c r="P551" s="19" t="s">
        <v>5555</v>
      </c>
      <c r="Q551" s="20">
        <v>1</v>
      </c>
      <c r="R551" s="5"/>
      <c r="S551" s="21">
        <v>44378</v>
      </c>
      <c r="T551" s="19" t="s">
        <v>41</v>
      </c>
      <c r="U551" s="5"/>
      <c r="V551" s="5"/>
      <c r="W551" s="5"/>
      <c r="X551" s="5"/>
      <c r="Y551" s="5"/>
      <c r="Z551" s="5"/>
      <c r="AA551" s="20">
        <v>1</v>
      </c>
      <c r="AB551" s="5"/>
      <c r="AC551" s="5"/>
      <c r="AD551" s="5"/>
      <c r="AE551" s="5"/>
      <c r="AF551" s="5"/>
      <c r="AG551" s="20">
        <v>1</v>
      </c>
      <c r="AH551" s="5"/>
      <c r="AI551" s="5"/>
      <c r="AJ551" s="5"/>
      <c r="AK551" s="5"/>
      <c r="AL551" s="5"/>
      <c r="AM551" s="6">
        <v>44684</v>
      </c>
      <c r="AN551" s="22">
        <v>0.65277777777777934</v>
      </c>
      <c r="AO551" s="5"/>
      <c r="AP551" s="5"/>
      <c r="AQ551" s="5"/>
      <c r="AR551" s="20">
        <v>1</v>
      </c>
      <c r="AS551" s="5"/>
      <c r="AT551" s="5"/>
      <c r="AU551" s="5"/>
      <c r="AV551" s="5"/>
      <c r="AW551" s="5"/>
      <c r="AX551" s="5"/>
      <c r="AY551" s="5"/>
      <c r="AZ551" s="5"/>
      <c r="BA551" s="5"/>
      <c r="BB551" s="5"/>
      <c r="BC551" s="5"/>
      <c r="BD551" s="20">
        <v>1</v>
      </c>
      <c r="BE551" s="5"/>
      <c r="BF551" s="5"/>
      <c r="BG551" s="5"/>
      <c r="BH551" s="5"/>
      <c r="BI551" s="19" t="s">
        <v>3644</v>
      </c>
      <c r="BJ551" s="5"/>
      <c r="BK551" s="19" t="s">
        <v>403</v>
      </c>
      <c r="BL551" s="5"/>
      <c r="BM551" s="5"/>
      <c r="BN551" s="5"/>
      <c r="BO551" s="20">
        <v>1</v>
      </c>
      <c r="BP551" s="19" t="s">
        <v>3630</v>
      </c>
      <c r="BQ551" s="5"/>
      <c r="BR551" s="5"/>
      <c r="BS551" s="5"/>
      <c r="BT551" s="5"/>
      <c r="BU551" s="5"/>
      <c r="BV551" s="5"/>
      <c r="BW551" s="5"/>
      <c r="BX551" s="5"/>
      <c r="BY551" s="5"/>
      <c r="BZ551" s="5"/>
      <c r="CA551" s="19" t="s">
        <v>403</v>
      </c>
      <c r="CB551" s="5"/>
      <c r="CC551" s="5"/>
      <c r="CD551" s="5"/>
      <c r="CE551" s="5"/>
      <c r="CF551" s="6">
        <v>44686</v>
      </c>
      <c r="CG551" s="5"/>
      <c r="CH551" s="5"/>
      <c r="CI551" s="5"/>
      <c r="CJ551" s="5"/>
      <c r="CK551" s="5"/>
      <c r="CL551" s="5"/>
      <c r="CM551" s="5"/>
      <c r="CN551" s="19" t="s">
        <v>3645</v>
      </c>
      <c r="CO551" s="19" t="s">
        <v>3646</v>
      </c>
      <c r="CP551" s="5"/>
      <c r="CQ551" t="str">
        <f t="shared" si="8"/>
        <v/>
      </c>
    </row>
    <row r="552" spans="1:95" ht="13.5" x14ac:dyDescent="0.25">
      <c r="A552" s="19" t="s">
        <v>3647</v>
      </c>
      <c r="B552" s="10" t="s">
        <v>619</v>
      </c>
      <c r="C552" s="6">
        <v>44694</v>
      </c>
      <c r="D552" s="20">
        <v>1</v>
      </c>
      <c r="E552" s="5"/>
      <c r="F552" s="5"/>
      <c r="G552" s="5"/>
      <c r="H552" s="5"/>
      <c r="I552" s="5"/>
      <c r="J552" s="19"/>
      <c r="K552" s="19"/>
      <c r="L552" s="19"/>
      <c r="M552" s="19" t="s">
        <v>3552</v>
      </c>
      <c r="N552" s="19"/>
      <c r="O552" s="5"/>
      <c r="P552" s="19" t="s">
        <v>5555</v>
      </c>
      <c r="Q552" s="5"/>
      <c r="R552" s="20">
        <v>1</v>
      </c>
      <c r="S552" s="21">
        <v>44470</v>
      </c>
      <c r="T552" s="19" t="s">
        <v>26</v>
      </c>
      <c r="U552" s="5"/>
      <c r="V552" s="5"/>
      <c r="W552" s="5"/>
      <c r="X552" s="5"/>
      <c r="Y552" s="5"/>
      <c r="Z552" s="5"/>
      <c r="AA552" s="5"/>
      <c r="AB552" s="20">
        <v>1</v>
      </c>
      <c r="AC552" s="5"/>
      <c r="AD552" s="5"/>
      <c r="AE552" s="5"/>
      <c r="AF552" s="5"/>
      <c r="AG552" s="5"/>
      <c r="AH552" s="5"/>
      <c r="AI552" s="20">
        <v>1</v>
      </c>
      <c r="AJ552" s="5"/>
      <c r="AK552" s="5"/>
      <c r="AL552" s="5"/>
      <c r="AM552" s="6">
        <v>44686</v>
      </c>
      <c r="AN552" s="22">
        <v>0.22222222222222276</v>
      </c>
      <c r="AO552" s="5"/>
      <c r="AP552" s="20">
        <v>1</v>
      </c>
      <c r="AQ552" s="5"/>
      <c r="AR552" s="5"/>
      <c r="AS552" s="5"/>
      <c r="AT552" s="5"/>
      <c r="AU552" s="5"/>
      <c r="AV552" s="5"/>
      <c r="AW552" s="5"/>
      <c r="AX552" s="5"/>
      <c r="AY552" s="5"/>
      <c r="AZ552" s="20">
        <v>1</v>
      </c>
      <c r="BA552" s="5"/>
      <c r="BB552" s="5"/>
      <c r="BC552" s="5"/>
      <c r="BD552" s="5"/>
      <c r="BE552" s="5"/>
      <c r="BF552" s="5"/>
      <c r="BG552" s="5"/>
      <c r="BH552" s="5"/>
      <c r="BI552" s="19" t="s">
        <v>3648</v>
      </c>
      <c r="BJ552" s="5"/>
      <c r="BK552" s="19" t="s">
        <v>3649</v>
      </c>
      <c r="BL552" s="20">
        <v>1</v>
      </c>
      <c r="BM552" s="5"/>
      <c r="BN552" s="5"/>
      <c r="BO552" s="5"/>
      <c r="BP552" s="5"/>
      <c r="BQ552" s="5"/>
      <c r="BR552" s="5"/>
      <c r="BS552" s="5"/>
      <c r="BT552" s="5"/>
      <c r="BU552" s="20">
        <v>1</v>
      </c>
      <c r="BV552" s="5"/>
      <c r="BW552" s="5"/>
      <c r="BX552" s="5"/>
      <c r="BY552" s="5"/>
      <c r="BZ552" s="5"/>
      <c r="CA552" s="19" t="s">
        <v>3650</v>
      </c>
      <c r="CB552" s="5"/>
      <c r="CC552" s="5"/>
      <c r="CD552" s="5"/>
      <c r="CE552" s="5"/>
      <c r="CF552" s="6">
        <v>44686</v>
      </c>
      <c r="CG552" s="5"/>
      <c r="CH552" s="5"/>
      <c r="CI552" s="5"/>
      <c r="CJ552" s="5"/>
      <c r="CK552" s="5"/>
      <c r="CL552" s="5"/>
      <c r="CM552" s="5"/>
      <c r="CN552" s="19" t="s">
        <v>3651</v>
      </c>
      <c r="CO552" s="19" t="s">
        <v>3652</v>
      </c>
      <c r="CP552" s="5"/>
      <c r="CQ552" t="str">
        <f t="shared" si="8"/>
        <v/>
      </c>
    </row>
    <row r="553" spans="1:95" ht="13.5" x14ac:dyDescent="0.25">
      <c r="A553" s="19" t="s">
        <v>3653</v>
      </c>
      <c r="B553" s="10" t="s">
        <v>619</v>
      </c>
      <c r="C553" s="6">
        <v>44694</v>
      </c>
      <c r="D553" s="5"/>
      <c r="E553" s="20">
        <v>1</v>
      </c>
      <c r="F553" s="5"/>
      <c r="G553" s="5"/>
      <c r="H553" s="5"/>
      <c r="I553" s="5"/>
      <c r="J553" s="19"/>
      <c r="K553" s="19"/>
      <c r="L553" s="19"/>
      <c r="M553" s="19" t="s">
        <v>3552</v>
      </c>
      <c r="N553" s="19"/>
      <c r="O553" s="5"/>
      <c r="P553" s="19" t="s">
        <v>5554</v>
      </c>
      <c r="Q553" s="5"/>
      <c r="R553" s="20">
        <v>1</v>
      </c>
      <c r="S553" s="21">
        <v>44593</v>
      </c>
      <c r="T553" s="19" t="s">
        <v>289</v>
      </c>
      <c r="U553" s="5"/>
      <c r="V553" s="5"/>
      <c r="W553" s="5"/>
      <c r="X553" s="5"/>
      <c r="Y553" s="5"/>
      <c r="Z553" s="5"/>
      <c r="AA553" s="20">
        <v>1</v>
      </c>
      <c r="AB553" s="5"/>
      <c r="AC553" s="5"/>
      <c r="AD553" s="5"/>
      <c r="AE553" s="5"/>
      <c r="AF553" s="5"/>
      <c r="AG553" s="5"/>
      <c r="AH553" s="5"/>
      <c r="AI553" s="20">
        <v>1</v>
      </c>
      <c r="AJ553" s="5"/>
      <c r="AK553" s="5"/>
      <c r="AL553" s="5"/>
      <c r="AM553" s="6">
        <v>44687</v>
      </c>
      <c r="AN553" s="22">
        <v>0.84027777777777979</v>
      </c>
      <c r="AO553" s="5"/>
      <c r="AP553" s="5"/>
      <c r="AQ553" s="5"/>
      <c r="AR553" s="20">
        <v>1</v>
      </c>
      <c r="AS553" s="5"/>
      <c r="AT553" s="5"/>
      <c r="AU553" s="5"/>
      <c r="AV553" s="5"/>
      <c r="AW553" s="5"/>
      <c r="AX553" s="5"/>
      <c r="AY553" s="5"/>
      <c r="AZ553" s="20">
        <v>1</v>
      </c>
      <c r="BA553" s="5"/>
      <c r="BB553" s="5"/>
      <c r="BC553" s="5"/>
      <c r="BD553" s="5"/>
      <c r="BE553" s="5"/>
      <c r="BF553" s="5"/>
      <c r="BG553" s="5"/>
      <c r="BH553" s="5"/>
      <c r="BI553" s="19" t="s">
        <v>3654</v>
      </c>
      <c r="BJ553" s="5"/>
      <c r="BK553" s="19" t="s">
        <v>3655</v>
      </c>
      <c r="BL553" s="5"/>
      <c r="BM553" s="20">
        <v>1</v>
      </c>
      <c r="BN553" s="20">
        <v>1</v>
      </c>
      <c r="BO553" s="5"/>
      <c r="BP553" s="5"/>
      <c r="BQ553" s="19"/>
      <c r="BR553" s="19"/>
      <c r="BS553" s="19" t="s">
        <v>325</v>
      </c>
      <c r="BT553" s="5"/>
      <c r="BU553" s="5"/>
      <c r="BV553" s="20">
        <v>1</v>
      </c>
      <c r="BW553" s="5"/>
      <c r="BX553" s="19" t="s">
        <v>325</v>
      </c>
      <c r="BY553" s="5"/>
      <c r="BZ553" s="5"/>
      <c r="CA553" s="19" t="s">
        <v>3656</v>
      </c>
      <c r="CB553" s="5"/>
      <c r="CC553" s="5"/>
      <c r="CD553" s="5"/>
      <c r="CE553" s="5"/>
      <c r="CF553" s="6">
        <v>44687</v>
      </c>
      <c r="CG553" s="5"/>
      <c r="CH553" s="5"/>
      <c r="CI553" s="5"/>
      <c r="CJ553" s="5"/>
      <c r="CK553" s="5"/>
      <c r="CL553" s="5"/>
      <c r="CM553" s="5"/>
      <c r="CN553" s="19" t="s">
        <v>3657</v>
      </c>
      <c r="CO553" s="19" t="s">
        <v>3658</v>
      </c>
      <c r="CP553" s="5"/>
      <c r="CQ553" t="str">
        <f t="shared" si="8"/>
        <v/>
      </c>
    </row>
    <row r="554" spans="1:95" ht="13.5" x14ac:dyDescent="0.25">
      <c r="A554" s="19" t="s">
        <v>3659</v>
      </c>
      <c r="B554" s="10" t="s">
        <v>619</v>
      </c>
      <c r="C554" s="6">
        <v>44694</v>
      </c>
      <c r="D554" s="5"/>
      <c r="E554" s="20">
        <v>1</v>
      </c>
      <c r="F554" s="5"/>
      <c r="G554" s="5"/>
      <c r="H554" s="5"/>
      <c r="I554" s="5"/>
      <c r="J554" s="19"/>
      <c r="K554" s="19"/>
      <c r="L554" s="19"/>
      <c r="M554" s="19" t="s">
        <v>3552</v>
      </c>
      <c r="N554" s="19"/>
      <c r="O554" s="5"/>
      <c r="P554" s="19" t="s">
        <v>5557</v>
      </c>
      <c r="Q554" s="20">
        <v>1</v>
      </c>
      <c r="R554" s="5"/>
      <c r="S554" s="21">
        <v>43405</v>
      </c>
      <c r="T554" s="19" t="s">
        <v>26</v>
      </c>
      <c r="U554" s="5"/>
      <c r="V554" s="5"/>
      <c r="W554" s="5"/>
      <c r="X554" s="5"/>
      <c r="Y554" s="5"/>
      <c r="Z554" s="5"/>
      <c r="AA554" s="5"/>
      <c r="AB554" s="20">
        <v>1</v>
      </c>
      <c r="AC554" s="5"/>
      <c r="AD554" s="5"/>
      <c r="AE554" s="5"/>
      <c r="AF554" s="5"/>
      <c r="AG554" s="5"/>
      <c r="AH554" s="5"/>
      <c r="AI554" s="20">
        <v>1</v>
      </c>
      <c r="AJ554" s="5"/>
      <c r="AK554" s="5"/>
      <c r="AL554" s="5"/>
      <c r="AM554" s="6">
        <v>44687</v>
      </c>
      <c r="AN554" s="22">
        <v>0.60416666666666807</v>
      </c>
      <c r="AO554" s="5"/>
      <c r="AP554" s="5"/>
      <c r="AQ554" s="5"/>
      <c r="AR554" s="5"/>
      <c r="AS554" s="20">
        <v>1</v>
      </c>
      <c r="AT554" s="5"/>
      <c r="AU554" s="5"/>
      <c r="AV554" s="5"/>
      <c r="AW554" s="5"/>
      <c r="AX554" s="5"/>
      <c r="AY554" s="5"/>
      <c r="AZ554" s="5"/>
      <c r="BA554" s="5"/>
      <c r="BB554" s="5"/>
      <c r="BC554" s="5"/>
      <c r="BD554" s="5"/>
      <c r="BE554" s="20"/>
      <c r="BF554" s="5"/>
      <c r="BG554" s="5">
        <v>1</v>
      </c>
      <c r="BH554" s="19" t="s">
        <v>1163</v>
      </c>
      <c r="BI554" s="19" t="s">
        <v>3660</v>
      </c>
      <c r="BJ554" s="5"/>
      <c r="BK554" s="19" t="s">
        <v>3661</v>
      </c>
      <c r="BL554" s="20">
        <v>1</v>
      </c>
      <c r="BM554" s="5"/>
      <c r="BN554" s="20">
        <v>1</v>
      </c>
      <c r="BO554" s="5"/>
      <c r="BP554" s="5"/>
      <c r="BQ554" s="5"/>
      <c r="BR554" s="5"/>
      <c r="BS554" s="5"/>
      <c r="BT554" s="20">
        <v>1</v>
      </c>
      <c r="BU554" s="5"/>
      <c r="BV554" s="5"/>
      <c r="BW554" s="5"/>
      <c r="BX554" s="5"/>
      <c r="BY554" s="5"/>
      <c r="BZ554" s="5"/>
      <c r="CA554" s="19" t="s">
        <v>3662</v>
      </c>
      <c r="CB554" s="5"/>
      <c r="CC554" s="5"/>
      <c r="CD554" s="5"/>
      <c r="CE554" s="5"/>
      <c r="CF554" s="6">
        <v>44687</v>
      </c>
      <c r="CG554" s="5"/>
      <c r="CH554" s="5"/>
      <c r="CI554" s="5"/>
      <c r="CJ554" s="5"/>
      <c r="CK554" s="5"/>
      <c r="CL554" s="5"/>
      <c r="CM554" s="5"/>
      <c r="CN554" s="19" t="s">
        <v>3663</v>
      </c>
      <c r="CO554" s="19" t="s">
        <v>3664</v>
      </c>
      <c r="CP554" s="5"/>
      <c r="CQ554" t="str">
        <f t="shared" si="8"/>
        <v/>
      </c>
    </row>
    <row r="555" spans="1:95" ht="13.5" x14ac:dyDescent="0.25">
      <c r="A555" s="19" t="s">
        <v>3665</v>
      </c>
      <c r="B555" s="10" t="s">
        <v>619</v>
      </c>
      <c r="C555" s="6">
        <v>44693</v>
      </c>
      <c r="D555" s="5"/>
      <c r="E555" s="5"/>
      <c r="F555" s="5"/>
      <c r="G555" s="20">
        <v>1</v>
      </c>
      <c r="H555" s="19" t="s">
        <v>81</v>
      </c>
      <c r="I555" s="5"/>
      <c r="J555" s="19"/>
      <c r="K555" s="19"/>
      <c r="L555" s="19"/>
      <c r="M555" s="19" t="s">
        <v>3552</v>
      </c>
      <c r="N555" s="19"/>
      <c r="O555" s="5"/>
      <c r="P555" s="19" t="s">
        <v>5554</v>
      </c>
      <c r="Q555" s="20">
        <v>1</v>
      </c>
      <c r="R555" s="5"/>
      <c r="S555" s="21">
        <v>43800</v>
      </c>
      <c r="T555" s="19" t="s">
        <v>26</v>
      </c>
      <c r="U555" s="5"/>
      <c r="V555" s="5"/>
      <c r="W555" s="5"/>
      <c r="X555" s="5"/>
      <c r="Y555" s="5"/>
      <c r="Z555" s="5"/>
      <c r="AA555" s="20">
        <v>1</v>
      </c>
      <c r="AB555" s="5"/>
      <c r="AC555" s="5"/>
      <c r="AD555" s="5"/>
      <c r="AE555" s="5"/>
      <c r="AF555" s="5"/>
      <c r="AG555" s="5"/>
      <c r="AH555" s="5"/>
      <c r="AI555" s="20">
        <v>1</v>
      </c>
      <c r="AJ555" s="5"/>
      <c r="AK555" s="5"/>
      <c r="AL555" s="5"/>
      <c r="AM555" s="6">
        <v>44679</v>
      </c>
      <c r="AN555" s="22">
        <v>0.9305555555555578</v>
      </c>
      <c r="AO555" s="5"/>
      <c r="AP555" s="20">
        <v>1</v>
      </c>
      <c r="AQ555" s="5"/>
      <c r="AR555" s="5"/>
      <c r="AS555" s="5"/>
      <c r="AT555" s="5"/>
      <c r="AU555" s="5"/>
      <c r="AV555" s="5"/>
      <c r="AW555" s="5"/>
      <c r="AX555" s="5"/>
      <c r="AY555" s="5"/>
      <c r="AZ555" s="20">
        <v>1</v>
      </c>
      <c r="BA555" s="5"/>
      <c r="BB555" s="5"/>
      <c r="BC555" s="5"/>
      <c r="BD555" s="5"/>
      <c r="BE555" s="5"/>
      <c r="BF555" s="5"/>
      <c r="BG555" s="5"/>
      <c r="BH555" s="5"/>
      <c r="BI555" s="19" t="s">
        <v>3666</v>
      </c>
      <c r="BJ555" s="5"/>
      <c r="BK555" s="19" t="s">
        <v>3667</v>
      </c>
      <c r="BL555" s="5"/>
      <c r="BM555" s="5"/>
      <c r="BN555" s="5"/>
      <c r="BO555" s="20">
        <v>1</v>
      </c>
      <c r="BP555" s="19" t="s">
        <v>3639</v>
      </c>
      <c r="BQ555" s="5"/>
      <c r="BR555" s="5"/>
      <c r="BS555" s="5"/>
      <c r="BT555" s="5"/>
      <c r="BU555" s="5"/>
      <c r="BV555" s="5"/>
      <c r="BW555" s="5"/>
      <c r="BX555" s="5"/>
      <c r="BY555" s="5"/>
      <c r="BZ555" s="5"/>
      <c r="CA555" s="19" t="s">
        <v>3668</v>
      </c>
      <c r="CB555" s="5"/>
      <c r="CC555" s="5"/>
      <c r="CD555" s="5"/>
      <c r="CE555" s="5"/>
      <c r="CF555" s="6">
        <v>44676</v>
      </c>
      <c r="CG555" s="5"/>
      <c r="CH555" s="5"/>
      <c r="CI555" s="5"/>
      <c r="CJ555" s="5"/>
      <c r="CK555" s="5"/>
      <c r="CL555" s="5"/>
      <c r="CM555" s="5"/>
      <c r="CN555" s="19" t="s">
        <v>3669</v>
      </c>
      <c r="CO555" s="19" t="s">
        <v>3670</v>
      </c>
      <c r="CP555" s="5"/>
      <c r="CQ555" t="str">
        <f t="shared" si="8"/>
        <v/>
      </c>
    </row>
    <row r="556" spans="1:95" ht="13.5" x14ac:dyDescent="0.25">
      <c r="A556" s="19" t="s">
        <v>3671</v>
      </c>
      <c r="B556" s="10" t="s">
        <v>619</v>
      </c>
      <c r="C556" s="6">
        <v>44693</v>
      </c>
      <c r="D556" s="5"/>
      <c r="E556" s="5"/>
      <c r="F556" s="5"/>
      <c r="G556" s="20">
        <v>1</v>
      </c>
      <c r="H556" s="19" t="s">
        <v>81</v>
      </c>
      <c r="I556" s="5"/>
      <c r="J556" s="19"/>
      <c r="K556" s="19"/>
      <c r="L556" s="19"/>
      <c r="M556" s="19" t="s">
        <v>3552</v>
      </c>
      <c r="N556" s="19"/>
      <c r="O556" s="5"/>
      <c r="P556" s="19" t="s">
        <v>5554</v>
      </c>
      <c r="Q556" s="5"/>
      <c r="R556" s="20">
        <v>1</v>
      </c>
      <c r="S556" s="21">
        <v>43556</v>
      </c>
      <c r="T556" s="19" t="s">
        <v>26</v>
      </c>
      <c r="U556" s="5"/>
      <c r="V556" s="5"/>
      <c r="W556" s="5"/>
      <c r="X556" s="5"/>
      <c r="Y556" s="5"/>
      <c r="Z556" s="5"/>
      <c r="AA556" s="20">
        <v>1</v>
      </c>
      <c r="AB556" s="5"/>
      <c r="AC556" s="5"/>
      <c r="AD556" s="5"/>
      <c r="AE556" s="5"/>
      <c r="AF556" s="5"/>
      <c r="AG556" s="5"/>
      <c r="AH556" s="5"/>
      <c r="AI556" s="20">
        <v>1</v>
      </c>
      <c r="AJ556" s="5"/>
      <c r="AK556" s="5"/>
      <c r="AL556" s="5"/>
      <c r="AM556" s="6">
        <v>44674</v>
      </c>
      <c r="AN556" s="22">
        <v>0.406250000000001</v>
      </c>
      <c r="AO556" s="20"/>
      <c r="AP556" s="5"/>
      <c r="AQ556" s="5"/>
      <c r="AR556" s="5"/>
      <c r="AS556" s="5"/>
      <c r="AT556" s="5"/>
      <c r="AU556" s="5"/>
      <c r="AV556" s="5"/>
      <c r="AW556" s="5"/>
      <c r="AX556" s="20">
        <v>1</v>
      </c>
      <c r="AY556" s="19" t="s">
        <v>3672</v>
      </c>
      <c r="AZ556" s="5"/>
      <c r="BA556" s="5"/>
      <c r="BB556" s="5"/>
      <c r="BC556" s="5"/>
      <c r="BD556" s="20">
        <v>1</v>
      </c>
      <c r="BE556" s="5"/>
      <c r="BF556" s="5"/>
      <c r="BG556" s="5"/>
      <c r="BH556" s="5"/>
      <c r="BI556" s="19" t="s">
        <v>3673</v>
      </c>
      <c r="BJ556" s="5"/>
      <c r="BK556" s="19" t="s">
        <v>403</v>
      </c>
      <c r="BL556" s="5"/>
      <c r="BM556" s="5"/>
      <c r="BN556" s="5"/>
      <c r="BO556" s="20">
        <v>1</v>
      </c>
      <c r="BP556" s="19" t="s">
        <v>3630</v>
      </c>
      <c r="BQ556" s="5"/>
      <c r="BR556" s="5"/>
      <c r="BS556" s="5"/>
      <c r="BT556" s="5"/>
      <c r="BU556" s="5"/>
      <c r="BV556" s="5"/>
      <c r="BW556" s="5"/>
      <c r="BX556" s="5"/>
      <c r="BY556" s="5"/>
      <c r="BZ556" s="5"/>
      <c r="CA556" s="19" t="s">
        <v>403</v>
      </c>
      <c r="CB556" s="5"/>
      <c r="CC556" s="5"/>
      <c r="CD556" s="5"/>
      <c r="CE556" s="5"/>
      <c r="CF556" s="6">
        <v>44679</v>
      </c>
      <c r="CG556" s="5"/>
      <c r="CH556" s="5"/>
      <c r="CI556" s="5"/>
      <c r="CJ556" s="5"/>
      <c r="CK556" s="5"/>
      <c r="CL556" s="5"/>
      <c r="CM556" s="5"/>
      <c r="CN556" s="19" t="s">
        <v>3674</v>
      </c>
      <c r="CO556" s="19" t="s">
        <v>3675</v>
      </c>
      <c r="CP556" s="5"/>
      <c r="CQ556" t="str">
        <f t="shared" si="8"/>
        <v/>
      </c>
    </row>
    <row r="557" spans="1:95" ht="13.5" x14ac:dyDescent="0.25">
      <c r="A557" s="19" t="s">
        <v>3676</v>
      </c>
      <c r="B557" s="10" t="s">
        <v>619</v>
      </c>
      <c r="C557" s="6">
        <v>44724</v>
      </c>
      <c r="D557" s="5"/>
      <c r="E557" s="5"/>
      <c r="F557" s="5"/>
      <c r="G557" s="20">
        <v>1</v>
      </c>
      <c r="H557" s="19" t="s">
        <v>81</v>
      </c>
      <c r="I557" s="5"/>
      <c r="J557" s="19"/>
      <c r="K557" s="19"/>
      <c r="L557" s="19"/>
      <c r="M557" s="19" t="s">
        <v>3552</v>
      </c>
      <c r="N557" s="19"/>
      <c r="O557" s="5"/>
      <c r="P557" s="19" t="s">
        <v>5554</v>
      </c>
      <c r="Q557" s="5"/>
      <c r="R557" s="20">
        <v>1</v>
      </c>
      <c r="S557" s="21">
        <v>43435</v>
      </c>
      <c r="T557" s="19" t="s">
        <v>26</v>
      </c>
      <c r="U557" s="5"/>
      <c r="V557" s="5"/>
      <c r="W557" s="5"/>
      <c r="X557" s="5"/>
      <c r="Y557" s="5"/>
      <c r="Z557" s="5"/>
      <c r="AA557" s="20">
        <v>1</v>
      </c>
      <c r="AB557" s="5"/>
      <c r="AC557" s="5"/>
      <c r="AD557" s="5"/>
      <c r="AE557" s="5"/>
      <c r="AF557" s="5"/>
      <c r="AG557" s="5"/>
      <c r="AH557" s="5"/>
      <c r="AI557" s="20">
        <v>1</v>
      </c>
      <c r="AJ557" s="5"/>
      <c r="AK557" s="5"/>
      <c r="AL557" s="5"/>
      <c r="AM557" s="6">
        <v>44679</v>
      </c>
      <c r="AN557" s="22">
        <v>0.61458333333333481</v>
      </c>
      <c r="AO557" s="5"/>
      <c r="AP557" s="5"/>
      <c r="AQ557" s="20">
        <v>1</v>
      </c>
      <c r="AR557" s="5"/>
      <c r="AS557" s="5"/>
      <c r="AT557" s="5"/>
      <c r="AU557" s="5"/>
      <c r="AV557" s="5"/>
      <c r="AW557" s="5"/>
      <c r="AX557" s="5"/>
      <c r="AY557" s="5"/>
      <c r="AZ557" s="20">
        <v>1</v>
      </c>
      <c r="BA557" s="5"/>
      <c r="BB557" s="5"/>
      <c r="BC557" s="5"/>
      <c r="BD557" s="5"/>
      <c r="BE557" s="5"/>
      <c r="BF557" s="5"/>
      <c r="BG557" s="5"/>
      <c r="BH557" s="5"/>
      <c r="BI557" s="19" t="s">
        <v>3677</v>
      </c>
      <c r="BJ557" s="5"/>
      <c r="BK557" s="19" t="s">
        <v>3678</v>
      </c>
      <c r="BL557" s="5"/>
      <c r="BM557" s="5"/>
      <c r="BN557" s="5"/>
      <c r="BO557" s="20">
        <v>1</v>
      </c>
      <c r="BP557" s="19" t="s">
        <v>3639</v>
      </c>
      <c r="BQ557" s="5"/>
      <c r="BR557" s="5"/>
      <c r="BS557" s="5"/>
      <c r="BT557" s="5"/>
      <c r="BU557" s="5"/>
      <c r="BV557" s="5"/>
      <c r="BW557" s="5"/>
      <c r="BX557" s="5"/>
      <c r="BY557" s="5"/>
      <c r="BZ557" s="5"/>
      <c r="CA557" s="19" t="s">
        <v>3668</v>
      </c>
      <c r="CB557" s="5"/>
      <c r="CC557" s="5"/>
      <c r="CD557" s="5"/>
      <c r="CE557" s="5"/>
      <c r="CF557" s="6">
        <v>44676</v>
      </c>
      <c r="CG557" s="5"/>
      <c r="CH557" s="5"/>
      <c r="CI557" s="5"/>
      <c r="CJ557" s="5"/>
      <c r="CK557" s="5"/>
      <c r="CL557" s="5"/>
      <c r="CM557" s="5"/>
      <c r="CN557" s="19" t="s">
        <v>3679</v>
      </c>
      <c r="CO557" s="19" t="s">
        <v>3680</v>
      </c>
      <c r="CP557" s="5"/>
      <c r="CQ557" t="str">
        <f t="shared" si="8"/>
        <v/>
      </c>
    </row>
    <row r="558" spans="1:95" ht="13.5" x14ac:dyDescent="0.25">
      <c r="A558" s="19" t="s">
        <v>3681</v>
      </c>
      <c r="B558" s="10" t="s">
        <v>619</v>
      </c>
      <c r="C558" s="6">
        <v>44693</v>
      </c>
      <c r="D558" s="5"/>
      <c r="E558" s="5"/>
      <c r="F558" s="5"/>
      <c r="G558" s="20">
        <v>1</v>
      </c>
      <c r="H558" s="19" t="s">
        <v>81</v>
      </c>
      <c r="I558" s="5"/>
      <c r="J558" s="19"/>
      <c r="K558" s="19"/>
      <c r="L558" s="19"/>
      <c r="M558" s="19" t="s">
        <v>3552</v>
      </c>
      <c r="N558" s="19"/>
      <c r="O558" s="5"/>
      <c r="P558" s="19" t="s">
        <v>5556</v>
      </c>
      <c r="Q558" s="5"/>
      <c r="R558" s="20">
        <v>1</v>
      </c>
      <c r="S558" s="21">
        <v>41183</v>
      </c>
      <c r="T558" s="19" t="s">
        <v>26</v>
      </c>
      <c r="U558" s="5"/>
      <c r="V558" s="5"/>
      <c r="W558" s="5"/>
      <c r="X558" s="5"/>
      <c r="Y558" s="5"/>
      <c r="Z558" s="5"/>
      <c r="AA558" s="5"/>
      <c r="AB558" s="20">
        <v>1</v>
      </c>
      <c r="AC558" s="5"/>
      <c r="AD558" s="5"/>
      <c r="AE558" s="5"/>
      <c r="AF558" s="5"/>
      <c r="AG558" s="5"/>
      <c r="AH558" s="5"/>
      <c r="AI558" s="20">
        <v>1</v>
      </c>
      <c r="AJ558" s="5"/>
      <c r="AK558" s="5"/>
      <c r="AL558" s="5"/>
      <c r="AM558" s="6">
        <v>44679</v>
      </c>
      <c r="AN558" s="22">
        <v>0.41666666666666768</v>
      </c>
      <c r="AO558" s="5"/>
      <c r="AP558" s="5"/>
      <c r="AQ558" s="5"/>
      <c r="AR558" s="5"/>
      <c r="AS558" s="20">
        <v>1</v>
      </c>
      <c r="AT558" s="5"/>
      <c r="AU558" s="5"/>
      <c r="AV558" s="5"/>
      <c r="AW558" s="5"/>
      <c r="AX558" s="5"/>
      <c r="AY558" s="5"/>
      <c r="AZ558" s="5"/>
      <c r="BA558" s="5"/>
      <c r="BB558" s="5"/>
      <c r="BC558" s="5"/>
      <c r="BD558" s="20">
        <v>1</v>
      </c>
      <c r="BE558" s="5"/>
      <c r="BF558" s="5"/>
      <c r="BG558" s="5"/>
      <c r="BH558" s="5"/>
      <c r="BI558" s="19" t="s">
        <v>3682</v>
      </c>
      <c r="BJ558" s="5"/>
      <c r="BK558" s="19" t="s">
        <v>22</v>
      </c>
      <c r="BL558" s="5"/>
      <c r="BM558" s="5"/>
      <c r="BN558" s="5"/>
      <c r="BO558" s="20">
        <v>1</v>
      </c>
      <c r="BP558" s="19" t="s">
        <v>3630</v>
      </c>
      <c r="BQ558" s="5"/>
      <c r="BR558" s="5"/>
      <c r="BS558" s="5"/>
      <c r="BT558" s="5"/>
      <c r="BU558" s="5"/>
      <c r="BV558" s="5"/>
      <c r="BW558" s="5"/>
      <c r="BX558" s="5"/>
      <c r="BY558" s="5"/>
      <c r="BZ558" s="5"/>
      <c r="CA558" s="19" t="s">
        <v>403</v>
      </c>
      <c r="CB558" s="5"/>
      <c r="CC558" s="5"/>
      <c r="CD558" s="5"/>
      <c r="CE558" s="5"/>
      <c r="CF558" s="6">
        <v>44679</v>
      </c>
      <c r="CG558" s="5"/>
      <c r="CH558" s="5"/>
      <c r="CI558" s="5"/>
      <c r="CJ558" s="5"/>
      <c r="CK558" s="5"/>
      <c r="CL558" s="5"/>
      <c r="CM558" s="5"/>
      <c r="CN558" s="19" t="s">
        <v>3683</v>
      </c>
      <c r="CO558" s="19" t="s">
        <v>3684</v>
      </c>
      <c r="CP558" s="5"/>
      <c r="CQ558" t="str">
        <f t="shared" si="8"/>
        <v/>
      </c>
    </row>
    <row r="559" spans="1:95" ht="13.5" x14ac:dyDescent="0.25">
      <c r="A559" s="19" t="s">
        <v>3685</v>
      </c>
      <c r="B559" s="10" t="s">
        <v>619</v>
      </c>
      <c r="C559" s="6">
        <v>44693</v>
      </c>
      <c r="D559" s="5"/>
      <c r="E559" s="5"/>
      <c r="F559" s="5"/>
      <c r="G559" s="20">
        <v>1</v>
      </c>
      <c r="H559" s="19" t="s">
        <v>81</v>
      </c>
      <c r="I559" s="5"/>
      <c r="J559" s="19"/>
      <c r="K559" s="19"/>
      <c r="L559" s="19"/>
      <c r="M559" s="19" t="s">
        <v>3552</v>
      </c>
      <c r="N559" s="19"/>
      <c r="O559" s="5"/>
      <c r="P559" s="19" t="s">
        <v>5556</v>
      </c>
      <c r="Q559" s="5"/>
      <c r="R559" s="20">
        <v>1</v>
      </c>
      <c r="S559" s="21">
        <v>43556</v>
      </c>
      <c r="T559" s="19" t="s">
        <v>26</v>
      </c>
      <c r="U559" s="5"/>
      <c r="V559" s="5"/>
      <c r="W559" s="5"/>
      <c r="X559" s="5"/>
      <c r="Y559" s="5"/>
      <c r="Z559" s="5"/>
      <c r="AA559" s="20">
        <v>1</v>
      </c>
      <c r="AB559" s="5"/>
      <c r="AC559" s="5"/>
      <c r="AD559" s="5"/>
      <c r="AE559" s="5"/>
      <c r="AF559" s="20">
        <v>1</v>
      </c>
      <c r="AG559" s="5"/>
      <c r="AH559" s="5"/>
      <c r="AI559" s="5"/>
      <c r="AJ559" s="5"/>
      <c r="AK559" s="5"/>
      <c r="AL559" s="5"/>
      <c r="AM559" s="6">
        <v>44679</v>
      </c>
      <c r="AN559" s="22">
        <v>0.33680555555555636</v>
      </c>
      <c r="AO559" s="5"/>
      <c r="AP559" s="5"/>
      <c r="AQ559" s="5"/>
      <c r="AR559" s="5"/>
      <c r="AS559" s="20">
        <v>1</v>
      </c>
      <c r="AT559" s="5"/>
      <c r="AU559" s="5"/>
      <c r="AV559" s="5"/>
      <c r="AW559" s="5"/>
      <c r="AX559" s="5"/>
      <c r="AY559" s="5"/>
      <c r="AZ559" s="5"/>
      <c r="BA559" s="5"/>
      <c r="BB559" s="5"/>
      <c r="BC559" s="5"/>
      <c r="BD559" s="20">
        <v>1</v>
      </c>
      <c r="BE559" s="5"/>
      <c r="BF559" s="5"/>
      <c r="BG559" s="5"/>
      <c r="BH559" s="5"/>
      <c r="BI559" s="19" t="s">
        <v>3686</v>
      </c>
      <c r="BJ559" s="5"/>
      <c r="BK559" s="19" t="s">
        <v>403</v>
      </c>
      <c r="BL559" s="5"/>
      <c r="BM559" s="5"/>
      <c r="BN559" s="5"/>
      <c r="BO559" s="20">
        <v>1</v>
      </c>
      <c r="BP559" s="19" t="s">
        <v>3630</v>
      </c>
      <c r="BQ559" s="5"/>
      <c r="BR559" s="5"/>
      <c r="BS559" s="5"/>
      <c r="BT559" s="5"/>
      <c r="BU559" s="5"/>
      <c r="BV559" s="5"/>
      <c r="BW559" s="5"/>
      <c r="BX559" s="5"/>
      <c r="BY559" s="5"/>
      <c r="BZ559" s="5"/>
      <c r="CA559" s="19" t="s">
        <v>403</v>
      </c>
      <c r="CB559" s="5"/>
      <c r="CC559" s="5"/>
      <c r="CD559" s="5"/>
      <c r="CE559" s="5"/>
      <c r="CF559" s="6">
        <v>44679</v>
      </c>
      <c r="CG559" s="5"/>
      <c r="CH559" s="5"/>
      <c r="CI559" s="5"/>
      <c r="CJ559" s="5"/>
      <c r="CK559" s="5"/>
      <c r="CL559" s="5"/>
      <c r="CM559" s="5"/>
      <c r="CN559" s="19" t="s">
        <v>3674</v>
      </c>
      <c r="CO559" s="19" t="s">
        <v>3687</v>
      </c>
      <c r="CP559" s="5"/>
      <c r="CQ559" t="str">
        <f t="shared" si="8"/>
        <v/>
      </c>
    </row>
    <row r="560" spans="1:95" ht="13.5" x14ac:dyDescent="0.25">
      <c r="A560" s="19" t="s">
        <v>3688</v>
      </c>
      <c r="B560" s="10" t="s">
        <v>619</v>
      </c>
      <c r="C560" s="6">
        <v>44680</v>
      </c>
      <c r="D560" s="5"/>
      <c r="E560" s="5"/>
      <c r="F560" s="5"/>
      <c r="G560" s="20">
        <v>1</v>
      </c>
      <c r="H560" s="19" t="s">
        <v>81</v>
      </c>
      <c r="I560" s="5"/>
      <c r="J560" s="19"/>
      <c r="K560" s="19"/>
      <c r="L560" s="19"/>
      <c r="M560" s="19" t="s">
        <v>3552</v>
      </c>
      <c r="N560" s="19"/>
      <c r="O560" s="5"/>
      <c r="P560" s="19" t="s">
        <v>5556</v>
      </c>
      <c r="Q560" s="20">
        <v>1</v>
      </c>
      <c r="R560" s="5"/>
      <c r="S560" s="21">
        <v>43739</v>
      </c>
      <c r="T560" s="19" t="s">
        <v>26</v>
      </c>
      <c r="U560" s="5"/>
      <c r="V560" s="5"/>
      <c r="W560" s="5"/>
      <c r="X560" s="5"/>
      <c r="Y560" s="5"/>
      <c r="Z560" s="20">
        <v>1</v>
      </c>
      <c r="AA560" s="5"/>
      <c r="AB560" s="5"/>
      <c r="AC560" s="5"/>
      <c r="AD560" s="5"/>
      <c r="AE560" s="5"/>
      <c r="AF560" s="5"/>
      <c r="AG560" s="5"/>
      <c r="AH560" s="5"/>
      <c r="AI560" s="20">
        <v>1</v>
      </c>
      <c r="AJ560" s="5"/>
      <c r="AK560" s="5"/>
      <c r="AL560" s="5"/>
      <c r="AM560" s="6">
        <v>44662</v>
      </c>
      <c r="AN560" s="22">
        <v>0.34722222222222304</v>
      </c>
      <c r="AO560" s="5"/>
      <c r="AP560" s="5"/>
      <c r="AQ560" s="5"/>
      <c r="AR560" s="5"/>
      <c r="AS560" s="20">
        <v>1</v>
      </c>
      <c r="AT560" s="5"/>
      <c r="AU560" s="5"/>
      <c r="AV560" s="5"/>
      <c r="AW560" s="5"/>
      <c r="AX560" s="5"/>
      <c r="AY560" s="5"/>
      <c r="AZ560" s="5"/>
      <c r="BA560" s="5"/>
      <c r="BB560" s="5"/>
      <c r="BC560" s="5"/>
      <c r="BD560" s="20">
        <v>1</v>
      </c>
      <c r="BE560" s="5"/>
      <c r="BF560" s="5"/>
      <c r="BG560" s="5"/>
      <c r="BH560" s="5"/>
      <c r="BI560" s="19" t="s">
        <v>3689</v>
      </c>
      <c r="BJ560" s="5"/>
      <c r="BK560" s="5"/>
      <c r="BL560" s="5"/>
      <c r="BM560" s="5"/>
      <c r="BN560" s="5"/>
      <c r="BO560" s="20">
        <v>1</v>
      </c>
      <c r="BP560" s="19" t="s">
        <v>3630</v>
      </c>
      <c r="BQ560" s="5"/>
      <c r="BR560" s="5"/>
      <c r="BS560" s="5"/>
      <c r="BT560" s="5"/>
      <c r="BU560" s="5"/>
      <c r="BV560" s="5"/>
      <c r="BW560" s="5"/>
      <c r="BX560" s="5"/>
      <c r="BY560" s="5"/>
      <c r="BZ560" s="5"/>
      <c r="CA560" s="19" t="s">
        <v>403</v>
      </c>
      <c r="CB560" s="5"/>
      <c r="CC560" s="5"/>
      <c r="CD560" s="5"/>
      <c r="CE560" s="5"/>
      <c r="CF560" s="6">
        <v>44674</v>
      </c>
      <c r="CG560" s="5"/>
      <c r="CH560" s="5"/>
      <c r="CI560" s="5"/>
      <c r="CJ560" s="5"/>
      <c r="CK560" s="5"/>
      <c r="CL560" s="5"/>
      <c r="CM560" s="5"/>
      <c r="CN560" s="19" t="s">
        <v>3690</v>
      </c>
      <c r="CO560" s="19" t="s">
        <v>3691</v>
      </c>
      <c r="CP560" s="5"/>
      <c r="CQ560" t="str">
        <f t="shared" si="8"/>
        <v/>
      </c>
    </row>
    <row r="561" spans="1:95" ht="13.5" x14ac:dyDescent="0.25">
      <c r="A561" s="19" t="s">
        <v>3692</v>
      </c>
      <c r="B561" s="10" t="s">
        <v>619</v>
      </c>
      <c r="C561" s="6">
        <v>44686</v>
      </c>
      <c r="D561" s="20">
        <v>1</v>
      </c>
      <c r="E561" s="5"/>
      <c r="F561" s="5"/>
      <c r="G561" s="5"/>
      <c r="H561" s="5"/>
      <c r="I561" s="5"/>
      <c r="J561" s="19"/>
      <c r="K561" s="19"/>
      <c r="L561" s="19"/>
      <c r="M561" s="19" t="s">
        <v>3552</v>
      </c>
      <c r="N561" s="19"/>
      <c r="O561" s="5"/>
      <c r="P561" s="19" t="s">
        <v>5555</v>
      </c>
      <c r="Q561" s="20">
        <v>1</v>
      </c>
      <c r="R561" s="5"/>
      <c r="S561" s="21">
        <v>44501</v>
      </c>
      <c r="T561" s="19" t="s">
        <v>26</v>
      </c>
      <c r="U561" s="5"/>
      <c r="V561" s="5"/>
      <c r="W561" s="5"/>
      <c r="X561" s="5"/>
      <c r="Y561" s="5"/>
      <c r="Z561" s="5"/>
      <c r="AA561" s="5"/>
      <c r="AB561" s="20">
        <v>1</v>
      </c>
      <c r="AC561" s="5"/>
      <c r="AD561" s="5"/>
      <c r="AE561" s="5"/>
      <c r="AF561" s="5"/>
      <c r="AG561" s="5"/>
      <c r="AH561" s="20">
        <v>1</v>
      </c>
      <c r="AI561" s="5"/>
      <c r="AJ561" s="5"/>
      <c r="AK561" s="5"/>
      <c r="AL561" s="5"/>
      <c r="AM561" s="6">
        <v>44673</v>
      </c>
      <c r="AN561" s="22">
        <v>0.77083333333333526</v>
      </c>
      <c r="AO561" s="5"/>
      <c r="AP561" s="20">
        <v>1</v>
      </c>
      <c r="AQ561" s="5"/>
      <c r="AR561" s="5"/>
      <c r="AS561" s="5"/>
      <c r="AT561" s="5"/>
      <c r="AU561" s="5"/>
      <c r="AV561" s="5"/>
      <c r="AW561" s="5"/>
      <c r="AX561" s="5"/>
      <c r="AY561" s="5"/>
      <c r="AZ561" s="5"/>
      <c r="BA561" s="5"/>
      <c r="BB561" s="5"/>
      <c r="BC561" s="5"/>
      <c r="BD561" s="5"/>
      <c r="BE561" s="20"/>
      <c r="BF561" s="5"/>
      <c r="BG561" s="5">
        <v>1</v>
      </c>
      <c r="BH561" s="19" t="s">
        <v>429</v>
      </c>
      <c r="BI561" s="19" t="s">
        <v>3693</v>
      </c>
      <c r="BJ561" s="5"/>
      <c r="BK561" s="5"/>
      <c r="BL561" s="20">
        <v>1</v>
      </c>
      <c r="BM561" s="5"/>
      <c r="BN561" s="5"/>
      <c r="BO561" s="5"/>
      <c r="BP561" s="5"/>
      <c r="BQ561" s="5"/>
      <c r="BR561" s="5"/>
      <c r="BS561" s="5"/>
      <c r="BT561" s="5"/>
      <c r="BU561" s="20">
        <v>1</v>
      </c>
      <c r="BV561" s="5"/>
      <c r="BW561" s="5"/>
      <c r="BX561" s="5"/>
      <c r="BY561" s="5"/>
      <c r="BZ561" s="19" t="s">
        <v>3694</v>
      </c>
      <c r="CA561" s="5"/>
      <c r="CB561" s="5"/>
      <c r="CC561" s="5"/>
      <c r="CD561" s="5"/>
      <c r="CE561" s="5"/>
      <c r="CF561" s="6">
        <v>44676</v>
      </c>
      <c r="CG561" s="5"/>
      <c r="CH561" s="5"/>
      <c r="CI561" s="5"/>
      <c r="CJ561" s="5"/>
      <c r="CK561" s="5"/>
      <c r="CL561" s="5"/>
      <c r="CM561" s="5"/>
      <c r="CN561" s="19" t="s">
        <v>3695</v>
      </c>
      <c r="CO561" s="19" t="s">
        <v>3696</v>
      </c>
      <c r="CP561" s="5"/>
      <c r="CQ561" t="str">
        <f t="shared" si="8"/>
        <v/>
      </c>
    </row>
    <row r="562" spans="1:95" ht="13.5" x14ac:dyDescent="0.25">
      <c r="A562" s="19" t="s">
        <v>3697</v>
      </c>
      <c r="B562" s="10" t="s">
        <v>619</v>
      </c>
      <c r="C562" s="6">
        <v>44672</v>
      </c>
      <c r="D562" s="5"/>
      <c r="E562" s="5"/>
      <c r="F562" s="5"/>
      <c r="G562" s="20">
        <v>1</v>
      </c>
      <c r="H562" s="19" t="s">
        <v>81</v>
      </c>
      <c r="I562" s="5"/>
      <c r="J562" s="19"/>
      <c r="K562" s="19"/>
      <c r="L562" s="19"/>
      <c r="M562" s="19" t="s">
        <v>3552</v>
      </c>
      <c r="N562" s="19"/>
      <c r="O562" s="5"/>
      <c r="P562" s="19" t="s">
        <v>5554</v>
      </c>
      <c r="Q562" s="5"/>
      <c r="R562" s="20">
        <v>1</v>
      </c>
      <c r="S562" s="21">
        <v>43586</v>
      </c>
      <c r="T562" s="19" t="s">
        <v>41</v>
      </c>
      <c r="U562" s="5"/>
      <c r="V562" s="5"/>
      <c r="W562" s="5"/>
      <c r="X562" s="5"/>
      <c r="Y562" s="5"/>
      <c r="Z562" s="5"/>
      <c r="AA562" s="5"/>
      <c r="AB562" s="5"/>
      <c r="AC562" s="20">
        <v>1</v>
      </c>
      <c r="AD562" s="5"/>
      <c r="AE562" s="5"/>
      <c r="AF562" s="5"/>
      <c r="AG562" s="5"/>
      <c r="AH562" s="5"/>
      <c r="AI562" s="20">
        <v>1</v>
      </c>
      <c r="AJ562" s="5"/>
      <c r="AK562" s="5"/>
      <c r="AL562" s="5"/>
      <c r="AM562" s="6">
        <v>44665</v>
      </c>
      <c r="AN562" s="22">
        <v>0.41666666666666768</v>
      </c>
      <c r="AO562" s="5"/>
      <c r="AP562" s="5"/>
      <c r="AQ562" s="5"/>
      <c r="AR562" s="5"/>
      <c r="AS562" s="20">
        <v>1</v>
      </c>
      <c r="AT562" s="5"/>
      <c r="AU562" s="5"/>
      <c r="AV562" s="5"/>
      <c r="AW562" s="5"/>
      <c r="AX562" s="5"/>
      <c r="AY562" s="5"/>
      <c r="AZ562" s="5"/>
      <c r="BA562" s="5"/>
      <c r="BB562" s="5"/>
      <c r="BC562" s="5"/>
      <c r="BD562" s="5"/>
      <c r="BE562" s="5"/>
      <c r="BF562" s="5"/>
      <c r="BG562" s="5"/>
      <c r="BH562" s="5"/>
      <c r="BI562" s="19" t="s">
        <v>3698</v>
      </c>
      <c r="BJ562" s="5"/>
      <c r="BK562" s="19" t="s">
        <v>3699</v>
      </c>
      <c r="BL562" s="5"/>
      <c r="BM562" s="5"/>
      <c r="BN562" s="5"/>
      <c r="BO562" s="20">
        <v>1</v>
      </c>
      <c r="BP562" s="19" t="s">
        <v>3630</v>
      </c>
      <c r="BQ562" s="5"/>
      <c r="BR562" s="5"/>
      <c r="BS562" s="5"/>
      <c r="BT562" s="5"/>
      <c r="BU562" s="5"/>
      <c r="BV562" s="5"/>
      <c r="BW562" s="5"/>
      <c r="BX562" s="5"/>
      <c r="BY562" s="5"/>
      <c r="BZ562" s="5"/>
      <c r="CA562" s="19" t="s">
        <v>3700</v>
      </c>
      <c r="CB562" s="5"/>
      <c r="CC562" s="5"/>
      <c r="CD562" s="5"/>
      <c r="CE562" s="5"/>
      <c r="CF562" s="6">
        <v>44674</v>
      </c>
      <c r="CG562" s="5"/>
      <c r="CH562" s="5"/>
      <c r="CI562" s="5"/>
      <c r="CJ562" s="5"/>
      <c r="CK562" s="5"/>
      <c r="CL562" s="5"/>
      <c r="CM562" s="5"/>
      <c r="CN562" s="19" t="s">
        <v>767</v>
      </c>
      <c r="CO562" s="19" t="s">
        <v>3701</v>
      </c>
      <c r="CP562" s="5"/>
      <c r="CQ562" t="str">
        <f t="shared" si="8"/>
        <v/>
      </c>
    </row>
    <row r="563" spans="1:95" ht="13.5" x14ac:dyDescent="0.25">
      <c r="A563" s="19" t="s">
        <v>3702</v>
      </c>
      <c r="B563" s="10" t="s">
        <v>619</v>
      </c>
      <c r="C563" s="6">
        <v>44672</v>
      </c>
      <c r="D563" s="5"/>
      <c r="E563" s="5"/>
      <c r="F563" s="5"/>
      <c r="G563" s="20">
        <v>1</v>
      </c>
      <c r="H563" s="19" t="s">
        <v>81</v>
      </c>
      <c r="I563" s="5"/>
      <c r="J563" s="19"/>
      <c r="K563" s="19"/>
      <c r="L563" s="19"/>
      <c r="M563" s="19" t="s">
        <v>3552</v>
      </c>
      <c r="N563" s="19"/>
      <c r="O563" s="5"/>
      <c r="P563" s="19" t="s">
        <v>5554</v>
      </c>
      <c r="Q563" s="5"/>
      <c r="R563" s="20">
        <v>1</v>
      </c>
      <c r="S563" s="21">
        <v>44013</v>
      </c>
      <c r="T563" s="19" t="s">
        <v>3425</v>
      </c>
      <c r="U563" s="5"/>
      <c r="V563" s="5"/>
      <c r="W563" s="5"/>
      <c r="X563" s="5"/>
      <c r="Y563" s="5"/>
      <c r="Z563" s="20">
        <v>1</v>
      </c>
      <c r="AA563" s="5"/>
      <c r="AB563" s="5"/>
      <c r="AC563" s="5"/>
      <c r="AD563" s="5"/>
      <c r="AE563" s="5"/>
      <c r="AF563" s="5"/>
      <c r="AG563" s="5"/>
      <c r="AH563" s="20">
        <v>1</v>
      </c>
      <c r="AI563" s="5"/>
      <c r="AJ563" s="5"/>
      <c r="AK563" s="5"/>
      <c r="AL563" s="5"/>
      <c r="AM563" s="6">
        <v>44669</v>
      </c>
      <c r="AN563" s="22">
        <v>0.41666666666666768</v>
      </c>
      <c r="AO563" s="5"/>
      <c r="AP563" s="5"/>
      <c r="AQ563" s="5"/>
      <c r="AR563" s="5"/>
      <c r="AS563" s="20">
        <v>1</v>
      </c>
      <c r="AT563" s="5"/>
      <c r="AU563" s="5"/>
      <c r="AV563" s="5"/>
      <c r="AW563" s="5"/>
      <c r="AX563" s="5"/>
      <c r="AY563" s="5"/>
      <c r="AZ563" s="5"/>
      <c r="BA563" s="5"/>
      <c r="BB563" s="5"/>
      <c r="BC563" s="5"/>
      <c r="BD563" s="20">
        <v>1</v>
      </c>
      <c r="BE563" s="5"/>
      <c r="BF563" s="5"/>
      <c r="BG563" s="5"/>
      <c r="BH563" s="5"/>
      <c r="BI563" s="19" t="s">
        <v>3703</v>
      </c>
      <c r="BJ563" s="5"/>
      <c r="BK563" s="19" t="s">
        <v>403</v>
      </c>
      <c r="BL563" s="5"/>
      <c r="BM563" s="5"/>
      <c r="BN563" s="5"/>
      <c r="BO563" s="20">
        <v>1</v>
      </c>
      <c r="BP563" s="19" t="s">
        <v>3630</v>
      </c>
      <c r="BQ563" s="5"/>
      <c r="BR563" s="5"/>
      <c r="BS563" s="5"/>
      <c r="BT563" s="5"/>
      <c r="BU563" s="5"/>
      <c r="BV563" s="5"/>
      <c r="BW563" s="5"/>
      <c r="BX563" s="5"/>
      <c r="BY563" s="5"/>
      <c r="BZ563" s="5"/>
      <c r="CA563" s="19" t="s">
        <v>403</v>
      </c>
      <c r="CB563" s="5"/>
      <c r="CC563" s="5"/>
      <c r="CD563" s="5"/>
      <c r="CE563" s="5"/>
      <c r="CF563" s="6">
        <v>44676</v>
      </c>
      <c r="CG563" s="5"/>
      <c r="CH563" s="5"/>
      <c r="CI563" s="5"/>
      <c r="CJ563" s="5"/>
      <c r="CK563" s="5"/>
      <c r="CL563" s="5"/>
      <c r="CM563" s="5"/>
      <c r="CN563" s="19" t="s">
        <v>3690</v>
      </c>
      <c r="CO563" s="19" t="s">
        <v>3704</v>
      </c>
      <c r="CP563" s="5"/>
      <c r="CQ563" t="str">
        <f t="shared" si="8"/>
        <v/>
      </c>
    </row>
    <row r="564" spans="1:95" ht="13.5" x14ac:dyDescent="0.25">
      <c r="A564" s="19" t="s">
        <v>3705</v>
      </c>
      <c r="B564" s="10" t="s">
        <v>619</v>
      </c>
      <c r="C564" s="6">
        <v>44686</v>
      </c>
      <c r="D564" s="5"/>
      <c r="E564" s="5"/>
      <c r="F564" s="5"/>
      <c r="G564" s="20">
        <v>1</v>
      </c>
      <c r="H564" s="19" t="s">
        <v>81</v>
      </c>
      <c r="I564" s="5"/>
      <c r="J564" s="19"/>
      <c r="K564" s="19"/>
      <c r="L564" s="19"/>
      <c r="M564" s="19" t="s">
        <v>3552</v>
      </c>
      <c r="N564" s="19"/>
      <c r="O564" s="5"/>
      <c r="P564" s="19" t="s">
        <v>5555</v>
      </c>
      <c r="Q564" s="5"/>
      <c r="R564" s="20">
        <v>1</v>
      </c>
      <c r="S564" s="21">
        <v>44166</v>
      </c>
      <c r="T564" s="19" t="s">
        <v>26</v>
      </c>
      <c r="U564" s="5"/>
      <c r="V564" s="5"/>
      <c r="W564" s="5"/>
      <c r="X564" s="5"/>
      <c r="Y564" s="5"/>
      <c r="Z564" s="5"/>
      <c r="AA564" s="5"/>
      <c r="AB564" s="5"/>
      <c r="AC564" s="5"/>
      <c r="AD564" s="20">
        <v>1</v>
      </c>
      <c r="AE564" s="5"/>
      <c r="AF564" s="5"/>
      <c r="AG564" s="5"/>
      <c r="AH564" s="5"/>
      <c r="AI564" s="20">
        <v>1</v>
      </c>
      <c r="AJ564" s="5"/>
      <c r="AK564" s="5"/>
      <c r="AL564" s="5"/>
      <c r="AM564" s="6">
        <v>44666</v>
      </c>
      <c r="AN564" s="22">
        <v>0.34722222222222304</v>
      </c>
      <c r="AO564" s="5"/>
      <c r="AP564" s="5"/>
      <c r="AQ564" s="5"/>
      <c r="AR564" s="5"/>
      <c r="AS564" s="5"/>
      <c r="AT564" s="20">
        <v>1</v>
      </c>
      <c r="AU564" s="5"/>
      <c r="AV564" s="5"/>
      <c r="AW564" s="5"/>
      <c r="AX564" s="5"/>
      <c r="AY564" s="5"/>
      <c r="AZ564" s="5"/>
      <c r="BA564" s="5"/>
      <c r="BB564" s="5"/>
      <c r="BC564" s="5"/>
      <c r="BD564" s="5"/>
      <c r="BE564" s="20"/>
      <c r="BF564" s="5"/>
      <c r="BG564" s="5">
        <v>1</v>
      </c>
      <c r="BH564" s="19" t="s">
        <v>3565</v>
      </c>
      <c r="BI564" s="19" t="s">
        <v>3706</v>
      </c>
      <c r="BJ564" s="5"/>
      <c r="BK564" s="5"/>
      <c r="BL564" s="5"/>
      <c r="BM564" s="5"/>
      <c r="BN564" s="5"/>
      <c r="BO564" s="20">
        <v>1</v>
      </c>
      <c r="BP564" s="19" t="s">
        <v>3630</v>
      </c>
      <c r="BQ564" s="5"/>
      <c r="BR564" s="5"/>
      <c r="BS564" s="5"/>
      <c r="BT564" s="5"/>
      <c r="BU564" s="5"/>
      <c r="BV564" s="5"/>
      <c r="BW564" s="5"/>
      <c r="BX564" s="5"/>
      <c r="BY564" s="5"/>
      <c r="BZ564" s="5"/>
      <c r="CA564" s="19" t="s">
        <v>403</v>
      </c>
      <c r="CB564" s="5"/>
      <c r="CC564" s="5"/>
      <c r="CD564" s="5"/>
      <c r="CE564" s="5"/>
      <c r="CF564" s="6">
        <v>44666</v>
      </c>
      <c r="CG564" s="5"/>
      <c r="CH564" s="5"/>
      <c r="CI564" s="5"/>
      <c r="CJ564" s="5"/>
      <c r="CK564" s="5"/>
      <c r="CL564" s="5"/>
      <c r="CM564" s="5"/>
      <c r="CN564" s="19" t="s">
        <v>3707</v>
      </c>
      <c r="CO564" s="19" t="s">
        <v>3708</v>
      </c>
      <c r="CP564" s="5"/>
      <c r="CQ564" t="str">
        <f t="shared" si="8"/>
        <v/>
      </c>
    </row>
    <row r="565" spans="1:95" ht="13.5" x14ac:dyDescent="0.25">
      <c r="A565" s="19" t="s">
        <v>3709</v>
      </c>
      <c r="B565" s="10" t="s">
        <v>619</v>
      </c>
      <c r="C565" s="6">
        <v>44686</v>
      </c>
      <c r="D565" s="5"/>
      <c r="E565" s="5"/>
      <c r="F565" s="5"/>
      <c r="G565" s="20">
        <v>1</v>
      </c>
      <c r="H565" s="19" t="s">
        <v>81</v>
      </c>
      <c r="I565" s="5"/>
      <c r="J565" s="19"/>
      <c r="K565" s="19"/>
      <c r="L565" s="19"/>
      <c r="M565" s="19" t="s">
        <v>3552</v>
      </c>
      <c r="N565" s="19"/>
      <c r="O565" s="5"/>
      <c r="P565" s="19" t="s">
        <v>5556</v>
      </c>
      <c r="Q565" s="20">
        <v>1</v>
      </c>
      <c r="R565" s="5"/>
      <c r="S565" s="21">
        <v>44593</v>
      </c>
      <c r="T565" s="19" t="s">
        <v>69</v>
      </c>
      <c r="U565" s="5"/>
      <c r="V565" s="5"/>
      <c r="W565" s="5"/>
      <c r="X565" s="5"/>
      <c r="Y565" s="5"/>
      <c r="Z565" s="5"/>
      <c r="AA565" s="5"/>
      <c r="AB565" s="20">
        <v>1</v>
      </c>
      <c r="AC565" s="5"/>
      <c r="AD565" s="5"/>
      <c r="AE565" s="5"/>
      <c r="AF565" s="5"/>
      <c r="AG565" s="5"/>
      <c r="AH565" s="5"/>
      <c r="AI565" s="20">
        <v>1</v>
      </c>
      <c r="AJ565" s="5"/>
      <c r="AK565" s="5"/>
      <c r="AL565" s="5"/>
      <c r="AM565" s="6">
        <v>44671</v>
      </c>
      <c r="AN565" s="22">
        <v>0.53125000000000133</v>
      </c>
      <c r="AO565" s="5"/>
      <c r="AP565" s="20">
        <v>1</v>
      </c>
      <c r="AQ565" s="5"/>
      <c r="AR565" s="5"/>
      <c r="AS565" s="5"/>
      <c r="AT565" s="5"/>
      <c r="AU565" s="5"/>
      <c r="AV565" s="5"/>
      <c r="AW565" s="5"/>
      <c r="AX565" s="5"/>
      <c r="AY565" s="5"/>
      <c r="AZ565" s="20">
        <v>1</v>
      </c>
      <c r="BA565" s="5"/>
      <c r="BB565" s="5"/>
      <c r="BC565" s="5"/>
      <c r="BD565" s="5"/>
      <c r="BE565" s="5"/>
      <c r="BF565" s="5"/>
      <c r="BG565" s="5"/>
      <c r="BH565" s="5"/>
      <c r="BI565" s="19" t="s">
        <v>3710</v>
      </c>
      <c r="BJ565" s="5"/>
      <c r="BK565" s="19" t="s">
        <v>403</v>
      </c>
      <c r="BL565" s="20">
        <v>1</v>
      </c>
      <c r="BM565" s="5"/>
      <c r="BN565" s="5"/>
      <c r="BO565" s="5"/>
      <c r="BP565" s="5"/>
      <c r="BQ565" s="5"/>
      <c r="BR565" s="5"/>
      <c r="BS565" s="5"/>
      <c r="BT565" s="5"/>
      <c r="BU565" s="5"/>
      <c r="BV565" s="5"/>
      <c r="BW565" s="5"/>
      <c r="BX565" s="5"/>
      <c r="BY565" s="5"/>
      <c r="BZ565" s="5"/>
      <c r="CA565" s="19" t="s">
        <v>403</v>
      </c>
      <c r="CB565" s="5"/>
      <c r="CC565" s="5"/>
      <c r="CD565" s="5"/>
      <c r="CE565" s="5"/>
      <c r="CF565" s="6">
        <v>44671</v>
      </c>
      <c r="CG565" s="5"/>
      <c r="CH565" s="5"/>
      <c r="CI565" s="5"/>
      <c r="CJ565" s="5"/>
      <c r="CK565" s="5"/>
      <c r="CL565" s="5"/>
      <c r="CM565" s="5"/>
      <c r="CN565" s="19" t="s">
        <v>3711</v>
      </c>
      <c r="CO565" s="19" t="s">
        <v>3712</v>
      </c>
      <c r="CP565" s="5"/>
      <c r="CQ565" t="str">
        <f t="shared" si="8"/>
        <v/>
      </c>
    </row>
    <row r="566" spans="1:95" ht="13.5" x14ac:dyDescent="0.25">
      <c r="A566" s="19" t="s">
        <v>3713</v>
      </c>
      <c r="B566" s="10" t="s">
        <v>619</v>
      </c>
      <c r="C566" s="6">
        <v>44686</v>
      </c>
      <c r="D566" s="5"/>
      <c r="E566" s="5"/>
      <c r="F566" s="5"/>
      <c r="G566" s="20">
        <v>1</v>
      </c>
      <c r="H566" s="19" t="s">
        <v>81</v>
      </c>
      <c r="I566" s="5"/>
      <c r="J566" s="19"/>
      <c r="K566" s="19"/>
      <c r="L566" s="19"/>
      <c r="M566" s="19" t="s">
        <v>3552</v>
      </c>
      <c r="N566" s="19"/>
      <c r="O566" s="5"/>
      <c r="P566" s="19" t="s">
        <v>5555</v>
      </c>
      <c r="Q566" s="5"/>
      <c r="R566" s="20">
        <v>1</v>
      </c>
      <c r="S566" s="21">
        <v>41913</v>
      </c>
      <c r="T566" s="19" t="s">
        <v>26</v>
      </c>
      <c r="U566" s="5"/>
      <c r="V566" s="5"/>
      <c r="W566" s="5"/>
      <c r="X566" s="5"/>
      <c r="Y566" s="5"/>
      <c r="Z566" s="5"/>
      <c r="AA566" s="5"/>
      <c r="AB566" s="20">
        <v>1</v>
      </c>
      <c r="AC566" s="5"/>
      <c r="AD566" s="5"/>
      <c r="AE566" s="5"/>
      <c r="AF566" s="5"/>
      <c r="AG566" s="5"/>
      <c r="AH566" s="5"/>
      <c r="AI566" s="20">
        <v>1</v>
      </c>
      <c r="AJ566" s="5"/>
      <c r="AK566" s="5"/>
      <c r="AL566" s="5"/>
      <c r="AM566" s="6">
        <v>44676</v>
      </c>
      <c r="AN566" s="22">
        <v>0.44791666666666774</v>
      </c>
      <c r="AO566" s="5"/>
      <c r="AP566" s="5"/>
      <c r="AQ566" s="5"/>
      <c r="AR566" s="20">
        <v>1</v>
      </c>
      <c r="AS566" s="5"/>
      <c r="AT566" s="5"/>
      <c r="AU566" s="5"/>
      <c r="AV566" s="5"/>
      <c r="AW566" s="5"/>
      <c r="AX566" s="5"/>
      <c r="AY566" s="5"/>
      <c r="AZ566" s="20">
        <v>1</v>
      </c>
      <c r="BA566" s="5"/>
      <c r="BB566" s="5"/>
      <c r="BC566" s="5"/>
      <c r="BD566" s="5"/>
      <c r="BE566" s="5"/>
      <c r="BF566" s="5"/>
      <c r="BG566" s="5"/>
      <c r="BH566" s="5"/>
      <c r="BI566" s="19" t="s">
        <v>3714</v>
      </c>
      <c r="BJ566" s="5"/>
      <c r="BK566" s="19" t="s">
        <v>3715</v>
      </c>
      <c r="BL566" s="5"/>
      <c r="BM566" s="5"/>
      <c r="BN566" s="5"/>
      <c r="BO566" s="20">
        <v>1</v>
      </c>
      <c r="BP566" s="19" t="s">
        <v>3639</v>
      </c>
      <c r="BQ566" s="5"/>
      <c r="BR566" s="5"/>
      <c r="BS566" s="5"/>
      <c r="BT566" s="5"/>
      <c r="BU566" s="5"/>
      <c r="BV566" s="5"/>
      <c r="BW566" s="5"/>
      <c r="BX566" s="5"/>
      <c r="BY566" s="5"/>
      <c r="BZ566" s="5"/>
      <c r="CA566" s="19" t="s">
        <v>3668</v>
      </c>
      <c r="CB566" s="5"/>
      <c r="CC566" s="5"/>
      <c r="CD566" s="5"/>
      <c r="CE566" s="5"/>
      <c r="CF566" s="6">
        <v>44676</v>
      </c>
      <c r="CG566" s="5"/>
      <c r="CH566" s="5"/>
      <c r="CI566" s="5"/>
      <c r="CJ566" s="5"/>
      <c r="CK566" s="5"/>
      <c r="CL566" s="5"/>
      <c r="CM566" s="5"/>
      <c r="CN566" s="19" t="s">
        <v>3716</v>
      </c>
      <c r="CO566" s="19" t="s">
        <v>3717</v>
      </c>
      <c r="CP566" s="5"/>
      <c r="CQ566" t="str">
        <f t="shared" si="8"/>
        <v/>
      </c>
    </row>
    <row r="567" spans="1:95" ht="13.5" x14ac:dyDescent="0.25">
      <c r="A567" s="19" t="s">
        <v>3718</v>
      </c>
      <c r="B567" s="10" t="s">
        <v>619</v>
      </c>
      <c r="C567" s="6">
        <v>44686</v>
      </c>
      <c r="D567" s="5"/>
      <c r="E567" s="5"/>
      <c r="F567" s="5"/>
      <c r="G567" s="20">
        <v>1</v>
      </c>
      <c r="H567" s="19" t="s">
        <v>81</v>
      </c>
      <c r="I567" s="5"/>
      <c r="J567" s="19"/>
      <c r="K567" s="19"/>
      <c r="L567" s="19"/>
      <c r="M567" s="19" t="s">
        <v>3552</v>
      </c>
      <c r="N567" s="19"/>
      <c r="O567" s="5"/>
      <c r="P567" s="19" t="s">
        <v>5554</v>
      </c>
      <c r="Q567" s="5"/>
      <c r="R567" s="20">
        <v>1</v>
      </c>
      <c r="S567" s="21">
        <v>44501</v>
      </c>
      <c r="T567" s="19" t="s">
        <v>82</v>
      </c>
      <c r="U567" s="5"/>
      <c r="V567" s="5"/>
      <c r="W567" s="5"/>
      <c r="X567" s="5"/>
      <c r="Y567" s="5"/>
      <c r="Z567" s="5"/>
      <c r="AA567" s="5"/>
      <c r="AB567" s="20">
        <v>1</v>
      </c>
      <c r="AC567" s="5"/>
      <c r="AD567" s="5"/>
      <c r="AE567" s="5"/>
      <c r="AF567" s="5"/>
      <c r="AG567" s="5"/>
      <c r="AH567" s="5"/>
      <c r="AI567" s="20">
        <v>1</v>
      </c>
      <c r="AJ567" s="5"/>
      <c r="AK567" s="5"/>
      <c r="AL567" s="5"/>
      <c r="AM567" s="6">
        <v>44675</v>
      </c>
      <c r="AN567" s="22">
        <v>0.70833333333333492</v>
      </c>
      <c r="AO567" s="5"/>
      <c r="AP567" s="5"/>
      <c r="AQ567" s="20">
        <v>1</v>
      </c>
      <c r="AR567" s="5"/>
      <c r="AS567" s="5"/>
      <c r="AT567" s="5"/>
      <c r="AU567" s="5"/>
      <c r="AV567" s="5"/>
      <c r="AW567" s="5"/>
      <c r="AX567" s="5"/>
      <c r="AY567" s="5"/>
      <c r="AZ567" s="20">
        <v>1</v>
      </c>
      <c r="BA567" s="5"/>
      <c r="BB567" s="5"/>
      <c r="BC567" s="5"/>
      <c r="BD567" s="5"/>
      <c r="BE567" s="5"/>
      <c r="BF567" s="5"/>
      <c r="BG567" s="5"/>
      <c r="BH567" s="5"/>
      <c r="BI567" s="19" t="s">
        <v>3719</v>
      </c>
      <c r="BJ567" s="5"/>
      <c r="BK567" s="19" t="s">
        <v>3720</v>
      </c>
      <c r="BL567" s="5"/>
      <c r="BM567" s="5"/>
      <c r="BN567" s="5"/>
      <c r="BO567" s="20">
        <v>1</v>
      </c>
      <c r="BP567" s="19" t="s">
        <v>3639</v>
      </c>
      <c r="BQ567" s="5"/>
      <c r="BR567" s="5"/>
      <c r="BS567" s="5"/>
      <c r="BT567" s="5"/>
      <c r="BU567" s="5"/>
      <c r="BV567" s="5"/>
      <c r="BW567" s="5"/>
      <c r="BX567" s="5"/>
      <c r="BY567" s="5"/>
      <c r="BZ567" s="5"/>
      <c r="CA567" s="19" t="s">
        <v>3721</v>
      </c>
      <c r="CB567" s="5"/>
      <c r="CC567" s="5"/>
      <c r="CD567" s="5"/>
      <c r="CE567" s="5"/>
      <c r="CF567" s="6">
        <v>44676</v>
      </c>
      <c r="CG567" s="5"/>
      <c r="CH567" s="5"/>
      <c r="CI567" s="5"/>
      <c r="CJ567" s="5"/>
      <c r="CK567" s="5"/>
      <c r="CL567" s="5"/>
      <c r="CM567" s="5"/>
      <c r="CN567" s="19" t="s">
        <v>3722</v>
      </c>
      <c r="CO567" s="19" t="s">
        <v>3723</v>
      </c>
      <c r="CP567" s="5"/>
      <c r="CQ567" t="str">
        <f t="shared" si="8"/>
        <v/>
      </c>
    </row>
    <row r="568" spans="1:95" ht="13.5" x14ac:dyDescent="0.25">
      <c r="A568" s="19" t="s">
        <v>3724</v>
      </c>
      <c r="B568" s="10" t="s">
        <v>619</v>
      </c>
      <c r="C568" s="6">
        <v>44686</v>
      </c>
      <c r="D568" s="5"/>
      <c r="E568" s="5"/>
      <c r="F568" s="20">
        <v>1</v>
      </c>
      <c r="G568" s="5"/>
      <c r="H568" s="19" t="s">
        <v>81</v>
      </c>
      <c r="I568" s="5"/>
      <c r="J568" s="19"/>
      <c r="K568" s="19"/>
      <c r="L568" s="19"/>
      <c r="M568" s="19" t="s">
        <v>3552</v>
      </c>
      <c r="N568" s="19"/>
      <c r="O568" s="5"/>
      <c r="P568" s="19" t="s">
        <v>5556</v>
      </c>
      <c r="Q568" s="5"/>
      <c r="R568" s="20">
        <v>1</v>
      </c>
      <c r="S568" s="21">
        <v>44593</v>
      </c>
      <c r="T568" s="19" t="s">
        <v>26</v>
      </c>
      <c r="U568" s="5"/>
      <c r="V568" s="5"/>
      <c r="W568" s="5"/>
      <c r="X568" s="5"/>
      <c r="Y568" s="5"/>
      <c r="Z568" s="5"/>
      <c r="AA568" s="5"/>
      <c r="AB568" s="20">
        <v>1</v>
      </c>
      <c r="AC568" s="5"/>
      <c r="AD568" s="5"/>
      <c r="AE568" s="5"/>
      <c r="AF568" s="5"/>
      <c r="AG568" s="5"/>
      <c r="AH568" s="5"/>
      <c r="AI568" s="20">
        <v>1</v>
      </c>
      <c r="AJ568" s="5"/>
      <c r="AK568" s="5"/>
      <c r="AL568" s="5"/>
      <c r="AM568" s="6">
        <v>44673</v>
      </c>
      <c r="AN568" s="22">
        <v>0.44791666666666774</v>
      </c>
      <c r="AO568" s="5"/>
      <c r="AP568" s="5"/>
      <c r="AQ568" s="5"/>
      <c r="AR568" s="5"/>
      <c r="AS568" s="20">
        <v>1</v>
      </c>
      <c r="AT568" s="5"/>
      <c r="AU568" s="5"/>
      <c r="AV568" s="5"/>
      <c r="AW568" s="5"/>
      <c r="AX568" s="5"/>
      <c r="AY568" s="5"/>
      <c r="AZ568" s="5"/>
      <c r="BA568" s="5"/>
      <c r="BB568" s="5"/>
      <c r="BC568" s="5"/>
      <c r="BD568" s="5"/>
      <c r="BE568" s="20"/>
      <c r="BF568" s="5"/>
      <c r="BG568" s="5">
        <v>1</v>
      </c>
      <c r="BH568" s="19" t="s">
        <v>3565</v>
      </c>
      <c r="BI568" s="19" t="s">
        <v>3725</v>
      </c>
      <c r="BJ568" s="5"/>
      <c r="BK568" s="19" t="s">
        <v>3726</v>
      </c>
      <c r="BL568" s="20">
        <v>1</v>
      </c>
      <c r="BM568" s="5"/>
      <c r="BN568" s="5"/>
      <c r="BO568" s="5"/>
      <c r="BP568" s="5"/>
      <c r="BQ568" s="5"/>
      <c r="BR568" s="5"/>
      <c r="BS568" s="5"/>
      <c r="BT568" s="5"/>
      <c r="BU568" s="5"/>
      <c r="BV568" s="5"/>
      <c r="BW568" s="5"/>
      <c r="BX568" s="5"/>
      <c r="BY568" s="5"/>
      <c r="BZ568" s="5"/>
      <c r="CA568" s="19" t="s">
        <v>403</v>
      </c>
      <c r="CB568" s="5"/>
      <c r="CC568" s="5"/>
      <c r="CD568" s="5"/>
      <c r="CE568" s="5"/>
      <c r="CF568" s="6">
        <v>44674</v>
      </c>
      <c r="CG568" s="5"/>
      <c r="CH568" s="5"/>
      <c r="CI568" s="5"/>
      <c r="CJ568" s="5"/>
      <c r="CK568" s="5"/>
      <c r="CL568" s="5"/>
      <c r="CM568" s="5"/>
      <c r="CN568" s="19" t="s">
        <v>3727</v>
      </c>
      <c r="CO568" s="19" t="s">
        <v>3728</v>
      </c>
      <c r="CP568" s="5"/>
      <c r="CQ568" t="str">
        <f t="shared" si="8"/>
        <v/>
      </c>
    </row>
    <row r="569" spans="1:95" ht="13.5" x14ac:dyDescent="0.25">
      <c r="A569" s="19" t="s">
        <v>3729</v>
      </c>
      <c r="B569" s="10" t="s">
        <v>619</v>
      </c>
      <c r="C569" s="6">
        <v>44686</v>
      </c>
      <c r="D569" s="5"/>
      <c r="E569" s="5"/>
      <c r="F569" s="5"/>
      <c r="G569" s="20">
        <v>1</v>
      </c>
      <c r="H569" s="19" t="s">
        <v>81</v>
      </c>
      <c r="I569" s="5"/>
      <c r="J569" s="19"/>
      <c r="K569" s="19"/>
      <c r="L569" s="19"/>
      <c r="M569" s="19" t="s">
        <v>3552</v>
      </c>
      <c r="N569" s="19"/>
      <c r="O569" s="5"/>
      <c r="P569" s="19" t="s">
        <v>5556</v>
      </c>
      <c r="Q569" s="5"/>
      <c r="R569" s="20">
        <v>1</v>
      </c>
      <c r="S569" s="21">
        <v>44501</v>
      </c>
      <c r="T569" s="19" t="s">
        <v>26</v>
      </c>
      <c r="U569" s="5"/>
      <c r="V569" s="5"/>
      <c r="W569" s="5"/>
      <c r="X569" s="5"/>
      <c r="Y569" s="5"/>
      <c r="Z569" s="5"/>
      <c r="AA569" s="5"/>
      <c r="AB569" s="20">
        <v>1</v>
      </c>
      <c r="AC569" s="5"/>
      <c r="AD569" s="5"/>
      <c r="AE569" s="5"/>
      <c r="AF569" s="5"/>
      <c r="AG569" s="5"/>
      <c r="AH569" s="5"/>
      <c r="AI569" s="20">
        <v>1</v>
      </c>
      <c r="AJ569" s="5"/>
      <c r="AK569" s="5"/>
      <c r="AL569" s="5"/>
      <c r="AM569" s="6">
        <v>44674</v>
      </c>
      <c r="AN569" s="22">
        <v>0.79166666666666863</v>
      </c>
      <c r="AO569" s="5"/>
      <c r="AP569" s="5"/>
      <c r="AQ569" s="5"/>
      <c r="AR569" s="5"/>
      <c r="AS569" s="20">
        <v>1</v>
      </c>
      <c r="AT569" s="5"/>
      <c r="AU569" s="5"/>
      <c r="AV569" s="5"/>
      <c r="AW569" s="5"/>
      <c r="AX569" s="5"/>
      <c r="AY569" s="5"/>
      <c r="AZ569" s="20">
        <v>1</v>
      </c>
      <c r="BA569" s="5"/>
      <c r="BB569" s="5"/>
      <c r="BC569" s="5"/>
      <c r="BD569" s="5"/>
      <c r="BE569" s="5"/>
      <c r="BF569" s="5"/>
      <c r="BG569" s="5"/>
      <c r="BH569" s="5"/>
      <c r="BI569" s="19" t="s">
        <v>3730</v>
      </c>
      <c r="BJ569" s="5"/>
      <c r="BK569" s="19" t="s">
        <v>3731</v>
      </c>
      <c r="BL569" s="20">
        <v>1</v>
      </c>
      <c r="BM569" s="5"/>
      <c r="BN569" s="5"/>
      <c r="BO569" s="20">
        <v>1</v>
      </c>
      <c r="BP569" s="19" t="s">
        <v>3639</v>
      </c>
      <c r="BQ569" s="5"/>
      <c r="BR569" s="5"/>
      <c r="BS569" s="5"/>
      <c r="BT569" s="5"/>
      <c r="BU569" s="5"/>
      <c r="BV569" s="5"/>
      <c r="BW569" s="5"/>
      <c r="BX569" s="5"/>
      <c r="BY569" s="5"/>
      <c r="BZ569" s="5"/>
      <c r="CA569" s="19" t="s">
        <v>403</v>
      </c>
      <c r="CB569" s="5"/>
      <c r="CC569" s="5"/>
      <c r="CD569" s="5"/>
      <c r="CE569" s="5"/>
      <c r="CF569" s="6">
        <v>44676</v>
      </c>
      <c r="CG569" s="5"/>
      <c r="CH569" s="5"/>
      <c r="CI569" s="5"/>
      <c r="CJ569" s="5"/>
      <c r="CK569" s="5"/>
      <c r="CL569" s="5"/>
      <c r="CM569" s="5"/>
      <c r="CN569" s="19" t="s">
        <v>3732</v>
      </c>
      <c r="CO569" s="19" t="s">
        <v>3733</v>
      </c>
      <c r="CP569" s="5"/>
      <c r="CQ569" t="str">
        <f t="shared" si="8"/>
        <v/>
      </c>
    </row>
    <row r="570" spans="1:95" ht="13.5" x14ac:dyDescent="0.25">
      <c r="A570" s="19" t="s">
        <v>3734</v>
      </c>
      <c r="B570" s="10" t="s">
        <v>619</v>
      </c>
      <c r="C570" s="6">
        <v>44687</v>
      </c>
      <c r="D570" s="5"/>
      <c r="E570" s="20">
        <v>1</v>
      </c>
      <c r="F570" s="5"/>
      <c r="G570" s="5"/>
      <c r="H570" s="5"/>
      <c r="I570" s="5"/>
      <c r="J570" s="19"/>
      <c r="K570" s="19"/>
      <c r="L570" s="19"/>
      <c r="M570" s="19" t="s">
        <v>3552</v>
      </c>
      <c r="N570" s="19"/>
      <c r="O570" s="5"/>
      <c r="P570" s="19" t="s">
        <v>5554</v>
      </c>
      <c r="Q570" s="5"/>
      <c r="R570" s="20">
        <v>1</v>
      </c>
      <c r="S570" s="21">
        <v>44593</v>
      </c>
      <c r="T570" s="19" t="s">
        <v>289</v>
      </c>
      <c r="U570" s="5"/>
      <c r="V570" s="5"/>
      <c r="W570" s="5"/>
      <c r="X570" s="5"/>
      <c r="Y570" s="5"/>
      <c r="Z570" s="5"/>
      <c r="AA570" s="20">
        <v>1</v>
      </c>
      <c r="AB570" s="5"/>
      <c r="AC570" s="5"/>
      <c r="AD570" s="5"/>
      <c r="AE570" s="5"/>
      <c r="AF570" s="5"/>
      <c r="AG570" s="5"/>
      <c r="AH570" s="5"/>
      <c r="AI570" s="20">
        <v>1</v>
      </c>
      <c r="AJ570" s="5"/>
      <c r="AK570" s="5"/>
      <c r="AL570" s="5"/>
      <c r="AM570" s="6">
        <v>44686</v>
      </c>
      <c r="AN570" s="22">
        <v>0.84027777777777979</v>
      </c>
      <c r="AO570" s="5"/>
      <c r="AP570" s="5"/>
      <c r="AQ570" s="5"/>
      <c r="AR570" s="20">
        <v>1</v>
      </c>
      <c r="AS570" s="5"/>
      <c r="AT570" s="5"/>
      <c r="AU570" s="5"/>
      <c r="AV570" s="5"/>
      <c r="AW570" s="5"/>
      <c r="AX570" s="5"/>
      <c r="AY570" s="5"/>
      <c r="AZ570" s="20">
        <v>1</v>
      </c>
      <c r="BA570" s="5"/>
      <c r="BB570" s="5"/>
      <c r="BC570" s="5"/>
      <c r="BD570" s="5"/>
      <c r="BE570" s="5"/>
      <c r="BF570" s="5"/>
      <c r="BG570" s="5"/>
      <c r="BH570" s="5"/>
      <c r="BI570" s="19" t="s">
        <v>3735</v>
      </c>
      <c r="BJ570" s="5"/>
      <c r="BK570" s="19" t="s">
        <v>3736</v>
      </c>
      <c r="BL570" s="5"/>
      <c r="BM570" s="20">
        <v>1</v>
      </c>
      <c r="BN570" s="5"/>
      <c r="BO570" s="5"/>
      <c r="BP570" s="5"/>
      <c r="BQ570" s="19"/>
      <c r="BR570" s="19"/>
      <c r="BS570" s="19" t="s">
        <v>325</v>
      </c>
      <c r="BT570" s="5"/>
      <c r="BU570" s="5"/>
      <c r="BV570" s="20">
        <v>1</v>
      </c>
      <c r="BW570" s="5"/>
      <c r="BX570" s="19" t="s">
        <v>325</v>
      </c>
      <c r="BY570" s="5"/>
      <c r="BZ570" s="5"/>
      <c r="CA570" s="19" t="s">
        <v>3656</v>
      </c>
      <c r="CB570" s="5"/>
      <c r="CC570" s="5"/>
      <c r="CD570" s="5"/>
      <c r="CE570" s="5"/>
      <c r="CF570" s="6">
        <v>44687</v>
      </c>
      <c r="CG570" s="5"/>
      <c r="CH570" s="5"/>
      <c r="CI570" s="5"/>
      <c r="CJ570" s="5"/>
      <c r="CK570" s="5"/>
      <c r="CL570" s="5"/>
      <c r="CM570" s="5"/>
      <c r="CN570" s="19" t="s">
        <v>3737</v>
      </c>
      <c r="CO570" s="19" t="s">
        <v>3738</v>
      </c>
      <c r="CP570" s="5"/>
      <c r="CQ570" t="str">
        <f t="shared" si="8"/>
        <v/>
      </c>
    </row>
    <row r="571" spans="1:95" ht="13.5" x14ac:dyDescent="0.25">
      <c r="A571" s="19" t="s">
        <v>3739</v>
      </c>
      <c r="B571" s="10" t="s">
        <v>619</v>
      </c>
      <c r="C571" s="6">
        <v>44687</v>
      </c>
      <c r="D571" s="20">
        <v>1</v>
      </c>
      <c r="E571" s="5"/>
      <c r="F571" s="5"/>
      <c r="G571" s="5"/>
      <c r="H571" s="5"/>
      <c r="I571" s="5"/>
      <c r="J571" s="19"/>
      <c r="K571" s="19"/>
      <c r="L571" s="19"/>
      <c r="M571" s="19" t="s">
        <v>3552</v>
      </c>
      <c r="N571" s="19"/>
      <c r="O571" s="5"/>
      <c r="P571" s="19" t="s">
        <v>5555</v>
      </c>
      <c r="Q571" s="5"/>
      <c r="R571" s="20">
        <v>1</v>
      </c>
      <c r="S571" s="21">
        <v>44470</v>
      </c>
      <c r="T571" s="19" t="s">
        <v>26</v>
      </c>
      <c r="U571" s="5"/>
      <c r="V571" s="5"/>
      <c r="W571" s="5"/>
      <c r="X571" s="5"/>
      <c r="Y571" s="5"/>
      <c r="Z571" s="5"/>
      <c r="AA571" s="5"/>
      <c r="AB571" s="20">
        <v>1</v>
      </c>
      <c r="AC571" s="5"/>
      <c r="AD571" s="5"/>
      <c r="AE571" s="5"/>
      <c r="AF571" s="5"/>
      <c r="AG571" s="5"/>
      <c r="AH571" s="5"/>
      <c r="AI571" s="20">
        <v>1</v>
      </c>
      <c r="AJ571" s="5"/>
      <c r="AK571" s="5"/>
      <c r="AL571" s="5"/>
      <c r="AM571" s="6">
        <v>44686</v>
      </c>
      <c r="AN571" s="22">
        <v>0.22222222222222276</v>
      </c>
      <c r="AO571" s="5"/>
      <c r="AP571" s="20">
        <v>1</v>
      </c>
      <c r="AQ571" s="5"/>
      <c r="AR571" s="5"/>
      <c r="AS571" s="5"/>
      <c r="AT571" s="5"/>
      <c r="AU571" s="5"/>
      <c r="AV571" s="5"/>
      <c r="AW571" s="5"/>
      <c r="AX571" s="5"/>
      <c r="AY571" s="5"/>
      <c r="AZ571" s="20">
        <v>1</v>
      </c>
      <c r="BA571" s="5"/>
      <c r="BB571" s="5"/>
      <c r="BC571" s="5"/>
      <c r="BD571" s="5"/>
      <c r="BE571" s="5"/>
      <c r="BF571" s="5"/>
      <c r="BG571" s="5"/>
      <c r="BH571" s="5"/>
      <c r="BI571" s="19" t="s">
        <v>3740</v>
      </c>
      <c r="BJ571" s="5"/>
      <c r="BK571" s="19" t="s">
        <v>3741</v>
      </c>
      <c r="BL571" s="20">
        <v>1</v>
      </c>
      <c r="BM571" s="5"/>
      <c r="BN571" s="5"/>
      <c r="BO571" s="5"/>
      <c r="BP571" s="5"/>
      <c r="BQ571" s="5"/>
      <c r="BR571" s="5"/>
      <c r="BS571" s="5"/>
      <c r="BT571" s="5"/>
      <c r="BU571" s="20">
        <v>1</v>
      </c>
      <c r="BV571" s="5"/>
      <c r="BW571" s="5"/>
      <c r="BX571" s="5"/>
      <c r="BY571" s="5"/>
      <c r="BZ571" s="5"/>
      <c r="CA571" s="19" t="s">
        <v>3742</v>
      </c>
      <c r="CB571" s="5"/>
      <c r="CC571" s="5"/>
      <c r="CD571" s="5"/>
      <c r="CE571" s="5"/>
      <c r="CF571" s="6">
        <v>44686</v>
      </c>
      <c r="CG571" s="5"/>
      <c r="CH571" s="5"/>
      <c r="CI571" s="5"/>
      <c r="CJ571" s="5"/>
      <c r="CK571" s="5"/>
      <c r="CL571" s="5"/>
      <c r="CM571" s="5"/>
      <c r="CN571" s="19" t="s">
        <v>3651</v>
      </c>
      <c r="CO571" s="19" t="s">
        <v>3652</v>
      </c>
      <c r="CP571" s="5"/>
      <c r="CQ571" t="str">
        <f t="shared" si="8"/>
        <v/>
      </c>
    </row>
    <row r="572" spans="1:95" ht="13.5" x14ac:dyDescent="0.25">
      <c r="A572" s="19" t="s">
        <v>3743</v>
      </c>
      <c r="B572" s="10" t="s">
        <v>619</v>
      </c>
      <c r="C572" s="6">
        <v>44672</v>
      </c>
      <c r="D572" s="5"/>
      <c r="E572" s="5"/>
      <c r="F572" s="5"/>
      <c r="G572" s="20">
        <v>1</v>
      </c>
      <c r="H572" s="19" t="s">
        <v>81</v>
      </c>
      <c r="I572" s="5"/>
      <c r="J572" s="19"/>
      <c r="K572" s="19"/>
      <c r="L572" s="19"/>
      <c r="M572" s="19" t="s">
        <v>3744</v>
      </c>
      <c r="N572" s="19"/>
      <c r="O572" s="5"/>
      <c r="P572" s="19" t="s">
        <v>5554</v>
      </c>
      <c r="Q572" s="5"/>
      <c r="R572" s="20">
        <v>1</v>
      </c>
      <c r="S572" s="21">
        <v>44652</v>
      </c>
      <c r="T572" s="19" t="s">
        <v>26</v>
      </c>
      <c r="U572" s="5"/>
      <c r="V572" s="5"/>
      <c r="W572" s="5"/>
      <c r="X572" s="5"/>
      <c r="Y572" s="5"/>
      <c r="Z572" s="20">
        <v>1</v>
      </c>
      <c r="AA572" s="5"/>
      <c r="AB572" s="5"/>
      <c r="AC572" s="5"/>
      <c r="AD572" s="5"/>
      <c r="AE572" s="5"/>
      <c r="AF572" s="5"/>
      <c r="AG572" s="5"/>
      <c r="AH572" s="20">
        <v>1</v>
      </c>
      <c r="AI572" s="5"/>
      <c r="AJ572" s="5"/>
      <c r="AK572" s="5"/>
      <c r="AL572" s="5"/>
      <c r="AM572" s="6">
        <v>44666</v>
      </c>
      <c r="AN572" s="22">
        <v>0.3194444444444452</v>
      </c>
      <c r="AO572" s="5"/>
      <c r="AP572" s="5"/>
      <c r="AQ572" s="5"/>
      <c r="AR572" s="5"/>
      <c r="AS572" s="20">
        <v>1</v>
      </c>
      <c r="AT572" s="5"/>
      <c r="AU572" s="5"/>
      <c r="AV572" s="5"/>
      <c r="AW572" s="5"/>
      <c r="AX572" s="5"/>
      <c r="AY572" s="5"/>
      <c r="AZ572" s="5"/>
      <c r="BA572" s="5"/>
      <c r="BB572" s="5"/>
      <c r="BC572" s="5"/>
      <c r="BD572" s="20">
        <v>1</v>
      </c>
      <c r="BE572" s="5"/>
      <c r="BF572" s="5"/>
      <c r="BG572" s="5"/>
      <c r="BH572" s="5"/>
      <c r="BI572" s="19" t="s">
        <v>3745</v>
      </c>
      <c r="BJ572" s="5"/>
      <c r="BK572" s="19" t="s">
        <v>403</v>
      </c>
      <c r="BL572" s="5"/>
      <c r="BM572" s="5"/>
      <c r="BN572" s="5"/>
      <c r="BO572" s="20">
        <v>1</v>
      </c>
      <c r="BP572" s="19" t="s">
        <v>3630</v>
      </c>
      <c r="BQ572" s="5"/>
      <c r="BR572" s="5"/>
      <c r="BS572" s="5"/>
      <c r="BT572" s="5"/>
      <c r="BU572" s="5"/>
      <c r="BV572" s="5"/>
      <c r="BW572" s="5"/>
      <c r="BX572" s="5"/>
      <c r="BY572" s="5"/>
      <c r="BZ572" s="5"/>
      <c r="CA572" s="19" t="s">
        <v>403</v>
      </c>
      <c r="CB572" s="5"/>
      <c r="CC572" s="5"/>
      <c r="CD572" s="5"/>
      <c r="CE572" s="5"/>
      <c r="CF572" s="6">
        <v>44676</v>
      </c>
      <c r="CG572" s="5"/>
      <c r="CH572" s="5"/>
      <c r="CI572" s="20">
        <v>1</v>
      </c>
      <c r="CJ572" s="5"/>
      <c r="CK572" s="5"/>
      <c r="CL572" s="5"/>
      <c r="CM572" s="5"/>
      <c r="CN572" s="19" t="s">
        <v>3746</v>
      </c>
      <c r="CO572" s="19" t="s">
        <v>3747</v>
      </c>
      <c r="CP572" s="5"/>
      <c r="CQ572" t="str">
        <f t="shared" si="8"/>
        <v/>
      </c>
    </row>
    <row r="573" spans="1:95" ht="13.5" x14ac:dyDescent="0.25">
      <c r="A573" s="19" t="s">
        <v>3748</v>
      </c>
      <c r="B573" s="10" t="s">
        <v>619</v>
      </c>
      <c r="C573" s="6">
        <v>44665</v>
      </c>
      <c r="D573" s="5"/>
      <c r="E573" s="5"/>
      <c r="F573" s="5"/>
      <c r="G573" s="20">
        <v>1</v>
      </c>
      <c r="H573" s="19" t="s">
        <v>81</v>
      </c>
      <c r="I573" s="5"/>
      <c r="J573" s="19"/>
      <c r="K573" s="19"/>
      <c r="L573" s="19"/>
      <c r="M573" s="19" t="s">
        <v>3552</v>
      </c>
      <c r="N573" s="19"/>
      <c r="O573" s="5"/>
      <c r="P573" s="19" t="s">
        <v>5555</v>
      </c>
      <c r="Q573" s="5"/>
      <c r="R573" s="20">
        <v>1</v>
      </c>
      <c r="S573" s="21">
        <v>42856</v>
      </c>
      <c r="T573" s="19" t="s">
        <v>26</v>
      </c>
      <c r="U573" s="5"/>
      <c r="V573" s="5"/>
      <c r="W573" s="5"/>
      <c r="X573" s="5"/>
      <c r="Y573" s="5"/>
      <c r="Z573" s="5"/>
      <c r="AA573" s="5"/>
      <c r="AB573" s="5"/>
      <c r="AC573" s="20">
        <v>1</v>
      </c>
      <c r="AD573" s="5"/>
      <c r="AE573" s="5"/>
      <c r="AF573" s="5"/>
      <c r="AG573" s="5"/>
      <c r="AH573" s="20">
        <v>1</v>
      </c>
      <c r="AI573" s="5"/>
      <c r="AJ573" s="5"/>
      <c r="AK573" s="5"/>
      <c r="AL573" s="5"/>
      <c r="AM573" s="6">
        <v>44647</v>
      </c>
      <c r="AN573" s="22">
        <v>0.36805555555555641</v>
      </c>
      <c r="AO573" s="5"/>
      <c r="AP573" s="5"/>
      <c r="AQ573" s="5"/>
      <c r="AR573" s="5"/>
      <c r="AS573" s="20">
        <v>1</v>
      </c>
      <c r="AT573" s="5"/>
      <c r="AU573" s="5"/>
      <c r="AV573" s="5"/>
      <c r="AW573" s="5"/>
      <c r="AX573" s="5"/>
      <c r="AY573" s="5"/>
      <c r="AZ573" s="5"/>
      <c r="BA573" s="5"/>
      <c r="BB573" s="5"/>
      <c r="BC573" s="5"/>
      <c r="BD573" s="20">
        <v>1</v>
      </c>
      <c r="BE573" s="5"/>
      <c r="BF573" s="5"/>
      <c r="BG573" s="5"/>
      <c r="BH573" s="5"/>
      <c r="BI573" s="19" t="s">
        <v>3749</v>
      </c>
      <c r="BJ573" s="5"/>
      <c r="BK573" s="19" t="s">
        <v>3750</v>
      </c>
      <c r="BL573" s="20">
        <v>1</v>
      </c>
      <c r="BM573" s="5"/>
      <c r="BN573" s="5"/>
      <c r="BO573" s="5"/>
      <c r="BP573" s="5"/>
      <c r="BQ573" s="5"/>
      <c r="BR573" s="5"/>
      <c r="BS573" s="5"/>
      <c r="BT573" s="5"/>
      <c r="BU573" s="5"/>
      <c r="BV573" s="5"/>
      <c r="BW573" s="20">
        <v>1</v>
      </c>
      <c r="BX573" s="5"/>
      <c r="BY573" s="19" t="s">
        <v>172</v>
      </c>
      <c r="BZ573" s="5"/>
      <c r="CA573" s="5"/>
      <c r="CB573" s="5"/>
      <c r="CC573" s="5"/>
      <c r="CD573" s="5"/>
      <c r="CE573" s="5"/>
      <c r="CF573" s="6">
        <v>44650</v>
      </c>
      <c r="CG573" s="5"/>
      <c r="CH573" s="5"/>
      <c r="CI573" s="5"/>
      <c r="CJ573" s="5"/>
      <c r="CK573" s="5"/>
      <c r="CL573" s="5"/>
      <c r="CM573" s="5"/>
      <c r="CN573" s="19" t="s">
        <v>3751</v>
      </c>
      <c r="CO573" s="19" t="s">
        <v>3752</v>
      </c>
      <c r="CP573" s="5"/>
      <c r="CQ573" t="str">
        <f t="shared" si="8"/>
        <v/>
      </c>
    </row>
    <row r="574" spans="1:95" ht="13.5" x14ac:dyDescent="0.25">
      <c r="A574" s="19" t="s">
        <v>3753</v>
      </c>
      <c r="B574" s="10" t="s">
        <v>619</v>
      </c>
      <c r="C574" s="6">
        <v>44665</v>
      </c>
      <c r="D574" s="5"/>
      <c r="E574" s="5"/>
      <c r="F574" s="5"/>
      <c r="G574" s="20">
        <v>1</v>
      </c>
      <c r="H574" s="19" t="s">
        <v>81</v>
      </c>
      <c r="I574" s="5"/>
      <c r="J574" s="19"/>
      <c r="K574" s="19"/>
      <c r="L574" s="19"/>
      <c r="M574" s="19" t="s">
        <v>3552</v>
      </c>
      <c r="N574" s="19"/>
      <c r="O574" s="5"/>
      <c r="P574" s="19" t="s">
        <v>5556</v>
      </c>
      <c r="Q574" s="20">
        <v>1</v>
      </c>
      <c r="R574" s="5"/>
      <c r="S574" s="21">
        <v>44621</v>
      </c>
      <c r="T574" s="19" t="s">
        <v>26</v>
      </c>
      <c r="U574" s="5"/>
      <c r="V574" s="5"/>
      <c r="W574" s="5"/>
      <c r="X574" s="5"/>
      <c r="Y574" s="5"/>
      <c r="Z574" s="5"/>
      <c r="AA574" s="5"/>
      <c r="AB574" s="20">
        <v>1</v>
      </c>
      <c r="AC574" s="5"/>
      <c r="AD574" s="5"/>
      <c r="AE574" s="5"/>
      <c r="AF574" s="5"/>
      <c r="AG574" s="5"/>
      <c r="AH574" s="5"/>
      <c r="AI574" s="20">
        <v>1</v>
      </c>
      <c r="AJ574" s="5"/>
      <c r="AK574" s="5"/>
      <c r="AL574" s="5"/>
      <c r="AM574" s="6">
        <v>44647</v>
      </c>
      <c r="AN574" s="22">
        <v>0.2395833333333339</v>
      </c>
      <c r="AO574" s="5"/>
      <c r="AP574" s="5"/>
      <c r="AQ574" s="5"/>
      <c r="AR574" s="5"/>
      <c r="AS574" s="20">
        <v>1</v>
      </c>
      <c r="AT574" s="5"/>
      <c r="AU574" s="5"/>
      <c r="AV574" s="5"/>
      <c r="AW574" s="5"/>
      <c r="AX574" s="5"/>
      <c r="AY574" s="5"/>
      <c r="AZ574" s="20">
        <v>1</v>
      </c>
      <c r="BA574" s="5"/>
      <c r="BB574" s="5"/>
      <c r="BC574" s="5"/>
      <c r="BD574" s="5"/>
      <c r="BE574" s="5"/>
      <c r="BF574" s="5"/>
      <c r="BG574" s="5"/>
      <c r="BH574" s="5"/>
      <c r="BI574" s="19" t="s">
        <v>3754</v>
      </c>
      <c r="BJ574" s="5"/>
      <c r="BK574" s="19" t="s">
        <v>3755</v>
      </c>
      <c r="BL574" s="20">
        <v>1</v>
      </c>
      <c r="BM574" s="5"/>
      <c r="BN574" s="5"/>
      <c r="BO574" s="5"/>
      <c r="BP574" s="5"/>
      <c r="BQ574" s="5"/>
      <c r="BR574" s="5"/>
      <c r="BS574" s="5"/>
      <c r="BT574" s="5"/>
      <c r="BU574" s="5"/>
      <c r="BV574" s="5"/>
      <c r="BW574" s="20">
        <v>1</v>
      </c>
      <c r="BX574" s="5"/>
      <c r="BY574" s="19" t="s">
        <v>172</v>
      </c>
      <c r="BZ574" s="5"/>
      <c r="CA574" s="5"/>
      <c r="CB574" s="5"/>
      <c r="CC574" s="5"/>
      <c r="CD574" s="5"/>
      <c r="CE574" s="5"/>
      <c r="CF574" s="6">
        <v>44648</v>
      </c>
      <c r="CG574" s="5"/>
      <c r="CH574" s="5"/>
      <c r="CI574" s="5"/>
      <c r="CJ574" s="5"/>
      <c r="CK574" s="5"/>
      <c r="CL574" s="5"/>
      <c r="CM574" s="5"/>
      <c r="CN574" s="19" t="s">
        <v>3756</v>
      </c>
      <c r="CO574" s="19" t="s">
        <v>3757</v>
      </c>
      <c r="CP574" s="5"/>
      <c r="CQ574" t="str">
        <f t="shared" si="8"/>
        <v/>
      </c>
    </row>
    <row r="575" spans="1:95" ht="13.5" x14ac:dyDescent="0.25">
      <c r="A575" s="19" t="s">
        <v>3758</v>
      </c>
      <c r="B575" s="10" t="s">
        <v>619</v>
      </c>
      <c r="C575" s="6">
        <v>44665</v>
      </c>
      <c r="D575" s="5"/>
      <c r="E575" s="5"/>
      <c r="F575" s="5"/>
      <c r="G575" s="5"/>
      <c r="H575" s="19" t="s">
        <v>81</v>
      </c>
      <c r="I575" s="5"/>
      <c r="J575" s="19"/>
      <c r="K575" s="19"/>
      <c r="L575" s="19"/>
      <c r="M575" s="19" t="s">
        <v>3552</v>
      </c>
      <c r="N575" s="19"/>
      <c r="O575" s="5"/>
      <c r="P575" s="19" t="s">
        <v>5556</v>
      </c>
      <c r="Q575" s="20">
        <v>1</v>
      </c>
      <c r="R575" s="5"/>
      <c r="S575" s="21">
        <v>44621</v>
      </c>
      <c r="T575" s="19" t="s">
        <v>26</v>
      </c>
      <c r="U575" s="5"/>
      <c r="V575" s="5"/>
      <c r="W575" s="5"/>
      <c r="X575" s="5"/>
      <c r="Y575" s="5"/>
      <c r="Z575" s="5"/>
      <c r="AA575" s="5"/>
      <c r="AB575" s="20">
        <v>1</v>
      </c>
      <c r="AC575" s="5"/>
      <c r="AD575" s="5"/>
      <c r="AE575" s="5"/>
      <c r="AF575" s="5"/>
      <c r="AG575" s="5"/>
      <c r="AH575" s="5"/>
      <c r="AI575" s="20">
        <v>1</v>
      </c>
      <c r="AJ575" s="5"/>
      <c r="AK575" s="5"/>
      <c r="AL575" s="5"/>
      <c r="AM575" s="6">
        <v>44651</v>
      </c>
      <c r="AN575" s="22">
        <v>0.57291666666666807</v>
      </c>
      <c r="AO575" s="5"/>
      <c r="AP575" s="5"/>
      <c r="AQ575" s="5"/>
      <c r="AR575" s="5"/>
      <c r="AS575" s="20">
        <v>1</v>
      </c>
      <c r="AT575" s="5"/>
      <c r="AU575" s="5"/>
      <c r="AV575" s="5"/>
      <c r="AW575" s="5"/>
      <c r="AX575" s="5"/>
      <c r="AY575" s="5"/>
      <c r="AZ575" s="20">
        <v>1</v>
      </c>
      <c r="BA575" s="5"/>
      <c r="BB575" s="5"/>
      <c r="BC575" s="5"/>
      <c r="BD575" s="5"/>
      <c r="BE575" s="5"/>
      <c r="BF575" s="5"/>
      <c r="BG575" s="5"/>
      <c r="BH575" s="5"/>
      <c r="BI575" s="19" t="s">
        <v>3759</v>
      </c>
      <c r="BJ575" s="5"/>
      <c r="BK575" s="19" t="s">
        <v>1211</v>
      </c>
      <c r="BL575" s="20">
        <v>1</v>
      </c>
      <c r="BM575" s="5"/>
      <c r="BN575" s="5"/>
      <c r="BO575" s="5"/>
      <c r="BP575" s="5"/>
      <c r="BQ575" s="5"/>
      <c r="BR575" s="5"/>
      <c r="BS575" s="5"/>
      <c r="BT575" s="5"/>
      <c r="BU575" s="5"/>
      <c r="BV575" s="5"/>
      <c r="BW575" s="20">
        <v>1</v>
      </c>
      <c r="BX575" s="5"/>
      <c r="BY575" s="19" t="s">
        <v>172</v>
      </c>
      <c r="BZ575" s="5"/>
      <c r="CA575" s="19" t="s">
        <v>3760</v>
      </c>
      <c r="CB575" s="5"/>
      <c r="CC575" s="5"/>
      <c r="CD575" s="5"/>
      <c r="CE575" s="5"/>
      <c r="CF575" s="6">
        <v>44648</v>
      </c>
      <c r="CG575" s="5"/>
      <c r="CH575" s="5"/>
      <c r="CI575" s="5"/>
      <c r="CJ575" s="5"/>
      <c r="CK575" s="5"/>
      <c r="CL575" s="5"/>
      <c r="CM575" s="5"/>
      <c r="CN575" s="19" t="s">
        <v>3761</v>
      </c>
      <c r="CO575" s="19" t="s">
        <v>3762</v>
      </c>
      <c r="CP575" s="5"/>
      <c r="CQ575" t="str">
        <f t="shared" si="8"/>
        <v/>
      </c>
    </row>
    <row r="576" spans="1:95" ht="13.5" x14ac:dyDescent="0.25">
      <c r="A576" s="19" t="s">
        <v>3763</v>
      </c>
      <c r="B576" s="10" t="s">
        <v>619</v>
      </c>
      <c r="C576" s="6">
        <v>44665</v>
      </c>
      <c r="D576" s="20">
        <v>1</v>
      </c>
      <c r="E576" s="5"/>
      <c r="F576" s="5"/>
      <c r="G576" s="5"/>
      <c r="H576" s="5"/>
      <c r="I576" s="5"/>
      <c r="J576" s="19"/>
      <c r="K576" s="19"/>
      <c r="L576" s="19"/>
      <c r="M576" s="19" t="s">
        <v>3552</v>
      </c>
      <c r="N576" s="19"/>
      <c r="O576" s="5"/>
      <c r="P576" s="19" t="s">
        <v>5554</v>
      </c>
      <c r="Q576" s="20">
        <v>1</v>
      </c>
      <c r="R576" s="5"/>
      <c r="S576" s="21">
        <v>43800</v>
      </c>
      <c r="T576" s="19" t="s">
        <v>26</v>
      </c>
      <c r="U576" s="5"/>
      <c r="V576" s="5"/>
      <c r="W576" s="5"/>
      <c r="X576" s="5"/>
      <c r="Y576" s="5"/>
      <c r="Z576" s="5"/>
      <c r="AA576" s="5"/>
      <c r="AB576" s="5"/>
      <c r="AC576" s="20">
        <v>1</v>
      </c>
      <c r="AD576" s="5"/>
      <c r="AE576" s="5"/>
      <c r="AF576" s="5"/>
      <c r="AG576" s="5"/>
      <c r="AH576" s="5"/>
      <c r="AI576" s="20">
        <v>1</v>
      </c>
      <c r="AJ576" s="5"/>
      <c r="AK576" s="5"/>
      <c r="AL576" s="5"/>
      <c r="AM576" s="6">
        <v>44657</v>
      </c>
      <c r="AN576" s="22">
        <v>0.25000000000000061</v>
      </c>
      <c r="AO576" s="5"/>
      <c r="AP576" s="20">
        <v>1</v>
      </c>
      <c r="AQ576" s="5"/>
      <c r="AR576" s="5"/>
      <c r="AS576" s="5"/>
      <c r="AT576" s="5"/>
      <c r="AU576" s="5"/>
      <c r="AV576" s="5"/>
      <c r="AW576" s="5"/>
      <c r="AX576" s="5"/>
      <c r="AY576" s="5"/>
      <c r="AZ576" s="5"/>
      <c r="BA576" s="5"/>
      <c r="BB576" s="5"/>
      <c r="BC576" s="5"/>
      <c r="BD576" s="5"/>
      <c r="BE576" s="20"/>
      <c r="BF576" s="5"/>
      <c r="BG576" s="5">
        <v>1</v>
      </c>
      <c r="BH576" s="19" t="s">
        <v>1163</v>
      </c>
      <c r="BI576" s="19" t="s">
        <v>3764</v>
      </c>
      <c r="BJ576" s="5"/>
      <c r="BK576" s="19" t="s">
        <v>3765</v>
      </c>
      <c r="BL576" s="20">
        <v>1</v>
      </c>
      <c r="BM576" s="5"/>
      <c r="BN576" s="5"/>
      <c r="BO576" s="5"/>
      <c r="BP576" s="5"/>
      <c r="BQ576" s="5"/>
      <c r="BR576" s="5"/>
      <c r="BS576" s="5"/>
      <c r="BT576" s="5"/>
      <c r="BU576" s="5"/>
      <c r="BV576" s="5"/>
      <c r="BW576" s="20">
        <v>1</v>
      </c>
      <c r="BX576" s="5"/>
      <c r="BY576" s="19" t="s">
        <v>3766</v>
      </c>
      <c r="BZ576" s="5"/>
      <c r="CA576" s="19" t="s">
        <v>3767</v>
      </c>
      <c r="CB576" s="5"/>
      <c r="CC576" s="5"/>
      <c r="CD576" s="5"/>
      <c r="CE576" s="5"/>
      <c r="CF576" s="6">
        <v>44657</v>
      </c>
      <c r="CG576" s="5"/>
      <c r="CH576" s="5"/>
      <c r="CI576" s="5"/>
      <c r="CJ576" s="5"/>
      <c r="CK576" s="5"/>
      <c r="CL576" s="5"/>
      <c r="CM576" s="5"/>
      <c r="CN576" s="19" t="s">
        <v>3768</v>
      </c>
      <c r="CO576" s="19" t="s">
        <v>3769</v>
      </c>
      <c r="CP576" s="5"/>
      <c r="CQ576" t="str">
        <f t="shared" si="8"/>
        <v/>
      </c>
    </row>
    <row r="577" spans="1:95" ht="13.5" x14ac:dyDescent="0.25">
      <c r="A577" s="19" t="s">
        <v>3770</v>
      </c>
      <c r="B577" s="10" t="s">
        <v>619</v>
      </c>
      <c r="C577" s="6">
        <v>44650</v>
      </c>
      <c r="D577" s="20">
        <v>1</v>
      </c>
      <c r="E577" s="5"/>
      <c r="F577" s="5"/>
      <c r="G577" s="5"/>
      <c r="H577" s="5"/>
      <c r="I577" s="5"/>
      <c r="J577" s="19"/>
      <c r="K577" s="19"/>
      <c r="L577" s="19"/>
      <c r="M577" s="19" t="s">
        <v>3552</v>
      </c>
      <c r="N577" s="19"/>
      <c r="O577" s="5"/>
      <c r="P577" s="19" t="s">
        <v>5556</v>
      </c>
      <c r="Q577" s="5"/>
      <c r="R577" s="20">
        <v>1</v>
      </c>
      <c r="S577" s="21">
        <v>43647</v>
      </c>
      <c r="T577" s="19" t="s">
        <v>26</v>
      </c>
      <c r="U577" s="5"/>
      <c r="V577" s="5"/>
      <c r="W577" s="5"/>
      <c r="X577" s="5"/>
      <c r="Y577" s="5"/>
      <c r="Z577" s="20">
        <v>1</v>
      </c>
      <c r="AA577" s="5"/>
      <c r="AB577" s="5"/>
      <c r="AC577" s="5"/>
      <c r="AD577" s="5"/>
      <c r="AE577" s="5"/>
      <c r="AF577" s="5"/>
      <c r="AG577" s="5"/>
      <c r="AH577" s="5"/>
      <c r="AI577" s="20">
        <v>1</v>
      </c>
      <c r="AJ577" s="5"/>
      <c r="AK577" s="5"/>
      <c r="AL577" s="5"/>
      <c r="AM577" s="6">
        <v>44645</v>
      </c>
      <c r="AN577" s="22">
        <v>0.16666666666666705</v>
      </c>
      <c r="AO577" s="5"/>
      <c r="AP577" s="5"/>
      <c r="AQ577" s="5"/>
      <c r="AR577" s="20">
        <v>1</v>
      </c>
      <c r="AS577" s="5"/>
      <c r="AT577" s="5"/>
      <c r="AU577" s="5"/>
      <c r="AV577" s="5"/>
      <c r="AW577" s="5"/>
      <c r="AX577" s="5"/>
      <c r="AY577" s="5"/>
      <c r="AZ577" s="20">
        <v>1</v>
      </c>
      <c r="BA577" s="5"/>
      <c r="BB577" s="5"/>
      <c r="BC577" s="5"/>
      <c r="BD577" s="5"/>
      <c r="BE577" s="5"/>
      <c r="BF577" s="5"/>
      <c r="BG577" s="5"/>
      <c r="BH577" s="5"/>
      <c r="BI577" s="19" t="s">
        <v>3771</v>
      </c>
      <c r="BJ577" s="5"/>
      <c r="BK577" s="19" t="s">
        <v>3772</v>
      </c>
      <c r="BL577" s="20">
        <v>1</v>
      </c>
      <c r="BM577" s="5"/>
      <c r="BN577" s="5"/>
      <c r="BO577" s="5"/>
      <c r="BP577" s="5"/>
      <c r="BQ577" s="19"/>
      <c r="BR577" s="19"/>
      <c r="BS577" s="5"/>
      <c r="BT577" s="5"/>
      <c r="BU577" s="20">
        <v>1</v>
      </c>
      <c r="BV577" s="5"/>
      <c r="BW577" s="5"/>
      <c r="BX577" s="5"/>
      <c r="BY577" s="5"/>
      <c r="BZ577" s="19" t="s">
        <v>3773</v>
      </c>
      <c r="CA577" s="19" t="s">
        <v>3774</v>
      </c>
      <c r="CB577" s="5"/>
      <c r="CC577" s="5"/>
      <c r="CD577" s="5"/>
      <c r="CE577" s="5"/>
      <c r="CF577" s="6">
        <v>44639</v>
      </c>
      <c r="CG577" s="5"/>
      <c r="CH577" s="5"/>
      <c r="CI577" s="5"/>
      <c r="CJ577" s="5"/>
      <c r="CK577" s="5"/>
      <c r="CL577" s="5"/>
      <c r="CM577" s="5"/>
      <c r="CN577" s="19" t="s">
        <v>3775</v>
      </c>
      <c r="CO577" s="19" t="s">
        <v>3776</v>
      </c>
      <c r="CP577" s="5"/>
      <c r="CQ577" t="str">
        <f t="shared" si="8"/>
        <v/>
      </c>
    </row>
    <row r="578" spans="1:95" ht="13.5" x14ac:dyDescent="0.25">
      <c r="A578" s="19" t="s">
        <v>3777</v>
      </c>
      <c r="B578" s="10" t="s">
        <v>619</v>
      </c>
      <c r="C578" s="6">
        <v>44650</v>
      </c>
      <c r="D578" s="20">
        <v>1</v>
      </c>
      <c r="E578" s="5"/>
      <c r="F578" s="5"/>
      <c r="G578" s="5"/>
      <c r="H578" s="5"/>
      <c r="I578" s="5"/>
      <c r="J578" s="19"/>
      <c r="K578" s="19"/>
      <c r="L578" s="19"/>
      <c r="M578" s="19" t="s">
        <v>3552</v>
      </c>
      <c r="N578" s="19"/>
      <c r="O578" s="5"/>
      <c r="P578" s="19" t="s">
        <v>5556</v>
      </c>
      <c r="Q578" s="5"/>
      <c r="R578" s="20">
        <v>1</v>
      </c>
      <c r="S578" s="21">
        <v>43647</v>
      </c>
      <c r="T578" s="19" t="s">
        <v>26</v>
      </c>
      <c r="U578" s="5"/>
      <c r="V578" s="5"/>
      <c r="W578" s="5"/>
      <c r="X578" s="5"/>
      <c r="Y578" s="5"/>
      <c r="Z578" s="20">
        <v>1</v>
      </c>
      <c r="AA578" s="5"/>
      <c r="AB578" s="5"/>
      <c r="AC578" s="5"/>
      <c r="AD578" s="5"/>
      <c r="AE578" s="5"/>
      <c r="AF578" s="5"/>
      <c r="AG578" s="5"/>
      <c r="AH578" s="5"/>
      <c r="AI578" s="20">
        <v>1</v>
      </c>
      <c r="AJ578" s="5"/>
      <c r="AK578" s="5"/>
      <c r="AL578" s="5"/>
      <c r="AM578" s="6">
        <v>44638</v>
      </c>
      <c r="AN578" s="22">
        <v>0.77777777777777968</v>
      </c>
      <c r="AO578" s="5"/>
      <c r="AP578" s="5"/>
      <c r="AQ578" s="5"/>
      <c r="AR578" s="5"/>
      <c r="AS578" s="20">
        <v>1</v>
      </c>
      <c r="AT578" s="5"/>
      <c r="AU578" s="5"/>
      <c r="AV578" s="5"/>
      <c r="AW578" s="5"/>
      <c r="AX578" s="5"/>
      <c r="AY578" s="5"/>
      <c r="AZ578" s="20">
        <v>1</v>
      </c>
      <c r="BA578" s="5"/>
      <c r="BB578" s="5"/>
      <c r="BC578" s="5"/>
      <c r="BD578" s="5"/>
      <c r="BE578" s="5"/>
      <c r="BF578" s="5"/>
      <c r="BG578" s="5"/>
      <c r="BH578" s="5"/>
      <c r="BI578" s="19" t="s">
        <v>3778</v>
      </c>
      <c r="BJ578" s="5"/>
      <c r="BK578" s="19" t="s">
        <v>3779</v>
      </c>
      <c r="BL578" s="20">
        <v>1</v>
      </c>
      <c r="BM578" s="5"/>
      <c r="BN578" s="5"/>
      <c r="BO578" s="5"/>
      <c r="BP578" s="5"/>
      <c r="BQ578" s="19"/>
      <c r="BR578" s="19"/>
      <c r="BS578" s="5"/>
      <c r="BT578" s="20">
        <v>1</v>
      </c>
      <c r="BU578" s="5"/>
      <c r="BV578" s="5"/>
      <c r="BW578" s="5"/>
      <c r="BX578" s="5"/>
      <c r="BY578" s="5"/>
      <c r="BZ578" s="19" t="s">
        <v>3780</v>
      </c>
      <c r="CA578" s="19" t="s">
        <v>3781</v>
      </c>
      <c r="CB578" s="5"/>
      <c r="CC578" s="5"/>
      <c r="CD578" s="5"/>
      <c r="CE578" s="5"/>
      <c r="CF578" s="6">
        <v>44639</v>
      </c>
      <c r="CG578" s="5"/>
      <c r="CH578" s="5"/>
      <c r="CI578" s="5"/>
      <c r="CJ578" s="5"/>
      <c r="CK578" s="5"/>
      <c r="CL578" s="5"/>
      <c r="CM578" s="5"/>
      <c r="CN578" s="19" t="s">
        <v>3782</v>
      </c>
      <c r="CO578" s="19" t="s">
        <v>3783</v>
      </c>
      <c r="CP578" s="5"/>
      <c r="CQ578" t="str">
        <f t="shared" si="8"/>
        <v/>
      </c>
    </row>
    <row r="579" spans="1:95" ht="13.5" x14ac:dyDescent="0.25">
      <c r="A579" s="19" t="s">
        <v>3784</v>
      </c>
      <c r="B579" s="10" t="s">
        <v>619</v>
      </c>
      <c r="C579" s="5"/>
      <c r="D579" s="5"/>
      <c r="E579" s="5"/>
      <c r="F579" s="5"/>
      <c r="G579" s="5"/>
      <c r="H579" s="5"/>
      <c r="I579" s="5"/>
      <c r="J579" s="19"/>
      <c r="K579" s="19"/>
      <c r="L579" s="19"/>
      <c r="M579" s="19" t="s">
        <v>619</v>
      </c>
      <c r="N579" s="19"/>
      <c r="O579" s="5"/>
      <c r="P579" s="19" t="s">
        <v>5554</v>
      </c>
      <c r="Q579" s="5"/>
      <c r="R579" s="20">
        <v>1</v>
      </c>
      <c r="S579" s="21">
        <v>44136</v>
      </c>
      <c r="T579" s="19" t="s">
        <v>169</v>
      </c>
      <c r="U579" s="5"/>
      <c r="V579" s="5"/>
      <c r="W579" s="5"/>
      <c r="X579" s="5"/>
      <c r="Y579" s="5"/>
      <c r="Z579" s="5"/>
      <c r="AA579" s="5"/>
      <c r="AB579" s="20">
        <v>1</v>
      </c>
      <c r="AC579" s="5"/>
      <c r="AD579" s="5"/>
      <c r="AE579" s="5"/>
      <c r="AF579" s="5"/>
      <c r="AG579" s="5"/>
      <c r="AH579" s="5"/>
      <c r="AI579" s="5"/>
      <c r="AJ579" s="20">
        <v>1</v>
      </c>
      <c r="AK579" s="5"/>
      <c r="AL579" s="5"/>
      <c r="AM579" s="6">
        <v>44671</v>
      </c>
      <c r="AN579" s="22">
        <v>0.10416666666666692</v>
      </c>
      <c r="AO579" s="20">
        <v>1</v>
      </c>
      <c r="AP579" s="5"/>
      <c r="AQ579" s="5"/>
      <c r="AR579" s="5"/>
      <c r="AS579" s="5"/>
      <c r="AT579" s="5"/>
      <c r="AU579" s="5"/>
      <c r="AV579" s="5"/>
      <c r="AW579" s="5"/>
      <c r="AX579" s="5"/>
      <c r="AY579" s="19" t="s">
        <v>3785</v>
      </c>
      <c r="AZ579" s="5"/>
      <c r="BA579" s="5"/>
      <c r="BB579" s="5"/>
      <c r="BC579" s="5"/>
      <c r="BD579" s="5"/>
      <c r="BE579" s="5"/>
      <c r="BF579" s="5"/>
      <c r="BG579" s="5"/>
      <c r="BH579" s="5"/>
      <c r="BI579" s="19" t="s">
        <v>3786</v>
      </c>
      <c r="BJ579" s="5"/>
      <c r="BK579" s="19" t="s">
        <v>3787</v>
      </c>
      <c r="BL579" s="5"/>
      <c r="BM579" s="5"/>
      <c r="BN579" s="5"/>
      <c r="BO579" s="5"/>
      <c r="BP579" s="5"/>
      <c r="BQ579" s="5"/>
      <c r="BR579" s="5"/>
      <c r="BS579" s="5"/>
      <c r="BT579" s="5"/>
      <c r="BU579" s="5"/>
      <c r="BV579" s="5"/>
      <c r="BW579" s="5"/>
      <c r="BX579" s="5"/>
      <c r="BY579" s="5"/>
      <c r="BZ579" s="5"/>
      <c r="CA579" s="19" t="s">
        <v>3788</v>
      </c>
      <c r="CB579" s="5"/>
      <c r="CC579" s="5"/>
      <c r="CD579" s="5"/>
      <c r="CE579" s="5"/>
      <c r="CF579" s="6">
        <v>44671</v>
      </c>
      <c r="CG579" s="5"/>
      <c r="CH579" s="5"/>
      <c r="CI579" s="5"/>
      <c r="CJ579" s="5"/>
      <c r="CK579" s="5"/>
      <c r="CL579" s="5"/>
      <c r="CM579" s="5"/>
      <c r="CN579" s="19" t="s">
        <v>3789</v>
      </c>
      <c r="CO579" s="19" t="s">
        <v>3790</v>
      </c>
      <c r="CP579" s="19" t="s">
        <v>3791</v>
      </c>
      <c r="CQ579" t="str">
        <f t="shared" si="8"/>
        <v/>
      </c>
    </row>
    <row r="580" spans="1:95" ht="13.5" x14ac:dyDescent="0.25">
      <c r="A580" s="19" t="s">
        <v>3792</v>
      </c>
      <c r="B580" s="10" t="s">
        <v>619</v>
      </c>
      <c r="C580" s="5"/>
      <c r="D580" s="5"/>
      <c r="E580" s="5"/>
      <c r="F580" s="5"/>
      <c r="G580" s="5"/>
      <c r="H580" s="5"/>
      <c r="I580" s="5"/>
      <c r="J580" s="5"/>
      <c r="K580" s="5"/>
      <c r="L580" s="5"/>
      <c r="M580" s="5"/>
      <c r="N580" s="5"/>
      <c r="O580" s="5"/>
      <c r="P580" s="19" t="s">
        <v>5554</v>
      </c>
      <c r="Q580" s="5"/>
      <c r="R580" s="20">
        <v>1</v>
      </c>
      <c r="S580" s="21">
        <v>44136</v>
      </c>
      <c r="T580" s="19" t="s">
        <v>169</v>
      </c>
      <c r="U580" s="5"/>
      <c r="V580" s="5"/>
      <c r="W580" s="5"/>
      <c r="X580" s="5"/>
      <c r="Y580" s="5"/>
      <c r="Z580" s="5"/>
      <c r="AA580" s="5"/>
      <c r="AB580" s="20">
        <v>1</v>
      </c>
      <c r="AC580" s="5"/>
      <c r="AD580" s="5"/>
      <c r="AE580" s="5"/>
      <c r="AF580" s="5"/>
      <c r="AG580" s="5"/>
      <c r="AH580" s="5"/>
      <c r="AI580" s="5"/>
      <c r="AJ580" s="20">
        <v>1</v>
      </c>
      <c r="AK580" s="5"/>
      <c r="AL580" s="5"/>
      <c r="AM580" s="6">
        <v>44681</v>
      </c>
      <c r="AN580" s="22">
        <v>6.944444444444461E-4</v>
      </c>
      <c r="AO580" s="20">
        <v>1</v>
      </c>
      <c r="AP580" s="5"/>
      <c r="AQ580" s="5"/>
      <c r="AR580" s="5"/>
      <c r="AS580" s="5"/>
      <c r="AT580" s="5"/>
      <c r="AU580" s="5"/>
      <c r="AV580" s="5"/>
      <c r="AW580" s="5"/>
      <c r="AX580" s="5"/>
      <c r="AY580" s="19" t="s">
        <v>3785</v>
      </c>
      <c r="AZ580" s="5"/>
      <c r="BA580" s="5"/>
      <c r="BB580" s="5"/>
      <c r="BC580" s="5"/>
      <c r="BD580" s="5"/>
      <c r="BE580" s="5"/>
      <c r="BF580" s="5"/>
      <c r="BG580" s="5"/>
      <c r="BH580" s="5"/>
      <c r="BI580" s="19" t="s">
        <v>3793</v>
      </c>
      <c r="BJ580" s="5"/>
      <c r="BK580" s="19" t="s">
        <v>3794</v>
      </c>
      <c r="BL580" s="5"/>
      <c r="BM580" s="5"/>
      <c r="BN580" s="5"/>
      <c r="BO580" s="5"/>
      <c r="BP580" s="5"/>
      <c r="BQ580" s="5"/>
      <c r="BR580" s="5"/>
      <c r="BS580" s="5"/>
      <c r="BT580" s="5"/>
      <c r="BU580" s="5"/>
      <c r="BV580" s="5"/>
      <c r="BW580" s="5"/>
      <c r="BX580" s="5"/>
      <c r="BY580" s="5"/>
      <c r="BZ580" s="5"/>
      <c r="CA580" s="19" t="s">
        <v>3795</v>
      </c>
      <c r="CB580" s="5"/>
      <c r="CC580" s="5"/>
      <c r="CD580" s="5"/>
      <c r="CE580" s="5"/>
      <c r="CF580" s="6">
        <v>44681</v>
      </c>
      <c r="CG580" s="5"/>
      <c r="CH580" s="5"/>
      <c r="CI580" s="5"/>
      <c r="CJ580" s="5"/>
      <c r="CK580" s="5"/>
      <c r="CL580" s="5"/>
      <c r="CM580" s="5"/>
      <c r="CN580" s="19" t="s">
        <v>3796</v>
      </c>
      <c r="CO580" s="19" t="s">
        <v>3797</v>
      </c>
      <c r="CP580" s="19" t="s">
        <v>3798</v>
      </c>
      <c r="CQ580" t="str">
        <f t="shared" si="8"/>
        <v/>
      </c>
    </row>
    <row r="581" spans="1:95" ht="13.5" x14ac:dyDescent="0.25">
      <c r="A581" s="19" t="s">
        <v>3799</v>
      </c>
      <c r="B581" s="10" t="s">
        <v>619</v>
      </c>
      <c r="C581" s="5"/>
      <c r="D581" s="5"/>
      <c r="E581" s="5"/>
      <c r="F581" s="5"/>
      <c r="G581" s="5"/>
      <c r="H581" s="5"/>
      <c r="I581" s="5"/>
      <c r="J581" s="5"/>
      <c r="K581" s="5"/>
      <c r="L581" s="5"/>
      <c r="M581" s="5"/>
      <c r="N581" s="5"/>
      <c r="O581" s="5"/>
      <c r="P581" s="19" t="s">
        <v>5554</v>
      </c>
      <c r="Q581" s="5"/>
      <c r="R581" s="20">
        <v>1</v>
      </c>
      <c r="S581" s="21">
        <v>44652</v>
      </c>
      <c r="T581" s="19" t="s">
        <v>169</v>
      </c>
      <c r="U581" s="5"/>
      <c r="V581" s="5"/>
      <c r="W581" s="5"/>
      <c r="X581" s="5"/>
      <c r="Y581" s="5"/>
      <c r="Z581" s="5"/>
      <c r="AA581" s="5"/>
      <c r="AB581" s="20">
        <v>1</v>
      </c>
      <c r="AC581" s="5"/>
      <c r="AD581" s="5"/>
      <c r="AE581" s="5"/>
      <c r="AF581" s="5"/>
      <c r="AG581" s="5"/>
      <c r="AH581" s="5"/>
      <c r="AI581" s="5"/>
      <c r="AJ581" s="20">
        <v>1</v>
      </c>
      <c r="AK581" s="5"/>
      <c r="AL581" s="5"/>
      <c r="AM581" s="6">
        <v>44685</v>
      </c>
      <c r="AN581" s="22">
        <v>0.22916666666666721</v>
      </c>
      <c r="AO581" s="20">
        <v>1</v>
      </c>
      <c r="AP581" s="5"/>
      <c r="AQ581" s="5"/>
      <c r="AR581" s="5"/>
      <c r="AS581" s="5"/>
      <c r="AT581" s="5"/>
      <c r="AU581" s="5"/>
      <c r="AV581" s="5"/>
      <c r="AW581" s="5"/>
      <c r="AX581" s="5"/>
      <c r="AY581" s="19" t="s">
        <v>3785</v>
      </c>
      <c r="AZ581" s="5"/>
      <c r="BA581" s="5"/>
      <c r="BB581" s="5"/>
      <c r="BC581" s="5"/>
      <c r="BD581" s="5"/>
      <c r="BE581" s="5"/>
      <c r="BF581" s="5"/>
      <c r="BG581" s="5"/>
      <c r="BH581" s="5"/>
      <c r="BI581" s="19" t="s">
        <v>3800</v>
      </c>
      <c r="BJ581" s="5"/>
      <c r="BK581" s="19" t="s">
        <v>3801</v>
      </c>
      <c r="BL581" s="5"/>
      <c r="BM581" s="5"/>
      <c r="BN581" s="5"/>
      <c r="BO581" s="5"/>
      <c r="BP581" s="5"/>
      <c r="BQ581" s="5"/>
      <c r="BR581" s="5"/>
      <c r="BS581" s="5"/>
      <c r="BT581" s="5"/>
      <c r="BU581" s="5"/>
      <c r="BV581" s="5"/>
      <c r="BW581" s="5"/>
      <c r="BX581" s="5"/>
      <c r="BY581" s="5"/>
      <c r="BZ581" s="5"/>
      <c r="CA581" s="19" t="s">
        <v>3795</v>
      </c>
      <c r="CB581" s="5"/>
      <c r="CC581" s="5"/>
      <c r="CD581" s="5"/>
      <c r="CE581" s="5"/>
      <c r="CF581" s="5"/>
      <c r="CG581" s="5"/>
      <c r="CH581" s="5"/>
      <c r="CI581" s="5"/>
      <c r="CJ581" s="5"/>
      <c r="CK581" s="5"/>
      <c r="CL581" s="5"/>
      <c r="CM581" s="5"/>
      <c r="CN581" s="19" t="s">
        <v>3802</v>
      </c>
      <c r="CO581" s="19" t="s">
        <v>3803</v>
      </c>
      <c r="CP581" s="19" t="s">
        <v>3804</v>
      </c>
      <c r="CQ581" t="str">
        <f t="shared" ref="CQ581:CQ644" si="9">IF(SUM(AO581:AX581)&gt;1,"1","")</f>
        <v/>
      </c>
    </row>
    <row r="582" spans="1:95" ht="13.5" x14ac:dyDescent="0.25">
      <c r="A582" s="19" t="s">
        <v>3805</v>
      </c>
      <c r="B582" s="10" t="s">
        <v>619</v>
      </c>
      <c r="C582" s="5"/>
      <c r="D582" s="5"/>
      <c r="E582" s="5"/>
      <c r="F582" s="5"/>
      <c r="G582" s="5"/>
      <c r="H582" s="5"/>
      <c r="I582" s="5"/>
      <c r="J582" s="19"/>
      <c r="K582" s="19"/>
      <c r="L582" s="19"/>
      <c r="M582" s="19" t="s">
        <v>619</v>
      </c>
      <c r="N582" s="19"/>
      <c r="O582" s="5"/>
      <c r="P582" s="19" t="s">
        <v>5556</v>
      </c>
      <c r="Q582" s="5"/>
      <c r="R582" s="20">
        <v>1</v>
      </c>
      <c r="S582" s="21">
        <v>43466</v>
      </c>
      <c r="T582" s="19" t="s">
        <v>169</v>
      </c>
      <c r="U582" s="5"/>
      <c r="V582" s="5"/>
      <c r="W582" s="5"/>
      <c r="X582" s="5"/>
      <c r="Y582" s="5"/>
      <c r="Z582" s="20">
        <v>1</v>
      </c>
      <c r="AA582" s="5"/>
      <c r="AB582" s="5"/>
      <c r="AC582" s="5"/>
      <c r="AD582" s="5"/>
      <c r="AE582" s="5"/>
      <c r="AF582" s="5"/>
      <c r="AG582" s="20">
        <v>1</v>
      </c>
      <c r="AH582" s="5"/>
      <c r="AI582" s="5"/>
      <c r="AJ582" s="5"/>
      <c r="AK582" s="5"/>
      <c r="AL582" s="5"/>
      <c r="AM582" s="6">
        <v>44711</v>
      </c>
      <c r="AN582" s="22">
        <v>0.74305555555555725</v>
      </c>
      <c r="AO582" s="5"/>
      <c r="AP582" s="20">
        <v>1</v>
      </c>
      <c r="AQ582" s="5"/>
      <c r="AR582" s="5"/>
      <c r="AS582" s="5"/>
      <c r="AT582" s="5"/>
      <c r="AU582" s="5"/>
      <c r="AV582" s="5"/>
      <c r="AW582" s="5"/>
      <c r="AX582" s="5"/>
      <c r="AY582" s="5"/>
      <c r="AZ582" s="5"/>
      <c r="BA582" s="5"/>
      <c r="BB582" s="5"/>
      <c r="BC582" s="5"/>
      <c r="BD582" s="20">
        <v>1</v>
      </c>
      <c r="BE582" s="5"/>
      <c r="BF582" s="5"/>
      <c r="BG582" s="5"/>
      <c r="BH582" s="5"/>
      <c r="BI582" s="19" t="s">
        <v>3806</v>
      </c>
      <c r="BJ582" s="5"/>
      <c r="BK582" s="19" t="s">
        <v>3807</v>
      </c>
      <c r="BL582" s="5"/>
      <c r="BM582" s="5"/>
      <c r="BN582" s="5"/>
      <c r="BO582" s="5"/>
      <c r="BP582" s="5"/>
      <c r="BQ582" s="5"/>
      <c r="BR582" s="5"/>
      <c r="BS582" s="5"/>
      <c r="BT582" s="5"/>
      <c r="BU582" s="5"/>
      <c r="BV582" s="5"/>
      <c r="BW582" s="5"/>
      <c r="BX582" s="5"/>
      <c r="BY582" s="5"/>
      <c r="BZ582" s="5"/>
      <c r="CA582" s="19" t="s">
        <v>3808</v>
      </c>
      <c r="CB582" s="5"/>
      <c r="CC582" s="5"/>
      <c r="CD582" s="5"/>
      <c r="CE582" s="5"/>
      <c r="CF582" s="5"/>
      <c r="CG582" s="5"/>
      <c r="CH582" s="5"/>
      <c r="CI582" s="5"/>
      <c r="CJ582" s="5"/>
      <c r="CK582" s="5"/>
      <c r="CL582" s="5"/>
      <c r="CM582" s="5"/>
      <c r="CN582" s="19" t="s">
        <v>3809</v>
      </c>
      <c r="CO582" s="19" t="s">
        <v>3810</v>
      </c>
      <c r="CP582" s="19" t="s">
        <v>3811</v>
      </c>
      <c r="CQ582" t="str">
        <f t="shared" si="9"/>
        <v/>
      </c>
    </row>
    <row r="583" spans="1:95" ht="13.5" x14ac:dyDescent="0.25">
      <c r="A583" s="19" t="s">
        <v>3812</v>
      </c>
      <c r="B583" s="10" t="s">
        <v>619</v>
      </c>
      <c r="C583" s="6">
        <v>44725</v>
      </c>
      <c r="D583" s="5"/>
      <c r="E583" s="20">
        <v>1</v>
      </c>
      <c r="F583" s="5"/>
      <c r="G583" s="5"/>
      <c r="H583" s="5"/>
      <c r="I583" s="5"/>
      <c r="J583" s="19"/>
      <c r="K583" s="19"/>
      <c r="L583" s="19"/>
      <c r="M583" s="19" t="s">
        <v>619</v>
      </c>
      <c r="N583" s="19"/>
      <c r="O583" s="5"/>
      <c r="P583" s="19" t="s">
        <v>5555</v>
      </c>
      <c r="Q583" s="20">
        <v>1</v>
      </c>
      <c r="R583" s="5"/>
      <c r="S583" s="21">
        <v>43313</v>
      </c>
      <c r="T583" s="19" t="s">
        <v>194</v>
      </c>
      <c r="U583" s="5"/>
      <c r="V583" s="5"/>
      <c r="W583" s="5"/>
      <c r="X583" s="5"/>
      <c r="Y583" s="5"/>
      <c r="Z583" s="5"/>
      <c r="AA583" s="20">
        <v>1</v>
      </c>
      <c r="AB583" s="5"/>
      <c r="AC583" s="5"/>
      <c r="AD583" s="5"/>
      <c r="AE583" s="5"/>
      <c r="AF583" s="5"/>
      <c r="AG583" s="5"/>
      <c r="AH583" s="5"/>
      <c r="AI583" s="20">
        <v>1</v>
      </c>
      <c r="AJ583" s="5"/>
      <c r="AK583" s="5"/>
      <c r="AL583" s="5"/>
      <c r="AM583" s="6">
        <v>44725</v>
      </c>
      <c r="AN583" s="22">
        <v>0.26388888888888951</v>
      </c>
      <c r="AO583" s="5"/>
      <c r="AP583" s="5"/>
      <c r="AQ583" s="5"/>
      <c r="AR583" s="5"/>
      <c r="AS583" s="20">
        <v>1</v>
      </c>
      <c r="AT583" s="5"/>
      <c r="AU583" s="5"/>
      <c r="AV583" s="5"/>
      <c r="AW583" s="5"/>
      <c r="AX583" s="5"/>
      <c r="AY583" s="5"/>
      <c r="AZ583" s="20">
        <v>1</v>
      </c>
      <c r="BA583" s="5"/>
      <c r="BB583" s="5"/>
      <c r="BC583" s="5"/>
      <c r="BD583" s="5"/>
      <c r="BE583" s="5"/>
      <c r="BF583" s="5"/>
      <c r="BG583" s="5"/>
      <c r="BH583" s="5"/>
      <c r="BI583" s="19" t="s">
        <v>3813</v>
      </c>
      <c r="BJ583" s="5"/>
      <c r="BK583" s="19" t="s">
        <v>3814</v>
      </c>
      <c r="BL583" s="5"/>
      <c r="BM583" s="5"/>
      <c r="BN583" s="5"/>
      <c r="BO583" s="5"/>
      <c r="BP583" s="5"/>
      <c r="BQ583" s="19"/>
      <c r="BR583" s="5"/>
      <c r="BS583" s="19" t="s">
        <v>325</v>
      </c>
      <c r="BT583" s="5"/>
      <c r="BU583" s="5"/>
      <c r="BV583" s="5"/>
      <c r="BW583" s="5"/>
      <c r="BX583" s="19" t="s">
        <v>3815</v>
      </c>
      <c r="BY583" s="5"/>
      <c r="BZ583" s="19" t="s">
        <v>3816</v>
      </c>
      <c r="CA583" s="19" t="s">
        <v>3817</v>
      </c>
      <c r="CB583" s="5"/>
      <c r="CC583" s="5"/>
      <c r="CD583" s="5"/>
      <c r="CE583" s="5"/>
      <c r="CF583" s="6">
        <v>44725</v>
      </c>
      <c r="CG583" s="5"/>
      <c r="CH583" s="5"/>
      <c r="CI583" s="5"/>
      <c r="CJ583" s="5"/>
      <c r="CK583" s="5"/>
      <c r="CL583" s="5"/>
      <c r="CM583" s="19" t="s">
        <v>3818</v>
      </c>
      <c r="CN583" s="19" t="s">
        <v>3819</v>
      </c>
      <c r="CO583" s="19" t="s">
        <v>3820</v>
      </c>
      <c r="CP583" s="19" t="s">
        <v>3821</v>
      </c>
      <c r="CQ583" t="str">
        <f t="shared" si="9"/>
        <v/>
      </c>
    </row>
    <row r="584" spans="1:95" ht="13.5" x14ac:dyDescent="0.25">
      <c r="A584" s="19" t="s">
        <v>3822</v>
      </c>
      <c r="B584" s="10" t="s">
        <v>619</v>
      </c>
      <c r="C584" s="6">
        <v>44693</v>
      </c>
      <c r="D584" s="5"/>
      <c r="E584" s="5"/>
      <c r="F584" s="5"/>
      <c r="G584" s="5"/>
      <c r="H584" s="5"/>
      <c r="I584" s="5"/>
      <c r="J584" s="19"/>
      <c r="K584" s="19"/>
      <c r="L584" s="19"/>
      <c r="M584" s="19" t="s">
        <v>619</v>
      </c>
      <c r="N584" s="19"/>
      <c r="O584" s="5"/>
      <c r="P584" s="19" t="s">
        <v>5554</v>
      </c>
      <c r="Q584" s="5"/>
      <c r="R584" s="20">
        <v>1</v>
      </c>
      <c r="S584" s="21"/>
      <c r="T584" s="5"/>
      <c r="U584" s="5"/>
      <c r="V584" s="5"/>
      <c r="W584" s="5"/>
      <c r="X584" s="5"/>
      <c r="Y584" s="5"/>
      <c r="Z584" s="20">
        <v>1</v>
      </c>
      <c r="AA584" s="5"/>
      <c r="AB584" s="5"/>
      <c r="AC584" s="5"/>
      <c r="AD584" s="5"/>
      <c r="AE584" s="5"/>
      <c r="AF584" s="5"/>
      <c r="AG584" s="5"/>
      <c r="AH584" s="20">
        <v>1</v>
      </c>
      <c r="AI584" s="5"/>
      <c r="AJ584" s="5"/>
      <c r="AK584" s="5"/>
      <c r="AL584" s="5"/>
      <c r="AM584" s="6">
        <v>44692</v>
      </c>
      <c r="AN584" s="22">
        <v>0.99305555555555791</v>
      </c>
      <c r="AO584" s="5"/>
      <c r="AP584" s="20">
        <v>1</v>
      </c>
      <c r="AQ584" s="5"/>
      <c r="AR584" s="5"/>
      <c r="AS584" s="5"/>
      <c r="AT584" s="5"/>
      <c r="AU584" s="5"/>
      <c r="AV584" s="5"/>
      <c r="AW584" s="5"/>
      <c r="AX584" s="5"/>
      <c r="AY584" s="5"/>
      <c r="AZ584" s="20">
        <v>1</v>
      </c>
      <c r="BA584" s="5"/>
      <c r="BB584" s="5"/>
      <c r="BC584" s="5"/>
      <c r="BD584" s="5"/>
      <c r="BE584" s="5"/>
      <c r="BF584" s="5"/>
      <c r="BG584" s="5"/>
      <c r="BH584" s="5"/>
      <c r="BI584" s="19" t="s">
        <v>3823</v>
      </c>
      <c r="BJ584" s="5"/>
      <c r="BK584" s="19" t="s">
        <v>3824</v>
      </c>
      <c r="BL584" s="5"/>
      <c r="BM584" s="5"/>
      <c r="BN584" s="5"/>
      <c r="BO584" s="5"/>
      <c r="BP584" s="5"/>
      <c r="BQ584" s="5"/>
      <c r="BR584" s="5"/>
      <c r="BS584" s="5"/>
      <c r="BT584" s="5"/>
      <c r="BU584" s="5"/>
      <c r="BV584" s="5"/>
      <c r="BW584" s="5"/>
      <c r="BX584" s="5"/>
      <c r="BY584" s="5"/>
      <c r="BZ584" s="5"/>
      <c r="CA584" s="19" t="s">
        <v>3825</v>
      </c>
      <c r="CB584" s="5"/>
      <c r="CC584" s="5"/>
      <c r="CD584" s="5"/>
      <c r="CE584" s="5"/>
      <c r="CF584" s="6">
        <v>44693</v>
      </c>
      <c r="CG584" s="5"/>
      <c r="CH584" s="5"/>
      <c r="CI584" s="5"/>
      <c r="CJ584" s="5"/>
      <c r="CK584" s="5"/>
      <c r="CL584" s="5"/>
      <c r="CM584" s="19" t="s">
        <v>3826</v>
      </c>
      <c r="CN584" s="19" t="s">
        <v>3827</v>
      </c>
      <c r="CO584" s="19" t="s">
        <v>3828</v>
      </c>
      <c r="CP584" s="19" t="s">
        <v>3821</v>
      </c>
      <c r="CQ584" t="str">
        <f t="shared" si="9"/>
        <v/>
      </c>
    </row>
    <row r="585" spans="1:95" ht="13.5" x14ac:dyDescent="0.25">
      <c r="A585" s="19" t="s">
        <v>3829</v>
      </c>
      <c r="B585" s="10" t="s">
        <v>619</v>
      </c>
      <c r="C585" s="6">
        <v>44666</v>
      </c>
      <c r="D585" s="5"/>
      <c r="E585" s="5"/>
      <c r="F585" s="5"/>
      <c r="G585" s="20">
        <v>1</v>
      </c>
      <c r="H585" s="5"/>
      <c r="I585" s="5"/>
      <c r="J585" s="19"/>
      <c r="K585" s="19"/>
      <c r="L585" s="19"/>
      <c r="M585" s="19" t="s">
        <v>619</v>
      </c>
      <c r="N585" s="19"/>
      <c r="O585" s="5"/>
      <c r="P585" s="19" t="s">
        <v>5554</v>
      </c>
      <c r="Q585" s="20">
        <v>1</v>
      </c>
      <c r="R585" s="5"/>
      <c r="S585" s="21">
        <v>44470</v>
      </c>
      <c r="T585" s="5"/>
      <c r="U585" s="5"/>
      <c r="V585" s="5"/>
      <c r="W585" s="5"/>
      <c r="X585" s="5"/>
      <c r="Y585" s="5"/>
      <c r="Z585" s="20">
        <v>1</v>
      </c>
      <c r="AA585" s="5"/>
      <c r="AB585" s="5"/>
      <c r="AC585" s="5"/>
      <c r="AD585" s="5"/>
      <c r="AE585" s="5"/>
      <c r="AF585" s="5"/>
      <c r="AG585" s="5"/>
      <c r="AH585" s="20">
        <v>1</v>
      </c>
      <c r="AI585" s="5"/>
      <c r="AJ585" s="5"/>
      <c r="AK585" s="5"/>
      <c r="AL585" s="5"/>
      <c r="AM585" s="6">
        <v>44667</v>
      </c>
      <c r="AN585" s="22">
        <v>0.75000000000000189</v>
      </c>
      <c r="AO585" s="5"/>
      <c r="AP585" s="20">
        <v>1</v>
      </c>
      <c r="AQ585" s="5"/>
      <c r="AR585" s="5"/>
      <c r="AS585" s="5"/>
      <c r="AT585" s="5"/>
      <c r="AU585" s="5"/>
      <c r="AV585" s="5"/>
      <c r="AW585" s="5"/>
      <c r="AX585" s="5"/>
      <c r="AY585" s="5"/>
      <c r="AZ585" s="5"/>
      <c r="BA585" s="5"/>
      <c r="BB585" s="5"/>
      <c r="BC585" s="5"/>
      <c r="BD585" s="5"/>
      <c r="BE585" s="20"/>
      <c r="BF585" s="5"/>
      <c r="BG585" s="5">
        <v>1</v>
      </c>
      <c r="BH585" s="19" t="s">
        <v>3830</v>
      </c>
      <c r="BI585" s="19" t="s">
        <v>3831</v>
      </c>
      <c r="BJ585" s="5"/>
      <c r="BK585" s="19" t="s">
        <v>3832</v>
      </c>
      <c r="BL585" s="5"/>
      <c r="BM585" s="20">
        <v>1</v>
      </c>
      <c r="BN585" s="5"/>
      <c r="BO585" s="5"/>
      <c r="BP585" s="5"/>
      <c r="BQ585" s="19"/>
      <c r="BR585" s="5"/>
      <c r="BS585" s="19" t="s">
        <v>3833</v>
      </c>
      <c r="BT585" s="5"/>
      <c r="BU585" s="5"/>
      <c r="BV585" s="5"/>
      <c r="BW585" s="5"/>
      <c r="BX585" s="5"/>
      <c r="BY585" s="5"/>
      <c r="BZ585" s="19" t="s">
        <v>3834</v>
      </c>
      <c r="CA585" s="19" t="s">
        <v>3835</v>
      </c>
      <c r="CB585" s="5"/>
      <c r="CC585" s="5"/>
      <c r="CD585" s="5"/>
      <c r="CE585" s="5"/>
      <c r="CF585" s="6">
        <v>44667</v>
      </c>
      <c r="CG585" s="5"/>
      <c r="CH585" s="5"/>
      <c r="CI585" s="5"/>
      <c r="CJ585" s="5"/>
      <c r="CK585" s="5"/>
      <c r="CL585" s="5"/>
      <c r="CM585" s="19" t="s">
        <v>3836</v>
      </c>
      <c r="CN585" s="19" t="s">
        <v>3837</v>
      </c>
      <c r="CO585" s="19" t="s">
        <v>3838</v>
      </c>
      <c r="CP585" s="19" t="s">
        <v>3821</v>
      </c>
      <c r="CQ585" t="str">
        <f t="shared" si="9"/>
        <v/>
      </c>
    </row>
    <row r="586" spans="1:95" ht="13.5" x14ac:dyDescent="0.25">
      <c r="A586" s="19" t="s">
        <v>3839</v>
      </c>
      <c r="B586" s="10" t="s">
        <v>619</v>
      </c>
      <c r="C586" s="6">
        <v>44658</v>
      </c>
      <c r="D586" s="5"/>
      <c r="E586" s="5"/>
      <c r="F586" s="5"/>
      <c r="G586" s="20">
        <v>1</v>
      </c>
      <c r="H586" s="5"/>
      <c r="I586" s="5"/>
      <c r="J586" s="19"/>
      <c r="K586" s="19"/>
      <c r="L586" s="19"/>
      <c r="M586" s="19" t="s">
        <v>619</v>
      </c>
      <c r="N586" s="19"/>
      <c r="O586" s="5"/>
      <c r="P586" s="19" t="s">
        <v>5555</v>
      </c>
      <c r="Q586" s="20">
        <v>1</v>
      </c>
      <c r="R586" s="5"/>
      <c r="S586" s="21"/>
      <c r="T586" s="5"/>
      <c r="U586" s="5"/>
      <c r="V586" s="5"/>
      <c r="W586" s="5"/>
      <c r="X586" s="5"/>
      <c r="Y586" s="5"/>
      <c r="Z586" s="5"/>
      <c r="AA586" s="20">
        <v>1</v>
      </c>
      <c r="AB586" s="5"/>
      <c r="AC586" s="5"/>
      <c r="AD586" s="5"/>
      <c r="AE586" s="5"/>
      <c r="AF586" s="5"/>
      <c r="AG586" s="20">
        <v>1</v>
      </c>
      <c r="AH586" s="5"/>
      <c r="AI586" s="5"/>
      <c r="AJ586" s="5"/>
      <c r="AK586" s="5"/>
      <c r="AL586" s="5"/>
      <c r="AM586" s="6">
        <v>44658</v>
      </c>
      <c r="AN586" s="22">
        <v>0.45138888888889001</v>
      </c>
      <c r="AO586" s="5"/>
      <c r="AP586" s="5"/>
      <c r="AQ586" s="5"/>
      <c r="AR586" s="5"/>
      <c r="AS586" s="5"/>
      <c r="AT586" s="20">
        <v>1</v>
      </c>
      <c r="AU586" s="5"/>
      <c r="AV586" s="5"/>
      <c r="AW586" s="5"/>
      <c r="AX586" s="5"/>
      <c r="AY586" s="5"/>
      <c r="AZ586" s="5"/>
      <c r="BA586" s="5"/>
      <c r="BB586" s="5"/>
      <c r="BC586" s="5"/>
      <c r="BD586" s="5"/>
      <c r="BE586" s="20"/>
      <c r="BF586" s="5"/>
      <c r="BG586" s="5">
        <v>1</v>
      </c>
      <c r="BH586" s="19" t="s">
        <v>3840</v>
      </c>
      <c r="BI586" s="19" t="s">
        <v>3841</v>
      </c>
      <c r="BJ586" s="5"/>
      <c r="BK586" s="5"/>
      <c r="BL586" s="20">
        <v>1</v>
      </c>
      <c r="BM586" s="5"/>
      <c r="BN586" s="5"/>
      <c r="BO586" s="5"/>
      <c r="BP586" s="5"/>
      <c r="BQ586" s="5"/>
      <c r="BR586" s="5"/>
      <c r="BS586" s="5"/>
      <c r="BT586" s="20">
        <v>1</v>
      </c>
      <c r="BU586" s="5"/>
      <c r="BV586" s="5"/>
      <c r="BW586" s="5"/>
      <c r="BX586" s="5"/>
      <c r="BY586" s="5"/>
      <c r="BZ586" s="5"/>
      <c r="CA586" s="19" t="s">
        <v>3842</v>
      </c>
      <c r="CB586" s="5"/>
      <c r="CC586" s="5"/>
      <c r="CD586" s="5"/>
      <c r="CE586" s="5"/>
      <c r="CF586" s="6">
        <v>44658</v>
      </c>
      <c r="CG586" s="5"/>
      <c r="CH586" s="5"/>
      <c r="CI586" s="5"/>
      <c r="CJ586" s="5"/>
      <c r="CK586" s="5"/>
      <c r="CL586" s="5"/>
      <c r="CM586" s="19" t="s">
        <v>3843</v>
      </c>
      <c r="CN586" s="19" t="s">
        <v>3844</v>
      </c>
      <c r="CO586" s="19" t="s">
        <v>3845</v>
      </c>
      <c r="CP586" s="19" t="s">
        <v>3821</v>
      </c>
      <c r="CQ586" t="str">
        <f t="shared" si="9"/>
        <v/>
      </c>
    </row>
    <row r="587" spans="1:95" ht="13.5" x14ac:dyDescent="0.25">
      <c r="A587" s="19" t="s">
        <v>3846</v>
      </c>
      <c r="B587" s="10" t="s">
        <v>619</v>
      </c>
      <c r="C587" s="6">
        <v>44646</v>
      </c>
      <c r="D587" s="20">
        <v>1</v>
      </c>
      <c r="E587" s="5"/>
      <c r="F587" s="5"/>
      <c r="G587" s="5"/>
      <c r="H587" s="5"/>
      <c r="I587" s="5"/>
      <c r="J587" s="19"/>
      <c r="K587" s="19"/>
      <c r="L587" s="19"/>
      <c r="M587" s="19" t="s">
        <v>619</v>
      </c>
      <c r="N587" s="19"/>
      <c r="O587" s="5"/>
      <c r="P587" s="19" t="s">
        <v>5555</v>
      </c>
      <c r="Q587" s="5"/>
      <c r="R587" s="20">
        <v>1</v>
      </c>
      <c r="S587" s="21"/>
      <c r="T587" s="5"/>
      <c r="U587" s="5"/>
      <c r="V587" s="5"/>
      <c r="W587" s="5"/>
      <c r="X587" s="5"/>
      <c r="Y587" s="5"/>
      <c r="Z587" s="5"/>
      <c r="AA587" s="5"/>
      <c r="AB587" s="5"/>
      <c r="AC587" s="20">
        <v>1</v>
      </c>
      <c r="AD587" s="5"/>
      <c r="AE587" s="5"/>
      <c r="AF587" s="5"/>
      <c r="AG587" s="5"/>
      <c r="AH587" s="5"/>
      <c r="AI587" s="20">
        <v>1</v>
      </c>
      <c r="AJ587" s="5"/>
      <c r="AK587" s="5"/>
      <c r="AL587" s="5"/>
      <c r="AM587" s="6">
        <v>44646</v>
      </c>
      <c r="AN587" s="22">
        <v>0.20833333333333384</v>
      </c>
      <c r="AO587" s="5"/>
      <c r="AP587" s="5"/>
      <c r="AQ587" s="5"/>
      <c r="AR587" s="20">
        <v>1</v>
      </c>
      <c r="AS587" s="5"/>
      <c r="AT587" s="5"/>
      <c r="AU587" s="5"/>
      <c r="AV587" s="5"/>
      <c r="AW587" s="5"/>
      <c r="AX587" s="5"/>
      <c r="AY587" s="5"/>
      <c r="AZ587" s="5"/>
      <c r="BA587" s="5">
        <v>1</v>
      </c>
      <c r="BB587" s="5"/>
      <c r="BC587" s="20"/>
      <c r="BD587" s="5"/>
      <c r="BE587" s="5"/>
      <c r="BF587" s="5"/>
      <c r="BG587" s="5"/>
      <c r="BH587" s="5"/>
      <c r="BI587" s="19" t="s">
        <v>3847</v>
      </c>
      <c r="BJ587" s="5"/>
      <c r="BK587" s="19" t="s">
        <v>3848</v>
      </c>
      <c r="BL587" s="5"/>
      <c r="BM587" s="20">
        <v>1</v>
      </c>
      <c r="BN587" s="5"/>
      <c r="BO587" s="5"/>
      <c r="BP587" s="5"/>
      <c r="BQ587" s="19"/>
      <c r="BR587" s="5"/>
      <c r="BS587" s="19" t="s">
        <v>1103</v>
      </c>
      <c r="BT587" s="20">
        <v>1</v>
      </c>
      <c r="BU587" s="20">
        <v>1</v>
      </c>
      <c r="BV587" s="5"/>
      <c r="BW587" s="5"/>
      <c r="BX587" s="5"/>
      <c r="BY587" s="5"/>
      <c r="BZ587" s="19" t="s">
        <v>3849</v>
      </c>
      <c r="CA587" s="19" t="s">
        <v>3850</v>
      </c>
      <c r="CB587" s="5"/>
      <c r="CC587" s="5"/>
      <c r="CD587" s="5"/>
      <c r="CE587" s="5"/>
      <c r="CF587" s="6">
        <v>44646</v>
      </c>
      <c r="CG587" s="5"/>
      <c r="CH587" s="5"/>
      <c r="CI587" s="5"/>
      <c r="CJ587" s="5"/>
      <c r="CK587" s="5"/>
      <c r="CL587" s="5"/>
      <c r="CM587" s="19" t="s">
        <v>3851</v>
      </c>
      <c r="CN587" s="19" t="s">
        <v>3852</v>
      </c>
      <c r="CO587" s="19" t="s">
        <v>3853</v>
      </c>
      <c r="CP587" s="19" t="s">
        <v>3821</v>
      </c>
      <c r="CQ587" t="str">
        <f t="shared" si="9"/>
        <v/>
      </c>
    </row>
    <row r="588" spans="1:95" ht="13.5" x14ac:dyDescent="0.25">
      <c r="A588" s="19" t="s">
        <v>3854</v>
      </c>
      <c r="B588" s="10" t="s">
        <v>619</v>
      </c>
      <c r="C588" s="6">
        <v>44646</v>
      </c>
      <c r="D588" s="20">
        <v>1</v>
      </c>
      <c r="E588" s="5"/>
      <c r="F588" s="5"/>
      <c r="G588" s="5"/>
      <c r="H588" s="5"/>
      <c r="I588" s="5"/>
      <c r="J588" s="19"/>
      <c r="K588" s="19"/>
      <c r="L588" s="19"/>
      <c r="M588" s="19" t="s">
        <v>619</v>
      </c>
      <c r="N588" s="19"/>
      <c r="O588" s="5"/>
      <c r="P588" s="19" t="s">
        <v>5555</v>
      </c>
      <c r="Q588" s="5"/>
      <c r="R588" s="20">
        <v>1</v>
      </c>
      <c r="S588" s="21"/>
      <c r="T588" s="5"/>
      <c r="U588" s="5"/>
      <c r="V588" s="5"/>
      <c r="W588" s="5"/>
      <c r="X588" s="5"/>
      <c r="Y588" s="5"/>
      <c r="Z588" s="5"/>
      <c r="AA588" s="5"/>
      <c r="AB588" s="5"/>
      <c r="AC588" s="20">
        <v>1</v>
      </c>
      <c r="AD588" s="5"/>
      <c r="AE588" s="5"/>
      <c r="AF588" s="5"/>
      <c r="AG588" s="5"/>
      <c r="AH588" s="5"/>
      <c r="AI588" s="20">
        <v>1</v>
      </c>
      <c r="AJ588" s="5"/>
      <c r="AK588" s="5"/>
      <c r="AL588" s="5"/>
      <c r="AM588" s="6">
        <v>44646</v>
      </c>
      <c r="AN588" s="22">
        <v>0.20833333333333384</v>
      </c>
      <c r="AO588" s="5"/>
      <c r="AP588" s="5"/>
      <c r="AQ588" s="5"/>
      <c r="AR588" s="20">
        <v>1</v>
      </c>
      <c r="AS588" s="5"/>
      <c r="AT588" s="5"/>
      <c r="AU588" s="5"/>
      <c r="AV588" s="5"/>
      <c r="AW588" s="5"/>
      <c r="AX588" s="5"/>
      <c r="AY588" s="5"/>
      <c r="AZ588" s="5"/>
      <c r="BA588" s="5">
        <v>1</v>
      </c>
      <c r="BB588" s="5"/>
      <c r="BC588" s="20"/>
      <c r="BD588" s="5"/>
      <c r="BE588" s="5"/>
      <c r="BF588" s="5"/>
      <c r="BG588" s="5"/>
      <c r="BH588" s="5"/>
      <c r="BI588" s="19" t="s">
        <v>3847</v>
      </c>
      <c r="BJ588" s="5"/>
      <c r="BK588" s="19" t="s">
        <v>3848</v>
      </c>
      <c r="BL588" s="5"/>
      <c r="BM588" s="5"/>
      <c r="BN588" s="5"/>
      <c r="BO588" s="5"/>
      <c r="BP588" s="5"/>
      <c r="BQ588" s="19"/>
      <c r="BR588" s="5"/>
      <c r="BS588" s="5"/>
      <c r="BT588" s="5"/>
      <c r="BU588" s="5"/>
      <c r="BV588" s="5"/>
      <c r="BW588" s="5"/>
      <c r="BX588" s="5"/>
      <c r="BY588" s="5"/>
      <c r="BZ588" s="5"/>
      <c r="CA588" s="19" t="s">
        <v>3855</v>
      </c>
      <c r="CB588" s="5"/>
      <c r="CC588" s="5"/>
      <c r="CD588" s="5"/>
      <c r="CE588" s="5"/>
      <c r="CF588" s="6">
        <v>44646</v>
      </c>
      <c r="CG588" s="5"/>
      <c r="CH588" s="5"/>
      <c r="CI588" s="5"/>
      <c r="CJ588" s="5"/>
      <c r="CK588" s="5"/>
      <c r="CL588" s="5"/>
      <c r="CM588" s="19" t="s">
        <v>3856</v>
      </c>
      <c r="CN588" s="19" t="s">
        <v>3857</v>
      </c>
      <c r="CO588" s="19" t="s">
        <v>3858</v>
      </c>
      <c r="CP588" s="19" t="s">
        <v>3821</v>
      </c>
      <c r="CQ588" t="str">
        <f t="shared" si="9"/>
        <v/>
      </c>
    </row>
    <row r="589" spans="1:95" ht="13.5" x14ac:dyDescent="0.25">
      <c r="A589" s="19" t="s">
        <v>3859</v>
      </c>
      <c r="B589" s="10" t="s">
        <v>619</v>
      </c>
      <c r="C589" s="6">
        <v>44646</v>
      </c>
      <c r="D589" s="5"/>
      <c r="E589" s="5"/>
      <c r="F589" s="5"/>
      <c r="G589" s="20">
        <v>1</v>
      </c>
      <c r="H589" s="19" t="s">
        <v>81</v>
      </c>
      <c r="I589" s="5"/>
      <c r="J589" s="19"/>
      <c r="K589" s="19"/>
      <c r="L589" s="19"/>
      <c r="M589" s="19" t="s">
        <v>619</v>
      </c>
      <c r="N589" s="19"/>
      <c r="O589" s="5"/>
      <c r="P589" s="19" t="s">
        <v>5554</v>
      </c>
      <c r="Q589" s="5"/>
      <c r="R589" s="20">
        <v>1</v>
      </c>
      <c r="S589" s="21">
        <v>44621</v>
      </c>
      <c r="T589" s="5"/>
      <c r="U589" s="5"/>
      <c r="V589" s="5"/>
      <c r="W589" s="5"/>
      <c r="X589" s="20">
        <v>1</v>
      </c>
      <c r="Y589" s="5"/>
      <c r="Z589" s="5"/>
      <c r="AA589" s="5"/>
      <c r="AB589" s="5"/>
      <c r="AC589" s="5"/>
      <c r="AD589" s="5"/>
      <c r="AE589" s="5"/>
      <c r="AF589" s="20">
        <v>1</v>
      </c>
      <c r="AG589" s="5"/>
      <c r="AH589" s="5"/>
      <c r="AI589" s="5"/>
      <c r="AJ589" s="5"/>
      <c r="AK589" s="5"/>
      <c r="AL589" s="5"/>
      <c r="AM589" s="6">
        <v>44648</v>
      </c>
      <c r="AN589" s="22">
        <v>0.54027777777777897</v>
      </c>
      <c r="AO589" s="20"/>
      <c r="AP589" s="5"/>
      <c r="AQ589" s="5"/>
      <c r="AR589" s="5"/>
      <c r="AS589" s="5"/>
      <c r="AT589" s="5"/>
      <c r="AU589" s="5"/>
      <c r="AV589" s="5"/>
      <c r="AW589" s="5"/>
      <c r="AX589" s="20">
        <v>1</v>
      </c>
      <c r="AY589" s="19" t="s">
        <v>3860</v>
      </c>
      <c r="AZ589" s="20">
        <v>1</v>
      </c>
      <c r="BA589" s="5"/>
      <c r="BB589" s="5"/>
      <c r="BC589" s="5"/>
      <c r="BD589" s="5"/>
      <c r="BE589" s="5"/>
      <c r="BF589" s="5"/>
      <c r="BG589" s="5"/>
      <c r="BH589" s="5"/>
      <c r="BI589" s="19" t="s">
        <v>3861</v>
      </c>
      <c r="BJ589" s="5"/>
      <c r="BK589" s="19" t="s">
        <v>3862</v>
      </c>
      <c r="BL589" s="20">
        <v>1</v>
      </c>
      <c r="BM589" s="5"/>
      <c r="BN589" s="5"/>
      <c r="BO589" s="5"/>
      <c r="BP589" s="5"/>
      <c r="BQ589" s="5"/>
      <c r="BR589" s="5"/>
      <c r="BS589" s="5"/>
      <c r="BT589" s="20">
        <v>1</v>
      </c>
      <c r="BU589" s="5"/>
      <c r="BV589" s="5"/>
      <c r="BW589" s="5"/>
      <c r="BX589" s="5"/>
      <c r="BY589" s="5"/>
      <c r="BZ589" s="5"/>
      <c r="CA589" s="19" t="s">
        <v>3863</v>
      </c>
      <c r="CB589" s="5"/>
      <c r="CC589" s="5"/>
      <c r="CD589" s="5"/>
      <c r="CE589" s="5"/>
      <c r="CF589" s="6">
        <v>44648</v>
      </c>
      <c r="CG589" s="5"/>
      <c r="CH589" s="5"/>
      <c r="CI589" s="5"/>
      <c r="CJ589" s="5"/>
      <c r="CK589" s="5"/>
      <c r="CL589" s="5"/>
      <c r="CM589" s="19" t="s">
        <v>3864</v>
      </c>
      <c r="CN589" s="19" t="s">
        <v>3865</v>
      </c>
      <c r="CO589" s="19" t="s">
        <v>3866</v>
      </c>
      <c r="CP589" s="19" t="s">
        <v>3821</v>
      </c>
      <c r="CQ589" t="str">
        <f t="shared" si="9"/>
        <v/>
      </c>
    </row>
    <row r="590" spans="1:95" ht="13.5" x14ac:dyDescent="0.25">
      <c r="A590" s="19" t="s">
        <v>3867</v>
      </c>
      <c r="B590" s="10" t="s">
        <v>619</v>
      </c>
      <c r="C590" s="5"/>
      <c r="D590" s="5"/>
      <c r="E590" s="5"/>
      <c r="F590" s="5"/>
      <c r="G590" s="20">
        <v>1</v>
      </c>
      <c r="H590" s="5"/>
      <c r="I590" s="5"/>
      <c r="J590" s="19"/>
      <c r="K590" s="19"/>
      <c r="L590" s="19"/>
      <c r="M590" s="19" t="s">
        <v>619</v>
      </c>
      <c r="N590" s="19"/>
      <c r="O590" s="5"/>
      <c r="P590" s="19" t="s">
        <v>5555</v>
      </c>
      <c r="Q590" s="5"/>
      <c r="R590" s="20">
        <v>1</v>
      </c>
      <c r="S590" s="21"/>
      <c r="T590" s="5"/>
      <c r="U590" s="5"/>
      <c r="V590" s="5"/>
      <c r="W590" s="5"/>
      <c r="X590" s="5"/>
      <c r="Y590" s="5"/>
      <c r="Z590" s="5"/>
      <c r="AA590" s="20">
        <v>1</v>
      </c>
      <c r="AB590" s="5"/>
      <c r="AC590" s="5"/>
      <c r="AD590" s="5"/>
      <c r="AE590" s="5"/>
      <c r="AF590" s="5"/>
      <c r="AG590" s="5"/>
      <c r="AH590" s="20">
        <v>1</v>
      </c>
      <c r="AI590" s="5"/>
      <c r="AJ590" s="5"/>
      <c r="AK590" s="5"/>
      <c r="AL590" s="5"/>
      <c r="AM590" s="6">
        <v>44648</v>
      </c>
      <c r="AN590" s="22">
        <v>0.43750000000000105</v>
      </c>
      <c r="AO590" s="5"/>
      <c r="AP590" s="5"/>
      <c r="AQ590" s="5"/>
      <c r="AR590" s="5"/>
      <c r="AS590" s="5"/>
      <c r="AT590" s="5"/>
      <c r="AU590" s="5"/>
      <c r="AV590" s="20">
        <v>1</v>
      </c>
      <c r="AW590" s="5"/>
      <c r="AX590" s="5"/>
      <c r="AY590" s="5"/>
      <c r="AZ590" s="5"/>
      <c r="BA590" s="5"/>
      <c r="BB590" s="5"/>
      <c r="BC590" s="5"/>
      <c r="BD590" s="5"/>
      <c r="BE590" s="20"/>
      <c r="BF590" s="5"/>
      <c r="BG590" s="5">
        <v>1</v>
      </c>
      <c r="BH590" s="19" t="s">
        <v>3868</v>
      </c>
      <c r="BI590" s="19" t="s">
        <v>3869</v>
      </c>
      <c r="BJ590" s="5"/>
      <c r="BK590" s="19" t="s">
        <v>3870</v>
      </c>
      <c r="BL590" s="5"/>
      <c r="BM590" s="5"/>
      <c r="BN590" s="5"/>
      <c r="BO590" s="5"/>
      <c r="BP590" s="5"/>
      <c r="BQ590" s="5"/>
      <c r="BR590" s="5"/>
      <c r="BS590" s="5"/>
      <c r="BT590" s="5"/>
      <c r="BU590" s="5"/>
      <c r="BV590" s="5"/>
      <c r="BW590" s="5"/>
      <c r="BX590" s="5"/>
      <c r="BY590" s="5"/>
      <c r="BZ590" s="5"/>
      <c r="CA590" s="19" t="s">
        <v>3871</v>
      </c>
      <c r="CB590" s="5"/>
      <c r="CC590" s="5"/>
      <c r="CD590" s="5"/>
      <c r="CE590" s="5"/>
      <c r="CF590" s="6">
        <v>44648</v>
      </c>
      <c r="CG590" s="5"/>
      <c r="CH590" s="5"/>
      <c r="CI590" s="5"/>
      <c r="CJ590" s="5"/>
      <c r="CK590" s="5"/>
      <c r="CL590" s="5"/>
      <c r="CM590" s="19" t="s">
        <v>3872</v>
      </c>
      <c r="CN590" s="19" t="s">
        <v>3873</v>
      </c>
      <c r="CO590" s="19" t="s">
        <v>3874</v>
      </c>
      <c r="CP590" s="19" t="s">
        <v>3821</v>
      </c>
      <c r="CQ590" t="str">
        <f t="shared" si="9"/>
        <v/>
      </c>
    </row>
    <row r="591" spans="1:95" ht="13.5" x14ac:dyDescent="0.25">
      <c r="A591" s="19" t="s">
        <v>3875</v>
      </c>
      <c r="B591" s="10" t="s">
        <v>619</v>
      </c>
      <c r="C591" s="6">
        <v>44705</v>
      </c>
      <c r="D591" s="20">
        <v>1</v>
      </c>
      <c r="E591" s="5"/>
      <c r="F591" s="5"/>
      <c r="G591" s="5"/>
      <c r="H591" s="5"/>
      <c r="I591" s="5"/>
      <c r="J591" s="19"/>
      <c r="K591" s="19"/>
      <c r="L591" s="19"/>
      <c r="M591" s="19" t="s">
        <v>619</v>
      </c>
      <c r="N591" s="19"/>
      <c r="O591" s="5"/>
      <c r="P591" s="19" t="s">
        <v>5554</v>
      </c>
      <c r="Q591" s="5"/>
      <c r="R591" s="20">
        <v>1</v>
      </c>
      <c r="S591" s="21">
        <v>43983</v>
      </c>
      <c r="T591" s="19" t="s">
        <v>302</v>
      </c>
      <c r="U591" s="5"/>
      <c r="V591" s="5"/>
      <c r="W591" s="5"/>
      <c r="X591" s="5"/>
      <c r="Y591" s="5"/>
      <c r="Z591" s="5"/>
      <c r="AA591" s="5"/>
      <c r="AB591" s="5"/>
      <c r="AC591" s="5"/>
      <c r="AD591" s="20">
        <v>1</v>
      </c>
      <c r="AE591" s="5"/>
      <c r="AF591" s="5"/>
      <c r="AG591" s="5"/>
      <c r="AH591" s="5"/>
      <c r="AI591" s="5"/>
      <c r="AJ591" s="5"/>
      <c r="AK591" s="20">
        <v>1</v>
      </c>
      <c r="AL591" s="5"/>
      <c r="AM591" s="6">
        <v>44620</v>
      </c>
      <c r="AN591" s="22">
        <v>0.89930555555555769</v>
      </c>
      <c r="AO591" s="5"/>
      <c r="AP591" s="5"/>
      <c r="AQ591" s="5"/>
      <c r="AR591" s="20">
        <v>1</v>
      </c>
      <c r="AS591" s="5"/>
      <c r="AT591" s="5"/>
      <c r="AU591" s="5"/>
      <c r="AV591" s="5"/>
      <c r="AW591" s="5"/>
      <c r="AX591" s="5"/>
      <c r="AY591" s="5"/>
      <c r="AZ591" s="20">
        <v>1</v>
      </c>
      <c r="BA591" s="5"/>
      <c r="BB591" s="5"/>
      <c r="BC591" s="5"/>
      <c r="BD591" s="5"/>
      <c r="BE591" s="5"/>
      <c r="BF591" s="5"/>
      <c r="BG591" s="5"/>
      <c r="BH591" s="19" t="s">
        <v>278</v>
      </c>
      <c r="BI591" s="19" t="s">
        <v>3876</v>
      </c>
      <c r="BJ591" s="5"/>
      <c r="BK591" s="19" t="s">
        <v>3877</v>
      </c>
      <c r="BL591" s="5"/>
      <c r="BM591" s="20">
        <v>1</v>
      </c>
      <c r="BN591" s="5"/>
      <c r="BO591" s="5"/>
      <c r="BP591" s="5"/>
      <c r="BQ591" s="19"/>
      <c r="BR591" s="19"/>
      <c r="BS591" s="19" t="s">
        <v>760</v>
      </c>
      <c r="BT591" s="5"/>
      <c r="BU591" s="5"/>
      <c r="BV591" s="20">
        <v>1</v>
      </c>
      <c r="BW591" s="5"/>
      <c r="BX591" s="19" t="s">
        <v>3878</v>
      </c>
      <c r="BY591" s="5"/>
      <c r="BZ591" s="19" t="s">
        <v>3879</v>
      </c>
      <c r="CA591" s="19" t="s">
        <v>3880</v>
      </c>
      <c r="CB591" s="5"/>
      <c r="CC591" s="5"/>
      <c r="CD591" s="5"/>
      <c r="CE591" s="5"/>
      <c r="CF591" s="6">
        <v>44621</v>
      </c>
      <c r="CG591" s="5"/>
      <c r="CH591" s="5"/>
      <c r="CI591" s="5"/>
      <c r="CJ591" s="5"/>
      <c r="CK591" s="5"/>
      <c r="CL591" s="5"/>
      <c r="CM591" s="5"/>
      <c r="CN591" s="19" t="s">
        <v>3881</v>
      </c>
      <c r="CO591" s="19" t="s">
        <v>3882</v>
      </c>
      <c r="CP591" s="5"/>
      <c r="CQ591" t="str">
        <f t="shared" si="9"/>
        <v/>
      </c>
    </row>
    <row r="592" spans="1:95" ht="13.5" x14ac:dyDescent="0.25">
      <c r="A592" s="19" t="s">
        <v>3883</v>
      </c>
      <c r="B592" s="10" t="s">
        <v>619</v>
      </c>
      <c r="C592" s="6">
        <v>44705</v>
      </c>
      <c r="D592" s="20">
        <v>1</v>
      </c>
      <c r="E592" s="20">
        <v>1</v>
      </c>
      <c r="F592" s="5"/>
      <c r="G592" s="5"/>
      <c r="H592" s="5"/>
      <c r="I592" s="5"/>
      <c r="J592" s="19"/>
      <c r="K592" s="19"/>
      <c r="L592" s="19"/>
      <c r="M592" s="19" t="s">
        <v>619</v>
      </c>
      <c r="N592" s="19"/>
      <c r="O592" s="5"/>
      <c r="P592" s="19" t="s">
        <v>5554</v>
      </c>
      <c r="Q592" s="5"/>
      <c r="R592" s="20">
        <v>1</v>
      </c>
      <c r="S592" s="21">
        <v>44805</v>
      </c>
      <c r="T592" s="19" t="s">
        <v>302</v>
      </c>
      <c r="U592" s="5"/>
      <c r="V592" s="5"/>
      <c r="W592" s="5"/>
      <c r="X592" s="5"/>
      <c r="Y592" s="5"/>
      <c r="Z592" s="5"/>
      <c r="AA592" s="5"/>
      <c r="AB592" s="20">
        <v>1</v>
      </c>
      <c r="AC592" s="5"/>
      <c r="AD592" s="5"/>
      <c r="AE592" s="5"/>
      <c r="AF592" s="5"/>
      <c r="AG592" s="20">
        <v>1</v>
      </c>
      <c r="AH592" s="5"/>
      <c r="AI592" s="5"/>
      <c r="AJ592" s="5"/>
      <c r="AK592" s="5"/>
      <c r="AL592" s="5"/>
      <c r="AM592" s="6">
        <v>44603</v>
      </c>
      <c r="AN592" s="22">
        <v>0.10694444444444469</v>
      </c>
      <c r="AO592" s="5"/>
      <c r="AP592" s="5"/>
      <c r="AQ592" s="5"/>
      <c r="AR592" s="20">
        <v>1</v>
      </c>
      <c r="AS592" s="5"/>
      <c r="AT592" s="5"/>
      <c r="AU592" s="5"/>
      <c r="AV592" s="5"/>
      <c r="AW592" s="5"/>
      <c r="AX592" s="5"/>
      <c r="AY592" s="5"/>
      <c r="AZ592" s="20">
        <v>1</v>
      </c>
      <c r="BA592" s="5"/>
      <c r="BB592" s="5"/>
      <c r="BC592" s="5"/>
      <c r="BD592" s="5"/>
      <c r="BE592" s="5"/>
      <c r="BF592" s="5"/>
      <c r="BG592" s="5"/>
      <c r="BH592" s="5"/>
      <c r="BI592" s="19" t="s">
        <v>3884</v>
      </c>
      <c r="BJ592" s="5"/>
      <c r="BK592" s="19" t="s">
        <v>3885</v>
      </c>
      <c r="BL592" s="5"/>
      <c r="BM592" s="5"/>
      <c r="BN592" s="20">
        <v>1</v>
      </c>
      <c r="BO592" s="5"/>
      <c r="BP592" s="5"/>
      <c r="BQ592" s="19"/>
      <c r="BR592" s="19"/>
      <c r="BS592" s="19" t="s">
        <v>3886</v>
      </c>
      <c r="BT592" s="5"/>
      <c r="BU592" s="5"/>
      <c r="BV592" s="20">
        <v>1</v>
      </c>
      <c r="BW592" s="5"/>
      <c r="BX592" s="19" t="s">
        <v>1368</v>
      </c>
      <c r="BY592" s="5"/>
      <c r="BZ592" s="19" t="s">
        <v>1484</v>
      </c>
      <c r="CA592" s="19" t="s">
        <v>3887</v>
      </c>
      <c r="CB592" s="5"/>
      <c r="CC592" s="5"/>
      <c r="CD592" s="5"/>
      <c r="CE592" s="5"/>
      <c r="CF592" s="6">
        <v>44603</v>
      </c>
      <c r="CG592" s="5"/>
      <c r="CH592" s="5"/>
      <c r="CI592" s="5"/>
      <c r="CJ592" s="5"/>
      <c r="CK592" s="5"/>
      <c r="CL592" s="5"/>
      <c r="CM592" s="5"/>
      <c r="CN592" s="19" t="s">
        <v>3888</v>
      </c>
      <c r="CO592" s="19" t="s">
        <v>3889</v>
      </c>
      <c r="CP592" s="5"/>
      <c r="CQ592" t="str">
        <f t="shared" si="9"/>
        <v/>
      </c>
    </row>
    <row r="593" spans="1:95" ht="13.5" x14ac:dyDescent="0.25">
      <c r="A593" s="19" t="s">
        <v>3890</v>
      </c>
      <c r="B593" s="10" t="s">
        <v>619</v>
      </c>
      <c r="C593" s="6">
        <v>44705</v>
      </c>
      <c r="D593" s="5"/>
      <c r="E593" s="5"/>
      <c r="F593" s="5"/>
      <c r="G593" s="20">
        <v>1</v>
      </c>
      <c r="H593" s="26" t="s">
        <v>5562</v>
      </c>
      <c r="I593" s="5"/>
      <c r="J593" s="19"/>
      <c r="K593" s="19"/>
      <c r="L593" s="19"/>
      <c r="M593" s="19" t="s">
        <v>619</v>
      </c>
      <c r="N593" s="19"/>
      <c r="O593" s="5"/>
      <c r="P593" s="19" t="s">
        <v>5556</v>
      </c>
      <c r="Q593" s="20">
        <v>1</v>
      </c>
      <c r="R593" s="5"/>
      <c r="S593" s="21">
        <v>44531</v>
      </c>
      <c r="T593" s="19" t="s">
        <v>302</v>
      </c>
      <c r="U593" s="5"/>
      <c r="V593" s="5"/>
      <c r="W593" s="5"/>
      <c r="X593" s="5"/>
      <c r="Y593" s="5"/>
      <c r="Z593" s="5"/>
      <c r="AA593" s="20">
        <v>1</v>
      </c>
      <c r="AB593" s="5"/>
      <c r="AC593" s="5"/>
      <c r="AD593" s="5"/>
      <c r="AE593" s="5"/>
      <c r="AF593" s="5"/>
      <c r="AG593" s="5"/>
      <c r="AH593" s="5"/>
      <c r="AI593" s="20">
        <v>1</v>
      </c>
      <c r="AJ593" s="5"/>
      <c r="AK593" s="5"/>
      <c r="AL593" s="5"/>
      <c r="AM593" s="6">
        <v>44607</v>
      </c>
      <c r="AN593" s="22">
        <v>0.36111111111111194</v>
      </c>
      <c r="AO593" s="5"/>
      <c r="AP593" s="5"/>
      <c r="AQ593" s="5"/>
      <c r="AR593" s="5"/>
      <c r="AS593" s="20">
        <v>1</v>
      </c>
      <c r="AT593" s="5"/>
      <c r="AU593" s="5"/>
      <c r="AV593" s="5"/>
      <c r="AW593" s="5"/>
      <c r="AX593" s="5"/>
      <c r="AY593" s="5"/>
      <c r="AZ593" s="5"/>
      <c r="BA593" s="5"/>
      <c r="BB593" s="5"/>
      <c r="BC593" s="5"/>
      <c r="BD593" s="20">
        <v>1</v>
      </c>
      <c r="BE593" s="5"/>
      <c r="BF593" s="5"/>
      <c r="BG593" s="5"/>
      <c r="BH593" s="5"/>
      <c r="BI593" s="19" t="s">
        <v>3891</v>
      </c>
      <c r="BJ593" s="19" t="s">
        <v>3892</v>
      </c>
      <c r="BK593" s="19" t="s">
        <v>3893</v>
      </c>
      <c r="BL593" s="20">
        <v>1</v>
      </c>
      <c r="BM593" s="5"/>
      <c r="BN593" s="5"/>
      <c r="BO593" s="5"/>
      <c r="BP593" s="5"/>
      <c r="BQ593" s="5"/>
      <c r="BR593" s="5"/>
      <c r="BS593" s="5"/>
      <c r="BT593" s="5"/>
      <c r="BU593" s="5"/>
      <c r="BV593" s="5"/>
      <c r="BW593" s="5"/>
      <c r="BX593" s="5"/>
      <c r="BY593" s="5"/>
      <c r="BZ593" s="5"/>
      <c r="CA593" s="19" t="s">
        <v>3894</v>
      </c>
      <c r="CB593" s="5"/>
      <c r="CC593" s="5"/>
      <c r="CD593" s="5"/>
      <c r="CE593" s="5"/>
      <c r="CF593" s="6">
        <v>44607</v>
      </c>
      <c r="CG593" s="5"/>
      <c r="CH593" s="5"/>
      <c r="CI593" s="5"/>
      <c r="CJ593" s="5"/>
      <c r="CK593" s="5"/>
      <c r="CL593" s="5"/>
      <c r="CM593" s="5"/>
      <c r="CN593" s="19" t="s">
        <v>3895</v>
      </c>
      <c r="CO593" s="19" t="s">
        <v>3896</v>
      </c>
      <c r="CP593" s="5"/>
      <c r="CQ593" t="str">
        <f t="shared" si="9"/>
        <v/>
      </c>
    </row>
    <row r="594" spans="1:95" ht="13.5" x14ac:dyDescent="0.25">
      <c r="A594" s="19" t="s">
        <v>3897</v>
      </c>
      <c r="B594" s="10" t="s">
        <v>619</v>
      </c>
      <c r="C594" s="6">
        <v>44705</v>
      </c>
      <c r="D594" s="5"/>
      <c r="E594" s="5"/>
      <c r="F594" s="5"/>
      <c r="G594" s="20">
        <v>1</v>
      </c>
      <c r="H594" s="19" t="s">
        <v>81</v>
      </c>
      <c r="I594" s="5"/>
      <c r="J594" s="19"/>
      <c r="K594" s="19"/>
      <c r="L594" s="19"/>
      <c r="M594" s="19" t="s">
        <v>619</v>
      </c>
      <c r="N594" s="19"/>
      <c r="O594" s="5"/>
      <c r="P594" s="19" t="s">
        <v>5555</v>
      </c>
      <c r="Q594" s="20">
        <v>1</v>
      </c>
      <c r="R594" s="5"/>
      <c r="S594" s="21">
        <v>44256</v>
      </c>
      <c r="T594" s="19" t="s">
        <v>302</v>
      </c>
      <c r="U594" s="5"/>
      <c r="V594" s="5"/>
      <c r="W594" s="5"/>
      <c r="X594" s="5"/>
      <c r="Y594" s="5"/>
      <c r="Z594" s="5"/>
      <c r="AA594" s="20">
        <v>1</v>
      </c>
      <c r="AB594" s="5"/>
      <c r="AC594" s="5"/>
      <c r="AD594" s="5"/>
      <c r="AE594" s="5"/>
      <c r="AF594" s="5"/>
      <c r="AG594" s="5"/>
      <c r="AH594" s="5"/>
      <c r="AI594" s="5"/>
      <c r="AJ594" s="20">
        <v>1</v>
      </c>
      <c r="AK594" s="5"/>
      <c r="AL594" s="5"/>
      <c r="AM594" s="6">
        <v>44607</v>
      </c>
      <c r="AN594" s="22">
        <v>0.36111111111111194</v>
      </c>
      <c r="AO594" s="5"/>
      <c r="AP594" s="5"/>
      <c r="AQ594" s="5"/>
      <c r="AR594" s="5"/>
      <c r="AS594" s="20">
        <v>1</v>
      </c>
      <c r="AT594" s="5"/>
      <c r="AU594" s="5"/>
      <c r="AV594" s="5"/>
      <c r="AW594" s="5"/>
      <c r="AX594" s="5"/>
      <c r="AY594" s="5"/>
      <c r="AZ594" s="5"/>
      <c r="BA594" s="5"/>
      <c r="BB594" s="5"/>
      <c r="BC594" s="5"/>
      <c r="BD594" s="20">
        <v>1</v>
      </c>
      <c r="BE594" s="5"/>
      <c r="BF594" s="5"/>
      <c r="BG594" s="5"/>
      <c r="BH594" s="5"/>
      <c r="BI594" s="19" t="s">
        <v>3898</v>
      </c>
      <c r="BJ594" s="19" t="s">
        <v>3892</v>
      </c>
      <c r="BK594" s="19" t="s">
        <v>3893</v>
      </c>
      <c r="BL594" s="20">
        <v>1</v>
      </c>
      <c r="BM594" s="5"/>
      <c r="BN594" s="5"/>
      <c r="BO594" s="5"/>
      <c r="BP594" s="5"/>
      <c r="BQ594" s="5"/>
      <c r="BR594" s="5"/>
      <c r="BS594" s="5"/>
      <c r="BT594" s="5"/>
      <c r="BU594" s="5"/>
      <c r="BV594" s="5"/>
      <c r="BW594" s="5"/>
      <c r="BX594" s="5"/>
      <c r="BY594" s="5"/>
      <c r="BZ594" s="5"/>
      <c r="CA594" s="19" t="s">
        <v>3894</v>
      </c>
      <c r="CB594" s="5"/>
      <c r="CC594" s="5"/>
      <c r="CD594" s="5"/>
      <c r="CE594" s="5"/>
      <c r="CF594" s="6">
        <v>44607</v>
      </c>
      <c r="CG594" s="5"/>
      <c r="CH594" s="5"/>
      <c r="CI594" s="5"/>
      <c r="CJ594" s="5"/>
      <c r="CK594" s="5"/>
      <c r="CL594" s="5"/>
      <c r="CM594" s="5"/>
      <c r="CN594" s="19" t="s">
        <v>3895</v>
      </c>
      <c r="CO594" s="19" t="s">
        <v>3896</v>
      </c>
      <c r="CP594" s="5"/>
      <c r="CQ594" t="str">
        <f t="shared" si="9"/>
        <v/>
      </c>
    </row>
    <row r="595" spans="1:95" ht="13.5" x14ac:dyDescent="0.25">
      <c r="A595" s="19" t="s">
        <v>3899</v>
      </c>
      <c r="B595" s="10" t="s">
        <v>619</v>
      </c>
      <c r="C595" s="6">
        <v>44712</v>
      </c>
      <c r="D595" s="20">
        <v>1</v>
      </c>
      <c r="E595" s="5"/>
      <c r="F595" s="5"/>
      <c r="G595" s="5"/>
      <c r="H595" s="5"/>
      <c r="I595" s="5"/>
      <c r="J595" s="19"/>
      <c r="K595" s="19"/>
      <c r="L595" s="19"/>
      <c r="M595" s="19" t="s">
        <v>619</v>
      </c>
      <c r="N595" s="19"/>
      <c r="O595" s="5"/>
      <c r="P595" s="19" t="s">
        <v>5556</v>
      </c>
      <c r="Q595" s="5"/>
      <c r="R595" s="5"/>
      <c r="S595" s="21">
        <v>44348</v>
      </c>
      <c r="T595" s="19" t="s">
        <v>194</v>
      </c>
      <c r="U595" s="5"/>
      <c r="V595" s="5"/>
      <c r="W595" s="5"/>
      <c r="X595" s="5"/>
      <c r="Y595" s="5"/>
      <c r="Z595" s="5"/>
      <c r="AA595" s="5"/>
      <c r="AB595" s="20">
        <v>1</v>
      </c>
      <c r="AC595" s="5"/>
      <c r="AD595" s="5"/>
      <c r="AE595" s="5"/>
      <c r="AF595" s="20">
        <v>1</v>
      </c>
      <c r="AG595" s="5"/>
      <c r="AH595" s="5"/>
      <c r="AI595" s="5"/>
      <c r="AJ595" s="5"/>
      <c r="AK595" s="5"/>
      <c r="AL595" s="5"/>
      <c r="AM595" s="6">
        <v>44690</v>
      </c>
      <c r="AN595" s="22">
        <v>0.82986111111111316</v>
      </c>
      <c r="AO595" s="20">
        <v>1</v>
      </c>
      <c r="AP595" s="5"/>
      <c r="AQ595" s="5"/>
      <c r="AR595" s="5"/>
      <c r="AS595" s="5"/>
      <c r="AT595" s="5"/>
      <c r="AU595" s="5"/>
      <c r="AV595" s="5"/>
      <c r="AW595" s="5"/>
      <c r="AX595" s="5"/>
      <c r="AY595" s="5"/>
      <c r="AZ595" s="20">
        <v>1</v>
      </c>
      <c r="BA595" s="5"/>
      <c r="BB595" s="5"/>
      <c r="BC595" s="5"/>
      <c r="BD595" s="5"/>
      <c r="BE595" s="5"/>
      <c r="BF595" s="5"/>
      <c r="BG595" s="5"/>
      <c r="BH595" s="5"/>
      <c r="BI595" s="19" t="s">
        <v>3900</v>
      </c>
      <c r="BJ595" s="19" t="s">
        <v>3901</v>
      </c>
      <c r="BK595" s="19" t="s">
        <v>3902</v>
      </c>
      <c r="BL595" s="20">
        <v>1</v>
      </c>
      <c r="BM595" s="5"/>
      <c r="BN595" s="5"/>
      <c r="BO595" s="5"/>
      <c r="BP595" s="5"/>
      <c r="BQ595" s="19"/>
      <c r="BR595" s="19"/>
      <c r="BS595" s="19" t="s">
        <v>3903</v>
      </c>
      <c r="BT595" s="5"/>
      <c r="BU595" s="5"/>
      <c r="BV595" s="5"/>
      <c r="BW595" s="20">
        <v>1</v>
      </c>
      <c r="BX595" s="5"/>
      <c r="BY595" s="19" t="s">
        <v>3903</v>
      </c>
      <c r="BZ595" s="19" t="s">
        <v>3904</v>
      </c>
      <c r="CA595" s="19" t="s">
        <v>3905</v>
      </c>
      <c r="CB595" s="5"/>
      <c r="CC595" s="5"/>
      <c r="CD595" s="5"/>
      <c r="CE595" s="5"/>
      <c r="CF595" s="6">
        <v>44691</v>
      </c>
      <c r="CG595" s="5"/>
      <c r="CH595" s="5"/>
      <c r="CI595" s="5"/>
      <c r="CJ595" s="5"/>
      <c r="CK595" s="5"/>
      <c r="CL595" s="5"/>
      <c r="CM595" s="19" t="s">
        <v>3906</v>
      </c>
      <c r="CN595" s="19" t="s">
        <v>3907</v>
      </c>
      <c r="CO595" s="19" t="s">
        <v>3908</v>
      </c>
      <c r="CP595" s="19" t="s">
        <v>172</v>
      </c>
      <c r="CQ595" t="str">
        <f t="shared" si="9"/>
        <v/>
      </c>
    </row>
    <row r="596" spans="1:95" ht="13.5" x14ac:dyDescent="0.25">
      <c r="A596" s="19" t="s">
        <v>3909</v>
      </c>
      <c r="B596" s="10" t="s">
        <v>619</v>
      </c>
      <c r="C596" s="6">
        <v>44712</v>
      </c>
      <c r="D596" s="20">
        <v>1</v>
      </c>
      <c r="E596" s="5"/>
      <c r="F596" s="5"/>
      <c r="G596" s="5"/>
      <c r="H596" s="5"/>
      <c r="I596" s="5"/>
      <c r="J596" s="19"/>
      <c r="K596" s="19"/>
      <c r="L596" s="19"/>
      <c r="M596" s="19" t="s">
        <v>619</v>
      </c>
      <c r="N596" s="19"/>
      <c r="O596" s="5"/>
      <c r="P596" s="19" t="s">
        <v>5556</v>
      </c>
      <c r="Q596" s="5"/>
      <c r="R596" s="5"/>
      <c r="S596" s="21">
        <v>44348</v>
      </c>
      <c r="T596" s="19" t="s">
        <v>194</v>
      </c>
      <c r="U596" s="5"/>
      <c r="V596" s="5"/>
      <c r="W596" s="5"/>
      <c r="X596" s="5"/>
      <c r="Y596" s="5"/>
      <c r="Z596" s="5"/>
      <c r="AA596" s="5"/>
      <c r="AB596" s="20">
        <v>1</v>
      </c>
      <c r="AC596" s="5"/>
      <c r="AD596" s="5"/>
      <c r="AE596" s="5"/>
      <c r="AF596" s="20">
        <v>1</v>
      </c>
      <c r="AG596" s="5"/>
      <c r="AH596" s="5"/>
      <c r="AI596" s="5"/>
      <c r="AJ596" s="5"/>
      <c r="AK596" s="5"/>
      <c r="AL596" s="5"/>
      <c r="AM596" s="6">
        <v>44687</v>
      </c>
      <c r="AN596" s="22">
        <v>0.30902777777777851</v>
      </c>
      <c r="AO596" s="20">
        <v>1</v>
      </c>
      <c r="AP596" s="5"/>
      <c r="AQ596" s="5"/>
      <c r="AR596" s="5"/>
      <c r="AS596" s="5"/>
      <c r="AT596" s="5"/>
      <c r="AU596" s="5"/>
      <c r="AV596" s="5"/>
      <c r="AW596" s="5"/>
      <c r="AX596" s="5"/>
      <c r="AY596" s="5"/>
      <c r="AZ596" s="20">
        <v>1</v>
      </c>
      <c r="BA596" s="5"/>
      <c r="BB596" s="5"/>
      <c r="BC596" s="5"/>
      <c r="BD596" s="5"/>
      <c r="BE596" s="5"/>
      <c r="BF596" s="5"/>
      <c r="BG596" s="5"/>
      <c r="BH596" s="5"/>
      <c r="BI596" s="19" t="s">
        <v>3910</v>
      </c>
      <c r="BJ596" s="19" t="s">
        <v>3911</v>
      </c>
      <c r="BK596" s="19" t="s">
        <v>3912</v>
      </c>
      <c r="BL596" s="20">
        <v>1</v>
      </c>
      <c r="BM596" s="5"/>
      <c r="BN596" s="5"/>
      <c r="BO596" s="5"/>
      <c r="BP596" s="5"/>
      <c r="BQ596" s="19"/>
      <c r="BR596" s="19"/>
      <c r="BS596" s="19" t="s">
        <v>3903</v>
      </c>
      <c r="BT596" s="5"/>
      <c r="BU596" s="5"/>
      <c r="BV596" s="5"/>
      <c r="BW596" s="20">
        <v>1</v>
      </c>
      <c r="BX596" s="5"/>
      <c r="BY596" s="19" t="s">
        <v>3903</v>
      </c>
      <c r="BZ596" s="19" t="s">
        <v>3904</v>
      </c>
      <c r="CA596" s="19" t="s">
        <v>3905</v>
      </c>
      <c r="CB596" s="5"/>
      <c r="CC596" s="5"/>
      <c r="CD596" s="5"/>
      <c r="CE596" s="5"/>
      <c r="CF596" s="6">
        <v>44687</v>
      </c>
      <c r="CG596" s="5"/>
      <c r="CH596" s="5"/>
      <c r="CI596" s="5"/>
      <c r="CJ596" s="5"/>
      <c r="CK596" s="5"/>
      <c r="CL596" s="5"/>
      <c r="CM596" s="19" t="s">
        <v>3913</v>
      </c>
      <c r="CN596" s="19" t="s">
        <v>3914</v>
      </c>
      <c r="CO596" s="19" t="s">
        <v>3915</v>
      </c>
      <c r="CP596" s="19" t="s">
        <v>172</v>
      </c>
      <c r="CQ596" t="str">
        <f t="shared" si="9"/>
        <v/>
      </c>
    </row>
    <row r="597" spans="1:95" ht="13.5" x14ac:dyDescent="0.25">
      <c r="A597" s="19" t="s">
        <v>3916</v>
      </c>
      <c r="B597" s="10" t="s">
        <v>619</v>
      </c>
      <c r="C597" s="6">
        <v>44712</v>
      </c>
      <c r="D597" s="20">
        <v>1</v>
      </c>
      <c r="E597" s="5"/>
      <c r="F597" s="5"/>
      <c r="G597" s="5"/>
      <c r="H597" s="5"/>
      <c r="I597" s="5"/>
      <c r="J597" s="19"/>
      <c r="K597" s="19"/>
      <c r="L597" s="19"/>
      <c r="M597" s="19" t="s">
        <v>619</v>
      </c>
      <c r="N597" s="19"/>
      <c r="O597" s="5"/>
      <c r="P597" s="19" t="s">
        <v>5554</v>
      </c>
      <c r="Q597" s="5"/>
      <c r="R597" s="20">
        <v>1</v>
      </c>
      <c r="S597" s="21">
        <v>44501</v>
      </c>
      <c r="T597" s="19" t="s">
        <v>204</v>
      </c>
      <c r="U597" s="5"/>
      <c r="V597" s="5"/>
      <c r="W597" s="5"/>
      <c r="X597" s="5"/>
      <c r="Y597" s="5"/>
      <c r="Z597" s="5"/>
      <c r="AA597" s="20">
        <v>1</v>
      </c>
      <c r="AB597" s="5"/>
      <c r="AC597" s="5"/>
      <c r="AD597" s="5"/>
      <c r="AE597" s="5"/>
      <c r="AF597" s="5"/>
      <c r="AG597" s="20">
        <v>1</v>
      </c>
      <c r="AH597" s="5"/>
      <c r="AI597" s="5"/>
      <c r="AJ597" s="5"/>
      <c r="AK597" s="5"/>
      <c r="AL597" s="5"/>
      <c r="AM597" s="6">
        <v>44678</v>
      </c>
      <c r="AN597" s="22">
        <v>0.80555555555555747</v>
      </c>
      <c r="AO597" s="5"/>
      <c r="AP597" s="5"/>
      <c r="AQ597" s="20">
        <v>1</v>
      </c>
      <c r="AR597" s="5"/>
      <c r="AS597" s="5"/>
      <c r="AT597" s="5"/>
      <c r="AU597" s="5"/>
      <c r="AV597" s="5"/>
      <c r="AW597" s="5"/>
      <c r="AX597" s="5"/>
      <c r="AY597" s="5"/>
      <c r="AZ597" s="20">
        <v>1</v>
      </c>
      <c r="BA597" s="5"/>
      <c r="BB597" s="5"/>
      <c r="BC597" s="5"/>
      <c r="BD597" s="5"/>
      <c r="BE597" s="5"/>
      <c r="BF597" s="5"/>
      <c r="BG597" s="5"/>
      <c r="BH597" s="5"/>
      <c r="BI597" s="19" t="s">
        <v>3917</v>
      </c>
      <c r="BJ597" s="19" t="s">
        <v>3918</v>
      </c>
      <c r="BK597" s="19" t="s">
        <v>3919</v>
      </c>
      <c r="BL597" s="20">
        <v>1</v>
      </c>
      <c r="BM597" s="5"/>
      <c r="BN597" s="5"/>
      <c r="BO597" s="5"/>
      <c r="BP597" s="5"/>
      <c r="BQ597" s="19"/>
      <c r="BR597" s="19"/>
      <c r="BS597" s="5"/>
      <c r="BT597" s="5"/>
      <c r="BU597" s="5"/>
      <c r="BV597" s="5"/>
      <c r="BW597" s="5"/>
      <c r="BX597" s="5"/>
      <c r="BY597" s="19" t="s">
        <v>3920</v>
      </c>
      <c r="BZ597" s="19" t="s">
        <v>3921</v>
      </c>
      <c r="CA597" s="19" t="s">
        <v>3922</v>
      </c>
      <c r="CB597" s="5"/>
      <c r="CC597" s="5"/>
      <c r="CD597" s="5"/>
      <c r="CE597" s="5"/>
      <c r="CF597" s="6">
        <v>44678</v>
      </c>
      <c r="CG597" s="5"/>
      <c r="CH597" s="5"/>
      <c r="CI597" s="5"/>
      <c r="CJ597" s="5"/>
      <c r="CK597" s="5"/>
      <c r="CL597" s="5"/>
      <c r="CM597" s="19" t="s">
        <v>3923</v>
      </c>
      <c r="CN597" s="19" t="s">
        <v>3924</v>
      </c>
      <c r="CO597" s="19" t="s">
        <v>3925</v>
      </c>
      <c r="CP597" s="19" t="s">
        <v>3926</v>
      </c>
      <c r="CQ597" t="str">
        <f t="shared" si="9"/>
        <v/>
      </c>
    </row>
    <row r="598" spans="1:95" ht="13.5" x14ac:dyDescent="0.25">
      <c r="A598" s="19" t="s">
        <v>3927</v>
      </c>
      <c r="B598" s="10" t="s">
        <v>619</v>
      </c>
      <c r="C598" s="6">
        <v>44712</v>
      </c>
      <c r="D598" s="20">
        <v>1</v>
      </c>
      <c r="E598" s="5"/>
      <c r="F598" s="5"/>
      <c r="G598" s="5"/>
      <c r="H598" s="5"/>
      <c r="I598" s="5"/>
      <c r="J598" s="19"/>
      <c r="K598" s="19"/>
      <c r="L598" s="19"/>
      <c r="M598" s="19" t="s">
        <v>3928</v>
      </c>
      <c r="N598" s="19"/>
      <c r="O598" s="5"/>
      <c r="P598" s="19" t="s">
        <v>5554</v>
      </c>
      <c r="Q598" s="5"/>
      <c r="R598" s="20">
        <v>1</v>
      </c>
      <c r="S598" s="21">
        <v>44378</v>
      </c>
      <c r="T598" s="19" t="s">
        <v>834</v>
      </c>
      <c r="U598" s="5"/>
      <c r="V598" s="5"/>
      <c r="W598" s="5"/>
      <c r="X598" s="5"/>
      <c r="Y598" s="5"/>
      <c r="Z598" s="5"/>
      <c r="AA598" s="20">
        <v>1</v>
      </c>
      <c r="AB598" s="5"/>
      <c r="AC598" s="5"/>
      <c r="AD598" s="5"/>
      <c r="AE598" s="5"/>
      <c r="AF598" s="5"/>
      <c r="AG598" s="20">
        <v>1</v>
      </c>
      <c r="AH598" s="5"/>
      <c r="AI598" s="5"/>
      <c r="AJ598" s="5"/>
      <c r="AK598" s="5"/>
      <c r="AL598" s="5"/>
      <c r="AM598" s="6">
        <v>44670</v>
      </c>
      <c r="AN598" s="22">
        <v>0.37291666666666756</v>
      </c>
      <c r="AO598" s="20">
        <v>1</v>
      </c>
      <c r="AP598" s="5"/>
      <c r="AQ598" s="5"/>
      <c r="AR598" s="5"/>
      <c r="AS598" s="5"/>
      <c r="AT598" s="5"/>
      <c r="AU598" s="5"/>
      <c r="AV598" s="5"/>
      <c r="AW598" s="5"/>
      <c r="AX598" s="5"/>
      <c r="AY598" s="5"/>
      <c r="AZ598" s="20">
        <v>1</v>
      </c>
      <c r="BA598" s="5"/>
      <c r="BB598" s="5"/>
      <c r="BC598" s="5"/>
      <c r="BD598" s="5"/>
      <c r="BE598" s="5"/>
      <c r="BF598" s="5"/>
      <c r="BG598" s="5"/>
      <c r="BH598" s="5"/>
      <c r="BI598" s="19" t="s">
        <v>3929</v>
      </c>
      <c r="BJ598" s="19" t="s">
        <v>3930</v>
      </c>
      <c r="BK598" s="19" t="s">
        <v>3931</v>
      </c>
      <c r="BL598" s="20">
        <v>1</v>
      </c>
      <c r="BM598" s="5"/>
      <c r="BN598" s="5"/>
      <c r="BO598" s="5"/>
      <c r="BP598" s="5"/>
      <c r="BQ598" s="19"/>
      <c r="BR598" s="19"/>
      <c r="BS598" s="19" t="s">
        <v>915</v>
      </c>
      <c r="BT598" s="5"/>
      <c r="BU598" s="5"/>
      <c r="BV598" s="5"/>
      <c r="BW598" s="20">
        <v>1</v>
      </c>
      <c r="BX598" s="5"/>
      <c r="BY598" s="19" t="s">
        <v>3932</v>
      </c>
      <c r="BZ598" s="19" t="s">
        <v>3933</v>
      </c>
      <c r="CA598" s="19" t="s">
        <v>3934</v>
      </c>
      <c r="CB598" s="5"/>
      <c r="CC598" s="5"/>
      <c r="CD598" s="5"/>
      <c r="CE598" s="5"/>
      <c r="CF598" s="6">
        <v>44670</v>
      </c>
      <c r="CG598" s="5"/>
      <c r="CH598" s="5"/>
      <c r="CI598" s="5"/>
      <c r="CJ598" s="5"/>
      <c r="CK598" s="5"/>
      <c r="CL598" s="5"/>
      <c r="CM598" s="19" t="s">
        <v>3906</v>
      </c>
      <c r="CN598" s="19" t="s">
        <v>3935</v>
      </c>
      <c r="CO598" s="19" t="s">
        <v>3936</v>
      </c>
      <c r="CP598" s="19" t="s">
        <v>172</v>
      </c>
      <c r="CQ598" t="str">
        <f t="shared" si="9"/>
        <v/>
      </c>
    </row>
    <row r="599" spans="1:95" ht="13.5" x14ac:dyDescent="0.25">
      <c r="A599" s="19" t="s">
        <v>3937</v>
      </c>
      <c r="B599" s="10" t="s">
        <v>619</v>
      </c>
      <c r="C599" s="6">
        <v>44712</v>
      </c>
      <c r="D599" s="20">
        <v>1</v>
      </c>
      <c r="E599" s="5"/>
      <c r="F599" s="5"/>
      <c r="G599" s="5"/>
      <c r="H599" s="5"/>
      <c r="I599" s="5"/>
      <c r="J599" s="19"/>
      <c r="K599" s="19"/>
      <c r="L599" s="19"/>
      <c r="M599" s="19" t="s">
        <v>619</v>
      </c>
      <c r="N599" s="19"/>
      <c r="O599" s="5"/>
      <c r="P599" s="19" t="s">
        <v>5556</v>
      </c>
      <c r="Q599" s="20">
        <v>1</v>
      </c>
      <c r="R599" s="5"/>
      <c r="S599" s="21">
        <v>43497</v>
      </c>
      <c r="T599" s="19" t="s">
        <v>204</v>
      </c>
      <c r="U599" s="5"/>
      <c r="V599" s="5"/>
      <c r="W599" s="5"/>
      <c r="X599" s="5"/>
      <c r="Y599" s="5"/>
      <c r="Z599" s="5"/>
      <c r="AA599" s="5"/>
      <c r="AB599" s="20">
        <v>1</v>
      </c>
      <c r="AC599" s="5"/>
      <c r="AD599" s="5"/>
      <c r="AE599" s="5"/>
      <c r="AF599" s="5"/>
      <c r="AG599" s="5"/>
      <c r="AH599" s="20">
        <v>1</v>
      </c>
      <c r="AI599" s="5"/>
      <c r="AJ599" s="5"/>
      <c r="AK599" s="5"/>
      <c r="AL599" s="5"/>
      <c r="AM599" s="6">
        <v>44665</v>
      </c>
      <c r="AN599" s="22">
        <v>0.57013888888889031</v>
      </c>
      <c r="AO599" s="5"/>
      <c r="AP599" s="5"/>
      <c r="AQ599" s="5"/>
      <c r="AR599" s="5"/>
      <c r="AS599" s="20">
        <v>1</v>
      </c>
      <c r="AT599" s="5"/>
      <c r="AU599" s="5"/>
      <c r="AV599" s="5"/>
      <c r="AW599" s="5"/>
      <c r="AX599" s="5"/>
      <c r="AY599" s="5"/>
      <c r="AZ599" s="20">
        <v>1</v>
      </c>
      <c r="BA599" s="5"/>
      <c r="BB599" s="5"/>
      <c r="BC599" s="5"/>
      <c r="BD599" s="5"/>
      <c r="BE599" s="5"/>
      <c r="BF599" s="5"/>
      <c r="BG599" s="5"/>
      <c r="BH599" s="5"/>
      <c r="BI599" s="19" t="s">
        <v>3938</v>
      </c>
      <c r="BJ599" s="19" t="s">
        <v>1675</v>
      </c>
      <c r="BK599" s="19" t="s">
        <v>3939</v>
      </c>
      <c r="BL599" s="20">
        <v>1</v>
      </c>
      <c r="BM599" s="5"/>
      <c r="BN599" s="5"/>
      <c r="BO599" s="5"/>
      <c r="BP599" s="5"/>
      <c r="BQ599" s="19"/>
      <c r="BR599" s="19"/>
      <c r="BS599" s="19" t="s">
        <v>915</v>
      </c>
      <c r="BT599" s="5"/>
      <c r="BU599" s="5"/>
      <c r="BV599" s="5"/>
      <c r="BW599" s="20">
        <v>1</v>
      </c>
      <c r="BX599" s="5"/>
      <c r="BY599" s="19" t="s">
        <v>3940</v>
      </c>
      <c r="BZ599" s="19" t="s">
        <v>3941</v>
      </c>
      <c r="CA599" s="19" t="s">
        <v>3942</v>
      </c>
      <c r="CB599" s="5"/>
      <c r="CC599" s="5"/>
      <c r="CD599" s="5"/>
      <c r="CE599" s="5"/>
      <c r="CF599" s="6">
        <v>44655</v>
      </c>
      <c r="CG599" s="5"/>
      <c r="CH599" s="5"/>
      <c r="CI599" s="5"/>
      <c r="CJ599" s="5"/>
      <c r="CK599" s="5"/>
      <c r="CL599" s="5"/>
      <c r="CM599" s="19" t="s">
        <v>3943</v>
      </c>
      <c r="CN599" s="19" t="s">
        <v>3944</v>
      </c>
      <c r="CO599" s="19" t="s">
        <v>3945</v>
      </c>
      <c r="CP599" s="19" t="s">
        <v>172</v>
      </c>
      <c r="CQ599" t="str">
        <f t="shared" si="9"/>
        <v/>
      </c>
    </row>
    <row r="600" spans="1:95" ht="13.5" x14ac:dyDescent="0.25">
      <c r="A600" s="19" t="s">
        <v>3946</v>
      </c>
      <c r="B600" s="10" t="s">
        <v>619</v>
      </c>
      <c r="C600" s="6">
        <v>44712</v>
      </c>
      <c r="D600" s="20">
        <v>1</v>
      </c>
      <c r="E600" s="5"/>
      <c r="F600" s="5"/>
      <c r="G600" s="5"/>
      <c r="H600" s="5"/>
      <c r="I600" s="5"/>
      <c r="J600" s="19"/>
      <c r="K600" s="19"/>
      <c r="L600" s="19"/>
      <c r="M600" s="19" t="s">
        <v>619</v>
      </c>
      <c r="N600" s="19"/>
      <c r="O600" s="5"/>
      <c r="P600" s="19" t="s">
        <v>5558</v>
      </c>
      <c r="Q600" s="5"/>
      <c r="R600" s="20">
        <v>1</v>
      </c>
      <c r="S600" s="21">
        <v>44136</v>
      </c>
      <c r="T600" s="19" t="s">
        <v>251</v>
      </c>
      <c r="U600" s="5"/>
      <c r="V600" s="5"/>
      <c r="W600" s="5"/>
      <c r="X600" s="5"/>
      <c r="Y600" s="5"/>
      <c r="Z600" s="5"/>
      <c r="AA600" s="5"/>
      <c r="AB600" s="5"/>
      <c r="AC600" s="20">
        <v>1</v>
      </c>
      <c r="AD600" s="5"/>
      <c r="AE600" s="5"/>
      <c r="AF600" s="5"/>
      <c r="AG600" s="5"/>
      <c r="AH600" s="20">
        <v>1</v>
      </c>
      <c r="AI600" s="5"/>
      <c r="AJ600" s="5"/>
      <c r="AK600" s="5"/>
      <c r="AL600" s="5"/>
      <c r="AM600" s="6">
        <v>44658</v>
      </c>
      <c r="AN600" s="22">
        <v>0.89027777777777983</v>
      </c>
      <c r="AO600" s="20">
        <v>1</v>
      </c>
      <c r="AP600" s="5"/>
      <c r="AQ600" s="5"/>
      <c r="AR600" s="5"/>
      <c r="AS600" s="5"/>
      <c r="AT600" s="5"/>
      <c r="AU600" s="5"/>
      <c r="AV600" s="5"/>
      <c r="AW600" s="5"/>
      <c r="AX600" s="5"/>
      <c r="AY600" s="5"/>
      <c r="AZ600" s="20">
        <v>1</v>
      </c>
      <c r="BA600" s="5"/>
      <c r="BB600" s="5"/>
      <c r="BC600" s="5"/>
      <c r="BD600" s="5"/>
      <c r="BE600" s="5"/>
      <c r="BF600" s="5"/>
      <c r="BG600" s="5"/>
      <c r="BH600" s="5"/>
      <c r="BI600" s="19" t="s">
        <v>3947</v>
      </c>
      <c r="BJ600" s="19" t="s">
        <v>3948</v>
      </c>
      <c r="BK600" s="19" t="s">
        <v>3949</v>
      </c>
      <c r="BL600" s="20">
        <v>1</v>
      </c>
      <c r="BM600" s="5"/>
      <c r="BN600" s="5"/>
      <c r="BO600" s="5"/>
      <c r="BP600" s="5"/>
      <c r="BQ600" s="19"/>
      <c r="BR600" s="19"/>
      <c r="BS600" s="5"/>
      <c r="BT600" s="20">
        <v>1</v>
      </c>
      <c r="BU600" s="5"/>
      <c r="BV600" s="5"/>
      <c r="BW600" s="5"/>
      <c r="BX600" s="5"/>
      <c r="BY600" s="5"/>
      <c r="BZ600" s="19" t="s">
        <v>3950</v>
      </c>
      <c r="CA600" s="19" t="s">
        <v>3951</v>
      </c>
      <c r="CB600" s="5"/>
      <c r="CC600" s="5"/>
      <c r="CD600" s="5"/>
      <c r="CE600" s="5"/>
      <c r="CF600" s="6">
        <v>44658</v>
      </c>
      <c r="CG600" s="5"/>
      <c r="CH600" s="5"/>
      <c r="CI600" s="5"/>
      <c r="CJ600" s="5"/>
      <c r="CK600" s="5"/>
      <c r="CL600" s="5"/>
      <c r="CM600" s="19" t="s">
        <v>3952</v>
      </c>
      <c r="CN600" s="19" t="s">
        <v>3953</v>
      </c>
      <c r="CO600" s="19" t="s">
        <v>3954</v>
      </c>
      <c r="CP600" s="19" t="s">
        <v>172</v>
      </c>
      <c r="CQ600" t="str">
        <f t="shared" si="9"/>
        <v/>
      </c>
    </row>
    <row r="601" spans="1:95" ht="13.5" x14ac:dyDescent="0.25">
      <c r="A601" s="19" t="s">
        <v>3955</v>
      </c>
      <c r="B601" s="10" t="s">
        <v>619</v>
      </c>
      <c r="C601" s="6">
        <v>44712</v>
      </c>
      <c r="D601" s="20">
        <v>1</v>
      </c>
      <c r="E601" s="5"/>
      <c r="F601" s="5"/>
      <c r="G601" s="5"/>
      <c r="H601" s="5"/>
      <c r="I601" s="5"/>
      <c r="J601" s="19"/>
      <c r="K601" s="19"/>
      <c r="L601" s="19"/>
      <c r="M601" s="19" t="s">
        <v>619</v>
      </c>
      <c r="N601" s="19"/>
      <c r="O601" s="5"/>
      <c r="P601" s="19" t="s">
        <v>5554</v>
      </c>
      <c r="Q601" s="20">
        <v>1</v>
      </c>
      <c r="R601" s="5"/>
      <c r="S601" s="21">
        <v>43678</v>
      </c>
      <c r="T601" s="19" t="s">
        <v>375</v>
      </c>
      <c r="U601" s="5"/>
      <c r="V601" s="5"/>
      <c r="W601" s="5"/>
      <c r="X601" s="5"/>
      <c r="Y601" s="5"/>
      <c r="Z601" s="5"/>
      <c r="AA601" s="5"/>
      <c r="AB601" s="5"/>
      <c r="AC601" s="20">
        <v>1</v>
      </c>
      <c r="AD601" s="5"/>
      <c r="AE601" s="5"/>
      <c r="AF601" s="5"/>
      <c r="AG601" s="5"/>
      <c r="AH601" s="20">
        <v>1</v>
      </c>
      <c r="AI601" s="5"/>
      <c r="AJ601" s="5"/>
      <c r="AK601" s="5"/>
      <c r="AL601" s="5"/>
      <c r="AM601" s="6">
        <v>44656</v>
      </c>
      <c r="AN601" s="22">
        <v>0.65625000000000155</v>
      </c>
      <c r="AO601" s="20">
        <v>1</v>
      </c>
      <c r="AP601" s="5"/>
      <c r="AQ601" s="5"/>
      <c r="AR601" s="5"/>
      <c r="AS601" s="5"/>
      <c r="AT601" s="5"/>
      <c r="AU601" s="5"/>
      <c r="AV601" s="5"/>
      <c r="AW601" s="5"/>
      <c r="AX601" s="5"/>
      <c r="AY601" s="5"/>
      <c r="AZ601" s="5"/>
      <c r="BA601" s="5">
        <v>1</v>
      </c>
      <c r="BB601" s="5"/>
      <c r="BC601" s="20"/>
      <c r="BD601" s="5"/>
      <c r="BE601" s="5"/>
      <c r="BF601" s="5"/>
      <c r="BG601" s="5"/>
      <c r="BH601" s="5"/>
      <c r="BI601" s="19" t="s">
        <v>3956</v>
      </c>
      <c r="BJ601" s="19" t="s">
        <v>3957</v>
      </c>
      <c r="BK601" s="19" t="s">
        <v>3958</v>
      </c>
      <c r="BL601" s="20">
        <v>1</v>
      </c>
      <c r="BM601" s="5"/>
      <c r="BN601" s="5"/>
      <c r="BO601" s="5"/>
      <c r="BP601" s="5"/>
      <c r="BQ601" s="19"/>
      <c r="BR601" s="19"/>
      <c r="BS601" s="19" t="s">
        <v>3959</v>
      </c>
      <c r="BT601" s="5"/>
      <c r="BU601" s="5"/>
      <c r="BV601" s="5"/>
      <c r="BW601" s="20">
        <v>1</v>
      </c>
      <c r="BX601" s="5"/>
      <c r="BY601" s="19" t="s">
        <v>3959</v>
      </c>
      <c r="BZ601" s="19" t="s">
        <v>3960</v>
      </c>
      <c r="CA601" s="19" t="s">
        <v>3961</v>
      </c>
      <c r="CB601" s="5"/>
      <c r="CC601" s="5"/>
      <c r="CD601" s="5"/>
      <c r="CE601" s="5"/>
      <c r="CF601" s="6">
        <v>44656</v>
      </c>
      <c r="CG601" s="5"/>
      <c r="CH601" s="5"/>
      <c r="CI601" s="5"/>
      <c r="CJ601" s="5"/>
      <c r="CK601" s="5"/>
      <c r="CL601" s="5"/>
      <c r="CM601" s="19" t="s">
        <v>3962</v>
      </c>
      <c r="CN601" s="19" t="s">
        <v>3963</v>
      </c>
      <c r="CO601" s="19" t="s">
        <v>3964</v>
      </c>
      <c r="CP601" s="19" t="s">
        <v>3965</v>
      </c>
      <c r="CQ601" t="str">
        <f t="shared" si="9"/>
        <v/>
      </c>
    </row>
    <row r="602" spans="1:95" ht="13.5" x14ac:dyDescent="0.25">
      <c r="A602" s="19" t="s">
        <v>3966</v>
      </c>
      <c r="B602" s="10" t="s">
        <v>619</v>
      </c>
      <c r="C602" s="6">
        <v>44712</v>
      </c>
      <c r="D602" s="20">
        <v>1</v>
      </c>
      <c r="E602" s="5"/>
      <c r="F602" s="5"/>
      <c r="G602" s="5"/>
      <c r="H602" s="5"/>
      <c r="I602" s="5"/>
      <c r="J602" s="19"/>
      <c r="K602" s="19"/>
      <c r="L602" s="19"/>
      <c r="M602" s="19" t="s">
        <v>619</v>
      </c>
      <c r="N602" s="19"/>
      <c r="O602" s="5"/>
      <c r="P602" s="19" t="s">
        <v>5556</v>
      </c>
      <c r="Q602" s="20">
        <v>1</v>
      </c>
      <c r="R602" s="5"/>
      <c r="S602" s="21">
        <v>43497</v>
      </c>
      <c r="T602" s="19" t="s">
        <v>204</v>
      </c>
      <c r="U602" s="5"/>
      <c r="V602" s="5"/>
      <c r="W602" s="5"/>
      <c r="X602" s="5"/>
      <c r="Y602" s="5"/>
      <c r="Z602" s="5"/>
      <c r="AA602" s="5"/>
      <c r="AB602" s="20">
        <v>1</v>
      </c>
      <c r="AC602" s="5"/>
      <c r="AD602" s="5"/>
      <c r="AE602" s="5"/>
      <c r="AF602" s="5"/>
      <c r="AG602" s="5"/>
      <c r="AH602" s="20">
        <v>1</v>
      </c>
      <c r="AI602" s="5"/>
      <c r="AJ602" s="5"/>
      <c r="AK602" s="5"/>
      <c r="AL602" s="5"/>
      <c r="AM602" s="6">
        <v>44655</v>
      </c>
      <c r="AN602" s="22">
        <v>0.53125000000000133</v>
      </c>
      <c r="AO602" s="5"/>
      <c r="AP602" s="5"/>
      <c r="AQ602" s="20">
        <v>1</v>
      </c>
      <c r="AR602" s="5"/>
      <c r="AS602" s="5"/>
      <c r="AT602" s="5"/>
      <c r="AU602" s="5"/>
      <c r="AV602" s="5"/>
      <c r="AW602" s="5"/>
      <c r="AX602" s="5"/>
      <c r="AY602" s="5"/>
      <c r="AZ602" s="20">
        <v>1</v>
      </c>
      <c r="BA602" s="5"/>
      <c r="BB602" s="5"/>
      <c r="BC602" s="5"/>
      <c r="BD602" s="5"/>
      <c r="BE602" s="5"/>
      <c r="BF602" s="5"/>
      <c r="BG602" s="5"/>
      <c r="BH602" s="5"/>
      <c r="BI602" s="19" t="s">
        <v>3967</v>
      </c>
      <c r="BJ602" s="19" t="s">
        <v>172</v>
      </c>
      <c r="BK602" s="19" t="s">
        <v>3968</v>
      </c>
      <c r="BL602" s="20">
        <v>1</v>
      </c>
      <c r="BM602" s="5"/>
      <c r="BN602" s="5"/>
      <c r="BO602" s="5"/>
      <c r="BP602" s="5"/>
      <c r="BQ602" s="19"/>
      <c r="BR602" s="19"/>
      <c r="BS602" s="19" t="s">
        <v>3969</v>
      </c>
      <c r="BT602" s="5"/>
      <c r="BU602" s="20">
        <v>1</v>
      </c>
      <c r="BV602" s="5"/>
      <c r="BW602" s="5"/>
      <c r="BX602" s="5"/>
      <c r="BY602" s="5"/>
      <c r="BZ602" s="19" t="s">
        <v>3941</v>
      </c>
      <c r="CA602" s="19" t="s">
        <v>3942</v>
      </c>
      <c r="CB602" s="5"/>
      <c r="CC602" s="5"/>
      <c r="CD602" s="5"/>
      <c r="CE602" s="5"/>
      <c r="CF602" s="6">
        <v>44655</v>
      </c>
      <c r="CG602" s="5"/>
      <c r="CH602" s="5"/>
      <c r="CI602" s="5"/>
      <c r="CJ602" s="5"/>
      <c r="CK602" s="5"/>
      <c r="CL602" s="5"/>
      <c r="CM602" s="19" t="s">
        <v>3970</v>
      </c>
      <c r="CN602" s="19" t="s">
        <v>3971</v>
      </c>
      <c r="CO602" s="19" t="s">
        <v>3972</v>
      </c>
      <c r="CP602" s="19" t="s">
        <v>172</v>
      </c>
      <c r="CQ602" t="str">
        <f t="shared" si="9"/>
        <v/>
      </c>
    </row>
    <row r="603" spans="1:95" ht="13.5" x14ac:dyDescent="0.25">
      <c r="A603" s="19" t="s">
        <v>3973</v>
      </c>
      <c r="B603" s="10" t="s">
        <v>619</v>
      </c>
      <c r="C603" s="6">
        <v>44712</v>
      </c>
      <c r="D603" s="20">
        <v>1</v>
      </c>
      <c r="E603" s="5"/>
      <c r="F603" s="5"/>
      <c r="G603" s="5"/>
      <c r="H603" s="5"/>
      <c r="I603" s="5"/>
      <c r="J603" s="19"/>
      <c r="K603" s="19"/>
      <c r="L603" s="19"/>
      <c r="M603" s="19" t="s">
        <v>619</v>
      </c>
      <c r="N603" s="19"/>
      <c r="O603" s="5"/>
      <c r="P603" s="19" t="s">
        <v>5554</v>
      </c>
      <c r="Q603" s="5"/>
      <c r="R603" s="20">
        <v>1</v>
      </c>
      <c r="S603" s="21">
        <v>44621</v>
      </c>
      <c r="T603" s="19" t="s">
        <v>3974</v>
      </c>
      <c r="U603" s="5"/>
      <c r="V603" s="5"/>
      <c r="W603" s="5"/>
      <c r="X603" s="5"/>
      <c r="Y603" s="5"/>
      <c r="Z603" s="5"/>
      <c r="AA603" s="20">
        <v>1</v>
      </c>
      <c r="AB603" s="5"/>
      <c r="AC603" s="5"/>
      <c r="AD603" s="5"/>
      <c r="AE603" s="5"/>
      <c r="AF603" s="5"/>
      <c r="AG603" s="5"/>
      <c r="AH603" s="5"/>
      <c r="AI603" s="20">
        <v>1</v>
      </c>
      <c r="AJ603" s="5"/>
      <c r="AK603" s="5"/>
      <c r="AL603" s="5"/>
      <c r="AM603" s="6">
        <v>44655</v>
      </c>
      <c r="AN603" s="22">
        <v>0.18055555555555597</v>
      </c>
      <c r="AO603" s="20">
        <v>1</v>
      </c>
      <c r="AP603" s="5"/>
      <c r="AQ603" s="5"/>
      <c r="AR603" s="5"/>
      <c r="AS603" s="5"/>
      <c r="AT603" s="5"/>
      <c r="AU603" s="5"/>
      <c r="AV603" s="5"/>
      <c r="AW603" s="5"/>
      <c r="AX603" s="5"/>
      <c r="AY603" s="5"/>
      <c r="AZ603" s="20">
        <v>1</v>
      </c>
      <c r="BA603" s="5"/>
      <c r="BB603" s="5"/>
      <c r="BC603" s="5"/>
      <c r="BD603" s="5"/>
      <c r="BE603" s="5"/>
      <c r="BF603" s="5"/>
      <c r="BG603" s="5"/>
      <c r="BH603" s="5"/>
      <c r="BI603" s="19" t="s">
        <v>3975</v>
      </c>
      <c r="BJ603" s="19" t="s">
        <v>3976</v>
      </c>
      <c r="BK603" s="19" t="s">
        <v>3977</v>
      </c>
      <c r="BL603" s="20">
        <v>1</v>
      </c>
      <c r="BM603" s="5"/>
      <c r="BN603" s="5"/>
      <c r="BO603" s="5"/>
      <c r="BP603" s="5"/>
      <c r="BQ603" s="19"/>
      <c r="BR603" s="19"/>
      <c r="BS603" s="5"/>
      <c r="BT603" s="5"/>
      <c r="BU603" s="20">
        <v>1</v>
      </c>
      <c r="BV603" s="5"/>
      <c r="BW603" s="5"/>
      <c r="BX603" s="5"/>
      <c r="BY603" s="5"/>
      <c r="BZ603" s="19" t="s">
        <v>3921</v>
      </c>
      <c r="CA603" s="19" t="s">
        <v>3978</v>
      </c>
      <c r="CB603" s="5"/>
      <c r="CC603" s="5"/>
      <c r="CD603" s="5"/>
      <c r="CE603" s="5"/>
      <c r="CF603" s="6">
        <v>44655</v>
      </c>
      <c r="CG603" s="5"/>
      <c r="CH603" s="5"/>
      <c r="CI603" s="5"/>
      <c r="CJ603" s="5"/>
      <c r="CK603" s="5"/>
      <c r="CL603" s="5"/>
      <c r="CM603" s="19" t="s">
        <v>3970</v>
      </c>
      <c r="CN603" s="19" t="s">
        <v>3979</v>
      </c>
      <c r="CO603" s="19" t="s">
        <v>3980</v>
      </c>
      <c r="CP603" s="19" t="s">
        <v>172</v>
      </c>
      <c r="CQ603" t="str">
        <f t="shared" si="9"/>
        <v/>
      </c>
    </row>
    <row r="604" spans="1:95" ht="13.5" x14ac:dyDescent="0.25">
      <c r="A604" s="19" t="s">
        <v>3981</v>
      </c>
      <c r="B604" s="10" t="s">
        <v>619</v>
      </c>
      <c r="C604" s="6">
        <v>44712</v>
      </c>
      <c r="D604" s="20">
        <v>1</v>
      </c>
      <c r="E604" s="5"/>
      <c r="F604" s="5"/>
      <c r="G604" s="5"/>
      <c r="H604" s="5"/>
      <c r="I604" s="5"/>
      <c r="J604" s="19"/>
      <c r="K604" s="19"/>
      <c r="L604" s="19"/>
      <c r="M604" s="19" t="s">
        <v>619</v>
      </c>
      <c r="N604" s="19"/>
      <c r="O604" s="5"/>
      <c r="P604" s="19" t="s">
        <v>5554</v>
      </c>
      <c r="Q604" s="5"/>
      <c r="R604" s="20">
        <v>1</v>
      </c>
      <c r="S604" s="21">
        <v>44409</v>
      </c>
      <c r="T604" s="19" t="s">
        <v>419</v>
      </c>
      <c r="U604" s="5"/>
      <c r="V604" s="5"/>
      <c r="W604" s="5"/>
      <c r="X604" s="5"/>
      <c r="Y604" s="5"/>
      <c r="Z604" s="20">
        <v>1</v>
      </c>
      <c r="AA604" s="5"/>
      <c r="AB604" s="5"/>
      <c r="AC604" s="5"/>
      <c r="AD604" s="5"/>
      <c r="AE604" s="5"/>
      <c r="AF604" s="20">
        <v>1</v>
      </c>
      <c r="AG604" s="5"/>
      <c r="AH604" s="5"/>
      <c r="AI604" s="5"/>
      <c r="AJ604" s="5"/>
      <c r="AK604" s="5"/>
      <c r="AL604" s="5"/>
      <c r="AM604" s="6">
        <v>44649</v>
      </c>
      <c r="AN604" s="22">
        <v>0.78819444444444642</v>
      </c>
      <c r="AO604" s="20">
        <v>1</v>
      </c>
      <c r="AP604" s="5"/>
      <c r="AQ604" s="5"/>
      <c r="AR604" s="5"/>
      <c r="AS604" s="5"/>
      <c r="AT604" s="5"/>
      <c r="AU604" s="5"/>
      <c r="AV604" s="5"/>
      <c r="AW604" s="5"/>
      <c r="AX604" s="5"/>
      <c r="AY604" s="5"/>
      <c r="AZ604" s="20">
        <v>1</v>
      </c>
      <c r="BA604" s="5"/>
      <c r="BB604" s="5"/>
      <c r="BC604" s="5"/>
      <c r="BD604" s="5"/>
      <c r="BE604" s="5"/>
      <c r="BF604" s="5"/>
      <c r="BG604" s="5"/>
      <c r="BH604" s="5"/>
      <c r="BI604" s="19" t="s">
        <v>3982</v>
      </c>
      <c r="BJ604" s="19" t="s">
        <v>3983</v>
      </c>
      <c r="BK604" s="19" t="s">
        <v>3984</v>
      </c>
      <c r="BL604" s="20">
        <v>1</v>
      </c>
      <c r="BM604" s="20">
        <v>1</v>
      </c>
      <c r="BN604" s="5"/>
      <c r="BO604" s="5"/>
      <c r="BP604" s="5"/>
      <c r="BQ604" s="19"/>
      <c r="BR604" s="19"/>
      <c r="BS604" s="19" t="s">
        <v>3985</v>
      </c>
      <c r="BT604" s="5"/>
      <c r="BU604" s="20">
        <v>1</v>
      </c>
      <c r="BV604" s="5"/>
      <c r="BW604" s="20">
        <v>1</v>
      </c>
      <c r="BX604" s="5"/>
      <c r="BY604" s="19" t="s">
        <v>3986</v>
      </c>
      <c r="BZ604" s="19" t="s">
        <v>3987</v>
      </c>
      <c r="CA604" s="19" t="s">
        <v>3988</v>
      </c>
      <c r="CB604" s="5"/>
      <c r="CC604" s="5"/>
      <c r="CD604" s="5"/>
      <c r="CE604" s="5"/>
      <c r="CF604" s="6">
        <v>44649</v>
      </c>
      <c r="CG604" s="5"/>
      <c r="CH604" s="5"/>
      <c r="CI604" s="5"/>
      <c r="CJ604" s="5"/>
      <c r="CK604" s="5"/>
      <c r="CL604" s="5"/>
      <c r="CM604" s="19" t="s">
        <v>172</v>
      </c>
      <c r="CN604" s="19" t="s">
        <v>3989</v>
      </c>
      <c r="CO604" s="19" t="s">
        <v>3990</v>
      </c>
      <c r="CP604" s="19" t="s">
        <v>172</v>
      </c>
      <c r="CQ604" t="str">
        <f t="shared" si="9"/>
        <v/>
      </c>
    </row>
    <row r="605" spans="1:95" ht="13.5" x14ac:dyDescent="0.25">
      <c r="A605" s="19" t="s">
        <v>3991</v>
      </c>
      <c r="B605" s="10" t="s">
        <v>619</v>
      </c>
      <c r="C605" s="6">
        <v>44712</v>
      </c>
      <c r="D605" s="20">
        <v>1</v>
      </c>
      <c r="E605" s="5"/>
      <c r="F605" s="5"/>
      <c r="G605" s="5"/>
      <c r="H605" s="5"/>
      <c r="I605" s="5"/>
      <c r="J605" s="19"/>
      <c r="K605" s="19"/>
      <c r="L605" s="19"/>
      <c r="M605" s="19" t="s">
        <v>619</v>
      </c>
      <c r="N605" s="19"/>
      <c r="O605" s="5"/>
      <c r="P605" s="19" t="s">
        <v>5554</v>
      </c>
      <c r="Q605" s="5"/>
      <c r="R605" s="20">
        <v>1</v>
      </c>
      <c r="S605" s="21">
        <v>44531</v>
      </c>
      <c r="T605" s="19" t="s">
        <v>204</v>
      </c>
      <c r="U605" s="5"/>
      <c r="V605" s="5"/>
      <c r="W605" s="5"/>
      <c r="X605" s="5"/>
      <c r="Y605" s="5"/>
      <c r="Z605" s="20">
        <v>1</v>
      </c>
      <c r="AA605" s="5"/>
      <c r="AB605" s="5"/>
      <c r="AC605" s="5"/>
      <c r="AD605" s="5"/>
      <c r="AE605" s="5"/>
      <c r="AF605" s="5"/>
      <c r="AG605" s="5"/>
      <c r="AH605" s="20">
        <v>1</v>
      </c>
      <c r="AI605" s="5"/>
      <c r="AJ605" s="5"/>
      <c r="AK605" s="5"/>
      <c r="AL605" s="5"/>
      <c r="AM605" s="6">
        <v>44647</v>
      </c>
      <c r="AN605" s="22">
        <v>4.1666666666666761E-2</v>
      </c>
      <c r="AO605" s="20">
        <v>1</v>
      </c>
      <c r="AP605" s="5"/>
      <c r="AQ605" s="5"/>
      <c r="AR605" s="5"/>
      <c r="AS605" s="5"/>
      <c r="AT605" s="5"/>
      <c r="AU605" s="5"/>
      <c r="AV605" s="5"/>
      <c r="AW605" s="5"/>
      <c r="AX605" s="5"/>
      <c r="AY605" s="5"/>
      <c r="AZ605" s="20">
        <v>1</v>
      </c>
      <c r="BA605" s="5"/>
      <c r="BB605" s="5"/>
      <c r="BC605" s="5"/>
      <c r="BD605" s="5"/>
      <c r="BE605" s="5"/>
      <c r="BF605" s="5"/>
      <c r="BG605" s="5"/>
      <c r="BH605" s="5"/>
      <c r="BI605" s="19" t="s">
        <v>3992</v>
      </c>
      <c r="BJ605" s="19" t="s">
        <v>3993</v>
      </c>
      <c r="BK605" s="19" t="s">
        <v>3994</v>
      </c>
      <c r="BL605" s="20">
        <v>1</v>
      </c>
      <c r="BM605" s="5"/>
      <c r="BN605" s="5"/>
      <c r="BO605" s="5"/>
      <c r="BP605" s="5"/>
      <c r="BQ605" s="19"/>
      <c r="BR605" s="19"/>
      <c r="BS605" s="19" t="s">
        <v>3995</v>
      </c>
      <c r="BT605" s="5"/>
      <c r="BU605" s="5"/>
      <c r="BV605" s="5"/>
      <c r="BW605" s="20">
        <v>1</v>
      </c>
      <c r="BX605" s="5"/>
      <c r="BY605" s="19" t="s">
        <v>915</v>
      </c>
      <c r="BZ605" s="19" t="s">
        <v>3996</v>
      </c>
      <c r="CA605" s="19" t="s">
        <v>3997</v>
      </c>
      <c r="CB605" s="5"/>
      <c r="CC605" s="5"/>
      <c r="CD605" s="5"/>
      <c r="CE605" s="5"/>
      <c r="CF605" s="6">
        <v>44647</v>
      </c>
      <c r="CG605" s="5"/>
      <c r="CH605" s="5"/>
      <c r="CI605" s="5"/>
      <c r="CJ605" s="5"/>
      <c r="CK605" s="5"/>
      <c r="CL605" s="5"/>
      <c r="CM605" s="19" t="s">
        <v>3998</v>
      </c>
      <c r="CN605" s="19" t="s">
        <v>3999</v>
      </c>
      <c r="CO605" s="19" t="s">
        <v>4000</v>
      </c>
      <c r="CP605" s="19" t="s">
        <v>172</v>
      </c>
      <c r="CQ605" t="str">
        <f t="shared" si="9"/>
        <v/>
      </c>
    </row>
    <row r="606" spans="1:95" ht="13.5" x14ac:dyDescent="0.25">
      <c r="A606" s="19" t="s">
        <v>4001</v>
      </c>
      <c r="B606" s="10" t="s">
        <v>619</v>
      </c>
      <c r="C606" s="6">
        <v>44712</v>
      </c>
      <c r="D606" s="20">
        <v>1</v>
      </c>
      <c r="E606" s="5"/>
      <c r="F606" s="5"/>
      <c r="G606" s="5"/>
      <c r="H606" s="5"/>
      <c r="I606" s="5"/>
      <c r="J606" s="19"/>
      <c r="K606" s="19"/>
      <c r="L606" s="19"/>
      <c r="M606" s="19" t="s">
        <v>619</v>
      </c>
      <c r="N606" s="19"/>
      <c r="O606" s="5"/>
      <c r="P606" s="19" t="s">
        <v>5554</v>
      </c>
      <c r="Q606" s="20">
        <v>1</v>
      </c>
      <c r="R606" s="5"/>
      <c r="S606" s="21">
        <v>43678</v>
      </c>
      <c r="T606" s="19" t="s">
        <v>375</v>
      </c>
      <c r="U606" s="5"/>
      <c r="V606" s="5"/>
      <c r="W606" s="5"/>
      <c r="X606" s="5"/>
      <c r="Y606" s="5"/>
      <c r="Z606" s="5"/>
      <c r="AA606" s="5"/>
      <c r="AB606" s="5"/>
      <c r="AC606" s="20">
        <v>1</v>
      </c>
      <c r="AD606" s="5"/>
      <c r="AE606" s="5"/>
      <c r="AF606" s="5"/>
      <c r="AG606" s="5"/>
      <c r="AH606" s="20">
        <v>1</v>
      </c>
      <c r="AI606" s="5"/>
      <c r="AJ606" s="5"/>
      <c r="AK606" s="5"/>
      <c r="AL606" s="5"/>
      <c r="AM606" s="6">
        <v>44640</v>
      </c>
      <c r="AN606" s="22">
        <v>0.22013888888888941</v>
      </c>
      <c r="AO606" s="20">
        <v>1</v>
      </c>
      <c r="AP606" s="5"/>
      <c r="AQ606" s="5"/>
      <c r="AR606" s="5"/>
      <c r="AS606" s="5"/>
      <c r="AT606" s="5"/>
      <c r="AU606" s="5"/>
      <c r="AV606" s="5"/>
      <c r="AW606" s="5"/>
      <c r="AX606" s="5"/>
      <c r="AY606" s="5"/>
      <c r="AZ606" s="5"/>
      <c r="BA606" s="5">
        <v>1</v>
      </c>
      <c r="BB606" s="5"/>
      <c r="BC606" s="20"/>
      <c r="BD606" s="5"/>
      <c r="BE606" s="5"/>
      <c r="BF606" s="5"/>
      <c r="BG606" s="5"/>
      <c r="BH606" s="5"/>
      <c r="BI606" s="19" t="s">
        <v>4002</v>
      </c>
      <c r="BJ606" s="19" t="s">
        <v>4003</v>
      </c>
      <c r="BK606" s="19" t="s">
        <v>4004</v>
      </c>
      <c r="BL606" s="20">
        <v>1</v>
      </c>
      <c r="BM606" s="5"/>
      <c r="BN606" s="5"/>
      <c r="BO606" s="5"/>
      <c r="BP606" s="5"/>
      <c r="BQ606" s="19"/>
      <c r="BR606" s="19"/>
      <c r="BS606" s="19" t="s">
        <v>4005</v>
      </c>
      <c r="BT606" s="5"/>
      <c r="BU606" s="20">
        <v>1</v>
      </c>
      <c r="BV606" s="5"/>
      <c r="BW606" s="5"/>
      <c r="BX606" s="5"/>
      <c r="BY606" s="5"/>
      <c r="BZ606" s="19" t="s">
        <v>4006</v>
      </c>
      <c r="CA606" s="19" t="s">
        <v>4007</v>
      </c>
      <c r="CB606" s="5"/>
      <c r="CC606" s="5"/>
      <c r="CD606" s="5"/>
      <c r="CE606" s="5"/>
      <c r="CF606" s="6">
        <v>44640</v>
      </c>
      <c r="CG606" s="5"/>
      <c r="CH606" s="5"/>
      <c r="CI606" s="5"/>
      <c r="CJ606" s="5"/>
      <c r="CK606" s="5"/>
      <c r="CL606" s="5"/>
      <c r="CM606" s="19" t="s">
        <v>4008</v>
      </c>
      <c r="CN606" s="19" t="s">
        <v>4009</v>
      </c>
      <c r="CO606" s="19" t="s">
        <v>4010</v>
      </c>
      <c r="CP606" s="19" t="s">
        <v>172</v>
      </c>
      <c r="CQ606" t="str">
        <f t="shared" si="9"/>
        <v/>
      </c>
    </row>
    <row r="607" spans="1:95" ht="13.5" x14ac:dyDescent="0.25">
      <c r="A607" s="19" t="s">
        <v>4011</v>
      </c>
      <c r="B607" s="10" t="s">
        <v>619</v>
      </c>
      <c r="C607" s="6">
        <v>44706</v>
      </c>
      <c r="D607" s="20">
        <v>1</v>
      </c>
      <c r="E607" s="5"/>
      <c r="F607" s="5"/>
      <c r="G607" s="5"/>
      <c r="H607" s="5"/>
      <c r="I607" s="5"/>
      <c r="J607" s="19"/>
      <c r="K607" s="19"/>
      <c r="L607" s="19"/>
      <c r="M607" s="19" t="s">
        <v>619</v>
      </c>
      <c r="N607" s="19"/>
      <c r="O607" s="5"/>
      <c r="P607" s="19" t="s">
        <v>5554</v>
      </c>
      <c r="Q607" s="5"/>
      <c r="R607" s="20">
        <v>1</v>
      </c>
      <c r="S607" s="21">
        <v>44378</v>
      </c>
      <c r="T607" s="19" t="s">
        <v>834</v>
      </c>
      <c r="U607" s="5"/>
      <c r="V607" s="5"/>
      <c r="W607" s="5"/>
      <c r="X607" s="5"/>
      <c r="Y607" s="5"/>
      <c r="Z607" s="5"/>
      <c r="AA607" s="20">
        <v>1</v>
      </c>
      <c r="AB607" s="5"/>
      <c r="AC607" s="5"/>
      <c r="AD607" s="5"/>
      <c r="AE607" s="5"/>
      <c r="AF607" s="5"/>
      <c r="AG607" s="20">
        <v>1</v>
      </c>
      <c r="AH607" s="5"/>
      <c r="AI607" s="5"/>
      <c r="AJ607" s="5"/>
      <c r="AK607" s="5"/>
      <c r="AL607" s="5"/>
      <c r="AM607" s="6">
        <v>44705</v>
      </c>
      <c r="AN607" s="22">
        <v>0.71875000000000167</v>
      </c>
      <c r="AO607" s="20">
        <v>1</v>
      </c>
      <c r="AP607" s="5"/>
      <c r="AQ607" s="5"/>
      <c r="AR607" s="5"/>
      <c r="AS607" s="5"/>
      <c r="AT607" s="5"/>
      <c r="AU607" s="5"/>
      <c r="AV607" s="5"/>
      <c r="AW607" s="5"/>
      <c r="AX607" s="5"/>
      <c r="AY607" s="5"/>
      <c r="AZ607" s="20">
        <v>1</v>
      </c>
      <c r="BA607" s="5"/>
      <c r="BB607" s="5"/>
      <c r="BC607" s="5"/>
      <c r="BD607" s="5"/>
      <c r="BE607" s="5"/>
      <c r="BF607" s="5"/>
      <c r="BG607" s="5"/>
      <c r="BH607" s="5"/>
      <c r="BI607" s="19" t="s">
        <v>4012</v>
      </c>
      <c r="BJ607" s="19" t="s">
        <v>172</v>
      </c>
      <c r="BK607" s="19" t="s">
        <v>4013</v>
      </c>
      <c r="BL607" s="20">
        <v>1</v>
      </c>
      <c r="BM607" s="5"/>
      <c r="BN607" s="20">
        <v>1</v>
      </c>
      <c r="BO607" s="5"/>
      <c r="BP607" s="5"/>
      <c r="BQ607" s="19"/>
      <c r="BR607" s="19"/>
      <c r="BS607" s="19" t="s">
        <v>1307</v>
      </c>
      <c r="BT607" s="5"/>
      <c r="BU607" s="5"/>
      <c r="BV607" s="20">
        <v>1</v>
      </c>
      <c r="BW607" s="5"/>
      <c r="BX607" s="19" t="s">
        <v>1307</v>
      </c>
      <c r="BY607" s="5"/>
      <c r="BZ607" s="19" t="s">
        <v>4014</v>
      </c>
      <c r="CA607" s="19" t="s">
        <v>4015</v>
      </c>
      <c r="CB607" s="5"/>
      <c r="CC607" s="5"/>
      <c r="CD607" s="5"/>
      <c r="CE607" s="5"/>
      <c r="CF607" s="6">
        <v>44705</v>
      </c>
      <c r="CG607" s="5"/>
      <c r="CH607" s="5"/>
      <c r="CI607" s="5"/>
      <c r="CJ607" s="5"/>
      <c r="CK607" s="5"/>
      <c r="CL607" s="5"/>
      <c r="CM607" s="19" t="s">
        <v>4016</v>
      </c>
      <c r="CN607" s="19" t="s">
        <v>4017</v>
      </c>
      <c r="CO607" s="19" t="s">
        <v>4018</v>
      </c>
      <c r="CP607" s="19" t="s">
        <v>172</v>
      </c>
      <c r="CQ607" t="str">
        <f t="shared" si="9"/>
        <v/>
      </c>
    </row>
    <row r="608" spans="1:95" ht="13.5" x14ac:dyDescent="0.25">
      <c r="A608" s="19" t="s">
        <v>4019</v>
      </c>
      <c r="B608" s="10" t="s">
        <v>619</v>
      </c>
      <c r="C608" s="6">
        <v>44663</v>
      </c>
      <c r="D608" s="20">
        <v>1</v>
      </c>
      <c r="E608" s="5"/>
      <c r="F608" s="5"/>
      <c r="G608" s="5"/>
      <c r="H608" s="5"/>
      <c r="I608" s="5"/>
      <c r="J608" s="19"/>
      <c r="K608" s="19"/>
      <c r="L608" s="19"/>
      <c r="M608" s="19" t="s">
        <v>619</v>
      </c>
      <c r="N608" s="19"/>
      <c r="O608" s="5"/>
      <c r="P608" s="19" t="s">
        <v>5556</v>
      </c>
      <c r="Q608" s="5"/>
      <c r="R608" s="20">
        <v>1</v>
      </c>
      <c r="S608" s="21">
        <v>43040</v>
      </c>
      <c r="T608" s="19" t="s">
        <v>204</v>
      </c>
      <c r="U608" s="5"/>
      <c r="V608" s="5"/>
      <c r="W608" s="5"/>
      <c r="X608" s="5"/>
      <c r="Y608" s="5"/>
      <c r="Z608" s="5"/>
      <c r="AA608" s="20">
        <v>1</v>
      </c>
      <c r="AB608" s="5"/>
      <c r="AC608" s="5"/>
      <c r="AD608" s="5"/>
      <c r="AE608" s="5"/>
      <c r="AF608" s="5"/>
      <c r="AG608" s="5"/>
      <c r="AH608" s="5"/>
      <c r="AI608" s="20">
        <v>1</v>
      </c>
      <c r="AJ608" s="5"/>
      <c r="AK608" s="5"/>
      <c r="AL608" s="5"/>
      <c r="AM608" s="6">
        <v>44643</v>
      </c>
      <c r="AN608" s="22">
        <v>0.29513888888888956</v>
      </c>
      <c r="AO608" s="5"/>
      <c r="AP608" s="5"/>
      <c r="AQ608" s="5"/>
      <c r="AR608" s="5"/>
      <c r="AS608" s="20">
        <v>1</v>
      </c>
      <c r="AT608" s="5"/>
      <c r="AU608" s="5"/>
      <c r="AV608" s="5"/>
      <c r="AW608" s="5"/>
      <c r="AX608" s="5"/>
      <c r="AY608" s="5"/>
      <c r="AZ608" s="20">
        <v>1</v>
      </c>
      <c r="BA608" s="5"/>
      <c r="BB608" s="5"/>
      <c r="BC608" s="5"/>
      <c r="BD608" s="5"/>
      <c r="BE608" s="5"/>
      <c r="BF608" s="5"/>
      <c r="BG608" s="5"/>
      <c r="BH608" s="5"/>
      <c r="BI608" s="19" t="s">
        <v>4020</v>
      </c>
      <c r="BJ608" s="19" t="s">
        <v>4021</v>
      </c>
      <c r="BK608" s="19" t="s">
        <v>4022</v>
      </c>
      <c r="BL608" s="20">
        <v>1</v>
      </c>
      <c r="BM608" s="5"/>
      <c r="BN608" s="5"/>
      <c r="BO608" s="5"/>
      <c r="BP608" s="5"/>
      <c r="BQ608" s="19"/>
      <c r="BR608" s="19"/>
      <c r="BS608" s="19" t="s">
        <v>4023</v>
      </c>
      <c r="BT608" s="5"/>
      <c r="BU608" s="20">
        <v>1</v>
      </c>
      <c r="BV608" s="5"/>
      <c r="BW608" s="5"/>
      <c r="BX608" s="5"/>
      <c r="BY608" s="5"/>
      <c r="BZ608" s="19" t="s">
        <v>4024</v>
      </c>
      <c r="CA608" s="19" t="s">
        <v>4025</v>
      </c>
      <c r="CB608" s="5"/>
      <c r="CC608" s="5"/>
      <c r="CD608" s="5"/>
      <c r="CE608" s="5"/>
      <c r="CF608" s="6">
        <v>44643</v>
      </c>
      <c r="CG608" s="5"/>
      <c r="CH608" s="5"/>
      <c r="CI608" s="5"/>
      <c r="CJ608" s="5"/>
      <c r="CK608" s="5"/>
      <c r="CL608" s="5"/>
      <c r="CM608" s="19" t="s">
        <v>4026</v>
      </c>
      <c r="CN608" s="19" t="s">
        <v>4027</v>
      </c>
      <c r="CO608" s="19" t="s">
        <v>4028</v>
      </c>
      <c r="CP608" s="19" t="s">
        <v>4029</v>
      </c>
      <c r="CQ608" t="str">
        <f t="shared" si="9"/>
        <v/>
      </c>
    </row>
    <row r="609" spans="1:95" ht="13.5" x14ac:dyDescent="0.25">
      <c r="A609" s="19" t="s">
        <v>4030</v>
      </c>
      <c r="B609" s="10" t="s">
        <v>619</v>
      </c>
      <c r="C609" s="6">
        <v>44651</v>
      </c>
      <c r="D609" s="20">
        <v>1</v>
      </c>
      <c r="E609" s="5"/>
      <c r="F609" s="5"/>
      <c r="G609" s="5"/>
      <c r="H609" s="5"/>
      <c r="I609" s="5"/>
      <c r="J609" s="19"/>
      <c r="K609" s="19"/>
      <c r="L609" s="19"/>
      <c r="M609" s="19" t="s">
        <v>619</v>
      </c>
      <c r="N609" s="19"/>
      <c r="O609" s="5"/>
      <c r="P609" s="19" t="s">
        <v>5554</v>
      </c>
      <c r="Q609" s="5"/>
      <c r="R609" s="20">
        <v>1</v>
      </c>
      <c r="S609" s="21">
        <v>44531</v>
      </c>
      <c r="T609" s="19" t="s">
        <v>204</v>
      </c>
      <c r="U609" s="5"/>
      <c r="V609" s="5"/>
      <c r="W609" s="5"/>
      <c r="X609" s="5"/>
      <c r="Y609" s="5"/>
      <c r="Z609" s="20">
        <v>1</v>
      </c>
      <c r="AA609" s="5"/>
      <c r="AB609" s="5"/>
      <c r="AC609" s="5"/>
      <c r="AD609" s="5"/>
      <c r="AE609" s="5"/>
      <c r="AF609" s="5"/>
      <c r="AG609" s="5"/>
      <c r="AH609" s="20">
        <v>1</v>
      </c>
      <c r="AI609" s="5"/>
      <c r="AJ609" s="5"/>
      <c r="AK609" s="5"/>
      <c r="AL609" s="5"/>
      <c r="AM609" s="6">
        <v>44627</v>
      </c>
      <c r="AN609" s="22">
        <v>0.57291666666666807</v>
      </c>
      <c r="AO609" s="5"/>
      <c r="AP609" s="5"/>
      <c r="AQ609" s="5"/>
      <c r="AR609" s="5"/>
      <c r="AS609" s="20">
        <v>1</v>
      </c>
      <c r="AT609" s="5"/>
      <c r="AU609" s="5"/>
      <c r="AV609" s="5"/>
      <c r="AW609" s="5"/>
      <c r="AX609" s="5"/>
      <c r="AY609" s="5"/>
      <c r="AZ609" s="20">
        <v>1</v>
      </c>
      <c r="BA609" s="5"/>
      <c r="BB609" s="5"/>
      <c r="BC609" s="5"/>
      <c r="BD609" s="5"/>
      <c r="BE609" s="5"/>
      <c r="BF609" s="5"/>
      <c r="BG609" s="5"/>
      <c r="BH609" s="5"/>
      <c r="BI609" s="19" t="s">
        <v>4031</v>
      </c>
      <c r="BJ609" s="19" t="s">
        <v>3993</v>
      </c>
      <c r="BK609" s="19" t="s">
        <v>4032</v>
      </c>
      <c r="BL609" s="20">
        <v>1</v>
      </c>
      <c r="BM609" s="5"/>
      <c r="BN609" s="5"/>
      <c r="BO609" s="5"/>
      <c r="BP609" s="5"/>
      <c r="BQ609" s="19"/>
      <c r="BR609" s="19"/>
      <c r="BS609" s="19" t="s">
        <v>4033</v>
      </c>
      <c r="BT609" s="5"/>
      <c r="BU609" s="5"/>
      <c r="BV609" s="5"/>
      <c r="BW609" s="20">
        <v>1</v>
      </c>
      <c r="BX609" s="5"/>
      <c r="BY609" s="19" t="s">
        <v>915</v>
      </c>
      <c r="BZ609" s="19" t="s">
        <v>3996</v>
      </c>
      <c r="CA609" s="19" t="s">
        <v>3997</v>
      </c>
      <c r="CB609" s="5"/>
      <c r="CC609" s="5"/>
      <c r="CD609" s="5"/>
      <c r="CE609" s="5"/>
      <c r="CF609" s="6">
        <v>44627</v>
      </c>
      <c r="CG609" s="5"/>
      <c r="CH609" s="5"/>
      <c r="CI609" s="5"/>
      <c r="CJ609" s="5"/>
      <c r="CK609" s="5"/>
      <c r="CL609" s="5"/>
      <c r="CM609" s="19" t="s">
        <v>3998</v>
      </c>
      <c r="CN609" s="19" t="s">
        <v>4034</v>
      </c>
      <c r="CO609" s="19" t="s">
        <v>4035</v>
      </c>
      <c r="CP609" s="19" t="s">
        <v>4036</v>
      </c>
      <c r="CQ609" t="str">
        <f t="shared" si="9"/>
        <v/>
      </c>
    </row>
    <row r="610" spans="1:95" ht="13.5" x14ac:dyDescent="0.25">
      <c r="A610" s="19" t="s">
        <v>4037</v>
      </c>
      <c r="B610" s="10" t="s">
        <v>619</v>
      </c>
      <c r="C610" s="6">
        <v>44701</v>
      </c>
      <c r="D610" s="20">
        <v>1</v>
      </c>
      <c r="E610" s="5"/>
      <c r="F610" s="5"/>
      <c r="G610" s="5"/>
      <c r="H610" s="5"/>
      <c r="I610" s="5"/>
      <c r="J610" s="19"/>
      <c r="K610" s="19"/>
      <c r="L610" s="5"/>
      <c r="M610" s="19" t="s">
        <v>619</v>
      </c>
      <c r="N610" s="19"/>
      <c r="O610" s="5"/>
      <c r="P610" s="19" t="s">
        <v>5554</v>
      </c>
      <c r="Q610" s="5"/>
      <c r="R610" s="20">
        <v>1</v>
      </c>
      <c r="S610" s="21">
        <v>44682</v>
      </c>
      <c r="T610" s="19" t="s">
        <v>302</v>
      </c>
      <c r="U610" s="5"/>
      <c r="V610" s="5"/>
      <c r="W610" s="5"/>
      <c r="X610" s="5"/>
      <c r="Y610" s="5"/>
      <c r="Z610" s="20">
        <v>1</v>
      </c>
      <c r="AA610" s="5"/>
      <c r="AB610" s="5"/>
      <c r="AC610" s="5"/>
      <c r="AD610" s="5"/>
      <c r="AE610" s="5"/>
      <c r="AF610" s="5"/>
      <c r="AG610" s="5"/>
      <c r="AH610" s="20">
        <v>1</v>
      </c>
      <c r="AI610" s="5"/>
      <c r="AJ610" s="5"/>
      <c r="AK610" s="5"/>
      <c r="AL610" s="5"/>
      <c r="AM610" s="6">
        <v>44698</v>
      </c>
      <c r="AN610" s="22">
        <v>0.18750000000000047</v>
      </c>
      <c r="AO610" s="20">
        <v>1</v>
      </c>
      <c r="AP610" s="5"/>
      <c r="AQ610" s="5"/>
      <c r="AR610" s="5"/>
      <c r="AS610" s="5"/>
      <c r="AT610" s="5"/>
      <c r="AU610" s="5"/>
      <c r="AV610" s="5"/>
      <c r="AW610" s="5"/>
      <c r="AX610" s="5"/>
      <c r="AY610" s="5"/>
      <c r="AZ610" s="20">
        <v>1</v>
      </c>
      <c r="BA610" s="5"/>
      <c r="BB610" s="5"/>
      <c r="BC610" s="5"/>
      <c r="BD610" s="5"/>
      <c r="BE610" s="5"/>
      <c r="BF610" s="5"/>
      <c r="BG610" s="5"/>
      <c r="BH610" s="5"/>
      <c r="BI610" s="19" t="s">
        <v>4038</v>
      </c>
      <c r="BJ610" s="5"/>
      <c r="BK610" s="19" t="s">
        <v>4039</v>
      </c>
      <c r="BL610" s="5"/>
      <c r="BM610" s="20">
        <v>1</v>
      </c>
      <c r="BN610" s="5"/>
      <c r="BO610" s="5"/>
      <c r="BP610" s="5"/>
      <c r="BQ610" s="19"/>
      <c r="BR610" s="19"/>
      <c r="BS610" s="19" t="s">
        <v>1103</v>
      </c>
      <c r="BT610" s="5"/>
      <c r="BU610" s="20">
        <v>1</v>
      </c>
      <c r="BV610" s="5"/>
      <c r="BW610" s="5"/>
      <c r="BX610" s="5"/>
      <c r="BY610" s="5"/>
      <c r="BZ610" s="19" t="s">
        <v>4040</v>
      </c>
      <c r="CA610" s="19" t="s">
        <v>4041</v>
      </c>
      <c r="CB610" s="5"/>
      <c r="CC610" s="5"/>
      <c r="CD610" s="5"/>
      <c r="CE610" s="5"/>
      <c r="CF610" s="6">
        <v>44698</v>
      </c>
      <c r="CG610" s="5"/>
      <c r="CH610" s="5"/>
      <c r="CI610" s="5"/>
      <c r="CJ610" s="5"/>
      <c r="CK610" s="5"/>
      <c r="CL610" s="5"/>
      <c r="CM610" s="5"/>
      <c r="CN610" s="19" t="s">
        <v>4042</v>
      </c>
      <c r="CO610" s="19" t="s">
        <v>4043</v>
      </c>
      <c r="CP610" s="5"/>
      <c r="CQ610" t="str">
        <f t="shared" si="9"/>
        <v/>
      </c>
    </row>
    <row r="611" spans="1:95" ht="13.5" x14ac:dyDescent="0.25">
      <c r="A611" s="19" t="s">
        <v>4044</v>
      </c>
      <c r="B611" s="10" t="s">
        <v>619</v>
      </c>
      <c r="C611" s="6">
        <v>44663</v>
      </c>
      <c r="D611" s="5"/>
      <c r="E611" s="5"/>
      <c r="F611" s="5"/>
      <c r="G611" s="20">
        <v>1</v>
      </c>
      <c r="H611" s="5"/>
      <c r="I611" s="5"/>
      <c r="J611" s="19"/>
      <c r="K611" s="19"/>
      <c r="L611" s="5"/>
      <c r="M611" s="19" t="s">
        <v>619</v>
      </c>
      <c r="N611" s="19"/>
      <c r="O611" s="5"/>
      <c r="P611" s="19" t="s">
        <v>5555</v>
      </c>
      <c r="Q611" s="20">
        <v>1</v>
      </c>
      <c r="R611" s="5"/>
      <c r="S611" s="21">
        <v>43862</v>
      </c>
      <c r="T611" s="5"/>
      <c r="U611" s="5"/>
      <c r="V611" s="5"/>
      <c r="W611" s="19" t="s">
        <v>14</v>
      </c>
      <c r="X611" s="5"/>
      <c r="Y611" s="5"/>
      <c r="Z611" s="5"/>
      <c r="AA611" s="20">
        <v>1</v>
      </c>
      <c r="AB611" s="5"/>
      <c r="AC611" s="5"/>
      <c r="AD611" s="5"/>
      <c r="AE611" s="5"/>
      <c r="AF611" s="5"/>
      <c r="AG611" s="5"/>
      <c r="AH611" s="20">
        <v>1</v>
      </c>
      <c r="AI611" s="5"/>
      <c r="AJ611" s="5"/>
      <c r="AK611" s="5"/>
      <c r="AL611" s="5"/>
      <c r="AM611" s="6">
        <v>44663</v>
      </c>
      <c r="AN611" s="22">
        <v>0.56250000000000133</v>
      </c>
      <c r="AO611" s="5"/>
      <c r="AP611" s="5"/>
      <c r="AQ611" s="5"/>
      <c r="AR611" s="5"/>
      <c r="AS611" s="20">
        <v>1</v>
      </c>
      <c r="AT611" s="5"/>
      <c r="AU611" s="5"/>
      <c r="AV611" s="5"/>
      <c r="AW611" s="5"/>
      <c r="AX611" s="5"/>
      <c r="AY611" s="5"/>
      <c r="AZ611" s="5"/>
      <c r="BA611" s="5"/>
      <c r="BB611" s="5"/>
      <c r="BC611" s="5"/>
      <c r="BD611" s="20">
        <v>1</v>
      </c>
      <c r="BE611" s="5"/>
      <c r="BF611" s="5"/>
      <c r="BG611" s="5"/>
      <c r="BH611" s="5"/>
      <c r="BI611" s="19" t="s">
        <v>4045</v>
      </c>
      <c r="BJ611" s="5"/>
      <c r="BK611" s="19" t="s">
        <v>4046</v>
      </c>
      <c r="BL611" s="5"/>
      <c r="BM611" s="5"/>
      <c r="BN611" s="5"/>
      <c r="BO611" s="5"/>
      <c r="BP611" s="5"/>
      <c r="BQ611" s="5"/>
      <c r="BR611" s="5"/>
      <c r="BS611" s="5"/>
      <c r="BT611" s="5"/>
      <c r="BU611" s="5"/>
      <c r="BV611" s="5"/>
      <c r="BW611" s="5"/>
      <c r="BX611" s="5"/>
      <c r="BY611" s="5"/>
      <c r="BZ611" s="5"/>
      <c r="CA611" s="19" t="s">
        <v>4047</v>
      </c>
      <c r="CB611" s="5"/>
      <c r="CC611" s="5"/>
      <c r="CD611" s="5"/>
      <c r="CE611" s="5"/>
      <c r="CF611" s="6">
        <v>44663</v>
      </c>
      <c r="CG611" s="5"/>
      <c r="CH611" s="5"/>
      <c r="CI611" s="5"/>
      <c r="CJ611" s="5"/>
      <c r="CK611" s="5"/>
      <c r="CL611" s="5"/>
      <c r="CM611" s="19" t="s">
        <v>4048</v>
      </c>
      <c r="CN611" s="19" t="s">
        <v>4049</v>
      </c>
      <c r="CO611" s="19" t="s">
        <v>4050</v>
      </c>
      <c r="CP611" s="5"/>
      <c r="CQ611" t="str">
        <f t="shared" si="9"/>
        <v/>
      </c>
    </row>
    <row r="612" spans="1:95" ht="13.5" x14ac:dyDescent="0.25">
      <c r="A612" s="19" t="s">
        <v>4051</v>
      </c>
      <c r="B612" s="10" t="s">
        <v>619</v>
      </c>
      <c r="C612" s="6">
        <v>44664</v>
      </c>
      <c r="D612" s="5"/>
      <c r="E612" s="20">
        <v>1</v>
      </c>
      <c r="F612" s="5"/>
      <c r="G612" s="5"/>
      <c r="H612" s="5"/>
      <c r="I612" s="5"/>
      <c r="J612" s="19"/>
      <c r="K612" s="19"/>
      <c r="L612" s="5"/>
      <c r="M612" s="19" t="s">
        <v>619</v>
      </c>
      <c r="N612" s="19"/>
      <c r="O612" s="5"/>
      <c r="P612" s="19" t="s">
        <v>5556</v>
      </c>
      <c r="Q612" s="5"/>
      <c r="R612" s="20">
        <v>1</v>
      </c>
      <c r="S612" s="21">
        <v>44440</v>
      </c>
      <c r="T612" s="19" t="s">
        <v>302</v>
      </c>
      <c r="U612" s="5"/>
      <c r="V612" s="5"/>
      <c r="W612" s="5"/>
      <c r="X612" s="5"/>
      <c r="Y612" s="5"/>
      <c r="Z612" s="5"/>
      <c r="AA612" s="5"/>
      <c r="AB612" s="20">
        <v>1</v>
      </c>
      <c r="AC612" s="5"/>
      <c r="AD612" s="5"/>
      <c r="AE612" s="5"/>
      <c r="AF612" s="5"/>
      <c r="AG612" s="5"/>
      <c r="AH612" s="20">
        <v>1</v>
      </c>
      <c r="AI612" s="5"/>
      <c r="AJ612" s="5"/>
      <c r="AK612" s="5"/>
      <c r="AL612" s="5"/>
      <c r="AM612" s="6">
        <v>44662</v>
      </c>
      <c r="AN612" s="22">
        <v>0.27777777777777846</v>
      </c>
      <c r="AO612" s="20">
        <v>1</v>
      </c>
      <c r="AP612" s="5"/>
      <c r="AQ612" s="5"/>
      <c r="AR612" s="5"/>
      <c r="AS612" s="5"/>
      <c r="AT612" s="5"/>
      <c r="AU612" s="5"/>
      <c r="AV612" s="5"/>
      <c r="AW612" s="5"/>
      <c r="AX612" s="5"/>
      <c r="AY612" s="5"/>
      <c r="AZ612" s="20">
        <v>1</v>
      </c>
      <c r="BA612" s="5"/>
      <c r="BB612" s="5"/>
      <c r="BC612" s="5"/>
      <c r="BD612" s="5"/>
      <c r="BE612" s="5"/>
      <c r="BF612" s="5"/>
      <c r="BG612" s="5"/>
      <c r="BH612" s="5"/>
      <c r="BI612" s="19" t="s">
        <v>4052</v>
      </c>
      <c r="BJ612" s="5"/>
      <c r="BK612" s="19" t="s">
        <v>4053</v>
      </c>
      <c r="BL612" s="5"/>
      <c r="BM612" s="20">
        <v>1</v>
      </c>
      <c r="BN612" s="5"/>
      <c r="BO612" s="5"/>
      <c r="BP612" s="5"/>
      <c r="BQ612" s="19"/>
      <c r="BR612" s="19"/>
      <c r="BS612" s="19" t="s">
        <v>2297</v>
      </c>
      <c r="BT612" s="5"/>
      <c r="BU612" s="5"/>
      <c r="BV612" s="5"/>
      <c r="BW612" s="5"/>
      <c r="BX612" s="19" t="s">
        <v>2298</v>
      </c>
      <c r="BY612" s="5"/>
      <c r="BZ612" s="19" t="s">
        <v>4054</v>
      </c>
      <c r="CA612" s="19" t="s">
        <v>4055</v>
      </c>
      <c r="CB612" s="5"/>
      <c r="CC612" s="5"/>
      <c r="CD612" s="5"/>
      <c r="CE612" s="5"/>
      <c r="CF612" s="6">
        <v>44662</v>
      </c>
      <c r="CG612" s="5"/>
      <c r="CH612" s="5"/>
      <c r="CI612" s="5"/>
      <c r="CJ612" s="5"/>
      <c r="CK612" s="5"/>
      <c r="CL612" s="5"/>
      <c r="CM612" s="5"/>
      <c r="CN612" s="19" t="s">
        <v>4056</v>
      </c>
      <c r="CO612" s="19" t="s">
        <v>4057</v>
      </c>
      <c r="CP612" s="5"/>
      <c r="CQ612" t="str">
        <f t="shared" si="9"/>
        <v/>
      </c>
    </row>
    <row r="613" spans="1:95" ht="13.5" x14ac:dyDescent="0.25">
      <c r="A613" s="19" t="s">
        <v>4058</v>
      </c>
      <c r="B613" s="10" t="s">
        <v>619</v>
      </c>
      <c r="C613" s="6">
        <v>44658</v>
      </c>
      <c r="D613" s="20">
        <v>1</v>
      </c>
      <c r="E613" s="5"/>
      <c r="F613" s="5"/>
      <c r="G613" s="5"/>
      <c r="H613" s="5"/>
      <c r="I613" s="5"/>
      <c r="J613" s="19"/>
      <c r="K613" s="19"/>
      <c r="L613" s="5"/>
      <c r="M613" s="19" t="s">
        <v>619</v>
      </c>
      <c r="N613" s="19"/>
      <c r="O613" s="5"/>
      <c r="P613" s="19" t="s">
        <v>5558</v>
      </c>
      <c r="Q613" s="5"/>
      <c r="R613" s="20">
        <v>1</v>
      </c>
      <c r="S613" s="21">
        <v>41579</v>
      </c>
      <c r="T613" s="19" t="s">
        <v>4059</v>
      </c>
      <c r="U613" s="5"/>
      <c r="V613" s="5"/>
      <c r="W613" s="5"/>
      <c r="X613" s="5"/>
      <c r="Y613" s="20">
        <v>1</v>
      </c>
      <c r="Z613" s="5"/>
      <c r="AA613" s="5"/>
      <c r="AB613" s="5"/>
      <c r="AC613" s="5"/>
      <c r="AD613" s="5"/>
      <c r="AE613" s="5"/>
      <c r="AF613" s="5"/>
      <c r="AG613" s="5"/>
      <c r="AH613" s="5"/>
      <c r="AI613" s="5"/>
      <c r="AJ613" s="20">
        <v>1</v>
      </c>
      <c r="AK613" s="5"/>
      <c r="AL613" s="5"/>
      <c r="AM613" s="6">
        <v>44653</v>
      </c>
      <c r="AN613" s="22">
        <v>7.9861111111111299E-2</v>
      </c>
      <c r="AO613" s="20">
        <v>1</v>
      </c>
      <c r="AP613" s="5"/>
      <c r="AQ613" s="5"/>
      <c r="AR613" s="5"/>
      <c r="AS613" s="5"/>
      <c r="AT613" s="5"/>
      <c r="AU613" s="5"/>
      <c r="AV613" s="5"/>
      <c r="AW613" s="5"/>
      <c r="AX613" s="5"/>
      <c r="AY613" s="5"/>
      <c r="AZ613" s="20">
        <v>1</v>
      </c>
      <c r="BA613" s="5"/>
      <c r="BB613" s="5"/>
      <c r="BC613" s="5"/>
      <c r="BD613" s="5"/>
      <c r="BE613" s="5"/>
      <c r="BF613" s="5"/>
      <c r="BG613" s="5"/>
      <c r="BH613" s="5"/>
      <c r="BI613" s="19" t="s">
        <v>4060</v>
      </c>
      <c r="BJ613" s="5"/>
      <c r="BK613" s="19" t="s">
        <v>4061</v>
      </c>
      <c r="BL613" s="5"/>
      <c r="BM613" s="20">
        <v>1</v>
      </c>
      <c r="BN613" s="5"/>
      <c r="BO613" s="5"/>
      <c r="BP613" s="5"/>
      <c r="BQ613" s="19"/>
      <c r="BR613" s="19"/>
      <c r="BS613" s="19" t="s">
        <v>4062</v>
      </c>
      <c r="BT613" s="5"/>
      <c r="BU613" s="20">
        <v>1</v>
      </c>
      <c r="BV613" s="5"/>
      <c r="BW613" s="5"/>
      <c r="BX613" s="5"/>
      <c r="BY613" s="5"/>
      <c r="BZ613" s="19" t="s">
        <v>4063</v>
      </c>
      <c r="CA613" s="19" t="s">
        <v>4064</v>
      </c>
      <c r="CB613" s="5"/>
      <c r="CC613" s="5"/>
      <c r="CD613" s="5"/>
      <c r="CE613" s="5"/>
      <c r="CF613" s="6">
        <v>44655</v>
      </c>
      <c r="CG613" s="5"/>
      <c r="CH613" s="5"/>
      <c r="CI613" s="5"/>
      <c r="CJ613" s="5"/>
      <c r="CK613" s="5"/>
      <c r="CL613" s="5"/>
      <c r="CM613" s="5"/>
      <c r="CN613" s="19" t="s">
        <v>4065</v>
      </c>
      <c r="CO613" s="19" t="s">
        <v>4066</v>
      </c>
      <c r="CP613" s="5"/>
      <c r="CQ613" t="str">
        <f t="shared" si="9"/>
        <v/>
      </c>
    </row>
    <row r="614" spans="1:95" ht="13.5" x14ac:dyDescent="0.25">
      <c r="A614" s="19" t="s">
        <v>4067</v>
      </c>
      <c r="B614" s="10" t="s">
        <v>619</v>
      </c>
      <c r="C614" s="6">
        <v>44697</v>
      </c>
      <c r="D614" s="5"/>
      <c r="E614" s="5"/>
      <c r="F614" s="5"/>
      <c r="G614" s="20">
        <v>1</v>
      </c>
      <c r="H614" s="19" t="s">
        <v>4068</v>
      </c>
      <c r="I614" s="6">
        <v>44678</v>
      </c>
      <c r="J614" s="19"/>
      <c r="K614" s="19"/>
      <c r="L614" s="19"/>
      <c r="M614" s="19" t="s">
        <v>619</v>
      </c>
      <c r="N614" s="19"/>
      <c r="O614" s="5"/>
      <c r="P614" s="19" t="s">
        <v>5556</v>
      </c>
      <c r="Q614" s="5"/>
      <c r="R614" s="20">
        <v>1</v>
      </c>
      <c r="S614" s="21">
        <v>44501</v>
      </c>
      <c r="T614" s="5"/>
      <c r="U614" s="5"/>
      <c r="V614" s="5"/>
      <c r="W614" s="5"/>
      <c r="X614" s="5"/>
      <c r="Y614" s="5"/>
      <c r="Z614" s="20">
        <v>1</v>
      </c>
      <c r="AA614" s="5"/>
      <c r="AB614" s="5"/>
      <c r="AC614" s="5"/>
      <c r="AD614" s="5"/>
      <c r="AE614" s="5"/>
      <c r="AF614" s="5"/>
      <c r="AG614" s="5"/>
      <c r="AH614" s="5"/>
      <c r="AI614" s="20">
        <v>1</v>
      </c>
      <c r="AJ614" s="5"/>
      <c r="AK614" s="5"/>
      <c r="AL614" s="5"/>
      <c r="AM614" s="6">
        <v>44678</v>
      </c>
      <c r="AN614" s="22">
        <v>0.70833333333333492</v>
      </c>
      <c r="AO614" s="20"/>
      <c r="AP614" s="5"/>
      <c r="AQ614" s="5"/>
      <c r="AR614" s="5"/>
      <c r="AS614" s="5"/>
      <c r="AT614" s="5"/>
      <c r="AU614" s="5"/>
      <c r="AV614" s="5"/>
      <c r="AW614" s="5"/>
      <c r="AX614" s="20">
        <v>1</v>
      </c>
      <c r="AY614" s="27" t="s">
        <v>5607</v>
      </c>
      <c r="AZ614" s="5"/>
      <c r="BA614" s="5"/>
      <c r="BB614" s="5"/>
      <c r="BC614" s="5"/>
      <c r="BD614" s="5"/>
      <c r="BE614" s="20"/>
      <c r="BF614" s="5"/>
      <c r="BG614" s="5">
        <v>1</v>
      </c>
      <c r="BH614" s="23" t="s">
        <v>5608</v>
      </c>
      <c r="BI614" s="19" t="s">
        <v>4069</v>
      </c>
      <c r="BJ614" s="19" t="s">
        <v>4070</v>
      </c>
      <c r="BK614" s="19" t="s">
        <v>4071</v>
      </c>
      <c r="BL614" s="20">
        <v>1</v>
      </c>
      <c r="BM614" s="5"/>
      <c r="BN614" s="5"/>
      <c r="BO614" s="5"/>
      <c r="BP614" s="5"/>
      <c r="BQ614" s="5"/>
      <c r="BR614" s="5"/>
      <c r="BS614" s="5"/>
      <c r="BT614" s="5"/>
      <c r="BU614" s="5"/>
      <c r="BV614" s="5"/>
      <c r="BW614" s="5"/>
      <c r="BX614" s="5"/>
      <c r="BY614" s="5"/>
      <c r="BZ614" s="5"/>
      <c r="CA614" s="19" t="s">
        <v>4072</v>
      </c>
      <c r="CB614" s="5"/>
      <c r="CC614" s="5"/>
      <c r="CD614" s="5"/>
      <c r="CE614" s="5"/>
      <c r="CF614" s="6">
        <v>44678</v>
      </c>
      <c r="CG614" s="5"/>
      <c r="CH614" s="5"/>
      <c r="CI614" s="5"/>
      <c r="CJ614" s="5"/>
      <c r="CK614" s="5"/>
      <c r="CL614" s="5"/>
      <c r="CM614" s="5"/>
      <c r="CN614" s="19" t="s">
        <v>4073</v>
      </c>
      <c r="CO614" s="19" t="s">
        <v>4074</v>
      </c>
      <c r="CP614" s="5"/>
      <c r="CQ614" t="str">
        <f t="shared" si="9"/>
        <v/>
      </c>
    </row>
    <row r="615" spans="1:95" ht="13.5" x14ac:dyDescent="0.25">
      <c r="A615" s="19" t="s">
        <v>4075</v>
      </c>
      <c r="B615" s="10" t="s">
        <v>619</v>
      </c>
      <c r="C615" s="6">
        <v>44659</v>
      </c>
      <c r="D615" s="20">
        <v>1</v>
      </c>
      <c r="E615" s="5"/>
      <c r="F615" s="5"/>
      <c r="G615" s="5"/>
      <c r="H615" s="5"/>
      <c r="I615" s="5"/>
      <c r="J615" s="19"/>
      <c r="K615" s="19"/>
      <c r="L615" s="19"/>
      <c r="M615" s="19" t="s">
        <v>4076</v>
      </c>
      <c r="N615" s="19"/>
      <c r="O615" s="5"/>
      <c r="P615" s="19" t="s">
        <v>5556</v>
      </c>
      <c r="Q615" s="5"/>
      <c r="R615" s="20">
        <v>1</v>
      </c>
      <c r="S615" s="21">
        <v>44501</v>
      </c>
      <c r="T615" s="5"/>
      <c r="U615" s="5"/>
      <c r="V615" s="5"/>
      <c r="W615" s="5"/>
      <c r="X615" s="5"/>
      <c r="Y615" s="5"/>
      <c r="Z615" s="5"/>
      <c r="AA615" s="5"/>
      <c r="AB615" s="5"/>
      <c r="AC615" s="20">
        <v>1</v>
      </c>
      <c r="AD615" s="5"/>
      <c r="AE615" s="5"/>
      <c r="AF615" s="5"/>
      <c r="AG615" s="5"/>
      <c r="AH615" s="20">
        <v>1</v>
      </c>
      <c r="AI615" s="5"/>
      <c r="AJ615" s="5"/>
      <c r="AK615" s="5"/>
      <c r="AL615" s="5"/>
      <c r="AM615" s="6">
        <v>44644</v>
      </c>
      <c r="AN615" s="22">
        <v>0.34722222222222304</v>
      </c>
      <c r="AO615" s="5"/>
      <c r="AP615" s="5"/>
      <c r="AQ615" s="5"/>
      <c r="AR615" s="5"/>
      <c r="AS615" s="20">
        <v>1</v>
      </c>
      <c r="AT615" s="5"/>
      <c r="AU615" s="5"/>
      <c r="AV615" s="5"/>
      <c r="AW615" s="5"/>
      <c r="AX615" s="5"/>
      <c r="AY615" s="5"/>
      <c r="AZ615" s="20">
        <v>1</v>
      </c>
      <c r="BA615" s="5"/>
      <c r="BB615" s="5"/>
      <c r="BC615" s="5"/>
      <c r="BD615" s="5"/>
      <c r="BE615" s="5"/>
      <c r="BF615" s="5"/>
      <c r="BG615" s="5"/>
      <c r="BH615" s="5"/>
      <c r="BI615" s="19" t="s">
        <v>4077</v>
      </c>
      <c r="BJ615" s="19" t="s">
        <v>4078</v>
      </c>
      <c r="BK615" s="19" t="s">
        <v>4079</v>
      </c>
      <c r="BL615" s="5"/>
      <c r="BM615" s="20">
        <v>1</v>
      </c>
      <c r="BN615" s="5"/>
      <c r="BO615" s="5"/>
      <c r="BP615" s="5"/>
      <c r="BQ615" s="19"/>
      <c r="BR615" s="19"/>
      <c r="BS615" s="19" t="s">
        <v>2418</v>
      </c>
      <c r="BT615" s="5"/>
      <c r="BU615" s="5"/>
      <c r="BV615" s="20">
        <v>1</v>
      </c>
      <c r="BW615" s="5"/>
      <c r="BX615" s="19" t="s">
        <v>2418</v>
      </c>
      <c r="BY615" s="5"/>
      <c r="BZ615" s="19" t="s">
        <v>1484</v>
      </c>
      <c r="CA615" s="19" t="s">
        <v>4080</v>
      </c>
      <c r="CB615" s="5"/>
      <c r="CC615" s="5"/>
      <c r="CD615" s="5"/>
      <c r="CE615" s="5"/>
      <c r="CF615" s="6">
        <v>44644</v>
      </c>
      <c r="CG615" s="5"/>
      <c r="CH615" s="5"/>
      <c r="CI615" s="5"/>
      <c r="CJ615" s="5"/>
      <c r="CK615" s="5"/>
      <c r="CL615" s="5"/>
      <c r="CM615" s="19" t="s">
        <v>172</v>
      </c>
      <c r="CN615" s="19" t="s">
        <v>4081</v>
      </c>
      <c r="CO615" s="19" t="s">
        <v>4082</v>
      </c>
      <c r="CP615" s="19" t="s">
        <v>4083</v>
      </c>
      <c r="CQ615" t="str">
        <f t="shared" si="9"/>
        <v/>
      </c>
    </row>
    <row r="616" spans="1:95" ht="13.5" x14ac:dyDescent="0.25">
      <c r="A616" s="19" t="s">
        <v>4084</v>
      </c>
      <c r="B616" s="10" t="s">
        <v>619</v>
      </c>
      <c r="C616" s="6">
        <v>44698</v>
      </c>
      <c r="D616" s="5"/>
      <c r="E616" s="5"/>
      <c r="F616" s="5"/>
      <c r="G616" s="20">
        <v>1</v>
      </c>
      <c r="H616" s="19" t="s">
        <v>4085</v>
      </c>
      <c r="I616" s="5"/>
      <c r="J616" s="19"/>
      <c r="K616" s="19"/>
      <c r="L616" s="19"/>
      <c r="M616" s="19" t="s">
        <v>619</v>
      </c>
      <c r="N616" s="19"/>
      <c r="O616" s="5"/>
      <c r="P616" s="19" t="s">
        <v>5555</v>
      </c>
      <c r="Q616" s="5"/>
      <c r="R616" s="20">
        <v>1</v>
      </c>
      <c r="S616" s="21">
        <v>44440</v>
      </c>
      <c r="T616" s="19" t="s">
        <v>26</v>
      </c>
      <c r="U616" s="5"/>
      <c r="V616" s="5"/>
      <c r="W616" s="5"/>
      <c r="X616" s="5"/>
      <c r="Y616" s="5"/>
      <c r="Z616" s="5"/>
      <c r="AA616" s="5"/>
      <c r="AB616" s="5"/>
      <c r="AC616" s="20">
        <v>1</v>
      </c>
      <c r="AD616" s="5"/>
      <c r="AE616" s="5"/>
      <c r="AF616" s="5"/>
      <c r="AG616" s="5"/>
      <c r="AH616" s="5"/>
      <c r="AI616" s="20">
        <v>1</v>
      </c>
      <c r="AJ616" s="5"/>
      <c r="AK616" s="5"/>
      <c r="AL616" s="5"/>
      <c r="AM616" s="6">
        <v>44693</v>
      </c>
      <c r="AN616" s="22">
        <v>0.57986111111111249</v>
      </c>
      <c r="AO616" s="20">
        <v>1</v>
      </c>
      <c r="AP616" s="5"/>
      <c r="AQ616" s="5"/>
      <c r="AR616" s="5"/>
      <c r="AS616" s="5"/>
      <c r="AT616" s="5"/>
      <c r="AU616" s="5"/>
      <c r="AV616" s="5"/>
      <c r="AW616" s="5"/>
      <c r="AX616" s="5"/>
      <c r="AY616" s="5"/>
      <c r="AZ616" s="5"/>
      <c r="BA616" s="5"/>
      <c r="BB616" s="5"/>
      <c r="BC616" s="5"/>
      <c r="BD616" s="20">
        <v>1</v>
      </c>
      <c r="BE616" s="5"/>
      <c r="BF616" s="5"/>
      <c r="BG616" s="5"/>
      <c r="BH616" s="5"/>
      <c r="BI616" s="19" t="s">
        <v>4086</v>
      </c>
      <c r="BJ616" s="5"/>
      <c r="BK616" s="19" t="s">
        <v>4087</v>
      </c>
      <c r="BL616" s="5"/>
      <c r="BM616" s="5"/>
      <c r="BN616" s="5"/>
      <c r="BO616" s="5"/>
      <c r="BP616" s="5"/>
      <c r="BQ616" s="5"/>
      <c r="BR616" s="5"/>
      <c r="BS616" s="5"/>
      <c r="BT616" s="5"/>
      <c r="BU616" s="5"/>
      <c r="BV616" s="5"/>
      <c r="BW616" s="5"/>
      <c r="BX616" s="5"/>
      <c r="BY616" s="5"/>
      <c r="BZ616" s="5"/>
      <c r="CA616" s="19" t="s">
        <v>4088</v>
      </c>
      <c r="CB616" s="5"/>
      <c r="CC616" s="5"/>
      <c r="CD616" s="5"/>
      <c r="CE616" s="5"/>
      <c r="CF616" s="6">
        <v>44694</v>
      </c>
      <c r="CG616" s="5"/>
      <c r="CH616" s="5"/>
      <c r="CI616" s="5"/>
      <c r="CJ616" s="5"/>
      <c r="CK616" s="5"/>
      <c r="CL616" s="5"/>
      <c r="CM616" s="5"/>
      <c r="CN616" s="19" t="s">
        <v>4089</v>
      </c>
      <c r="CO616" s="19" t="s">
        <v>4090</v>
      </c>
      <c r="CP616" s="5"/>
      <c r="CQ616" t="str">
        <f t="shared" si="9"/>
        <v/>
      </c>
    </row>
    <row r="617" spans="1:95" ht="13.5" x14ac:dyDescent="0.25">
      <c r="A617" s="19" t="s">
        <v>4091</v>
      </c>
      <c r="B617" s="10" t="s">
        <v>619</v>
      </c>
      <c r="C617" s="6">
        <v>44694</v>
      </c>
      <c r="D617" s="5"/>
      <c r="E617" s="5"/>
      <c r="F617" s="5"/>
      <c r="G617" s="20">
        <v>1</v>
      </c>
      <c r="H617" s="5"/>
      <c r="I617" s="5"/>
      <c r="J617" s="19"/>
      <c r="K617" s="19"/>
      <c r="L617" s="19"/>
      <c r="M617" s="19" t="s">
        <v>619</v>
      </c>
      <c r="N617" s="19"/>
      <c r="O617" s="5"/>
      <c r="P617" s="19" t="s">
        <v>5556</v>
      </c>
      <c r="Q617" s="5"/>
      <c r="R617" s="20">
        <v>1</v>
      </c>
      <c r="S617" s="21">
        <v>44562</v>
      </c>
      <c r="T617" s="19" t="s">
        <v>26</v>
      </c>
      <c r="U617" s="5"/>
      <c r="V617" s="5"/>
      <c r="W617" s="5"/>
      <c r="X617" s="5"/>
      <c r="Y617" s="5"/>
      <c r="Z617" s="5"/>
      <c r="AA617" s="5"/>
      <c r="AB617" s="5"/>
      <c r="AC617" s="20">
        <v>1</v>
      </c>
      <c r="AD617" s="5"/>
      <c r="AE617" s="5"/>
      <c r="AF617" s="5"/>
      <c r="AG617" s="5"/>
      <c r="AH617" s="5"/>
      <c r="AI617" s="20">
        <v>1</v>
      </c>
      <c r="AJ617" s="5"/>
      <c r="AK617" s="5"/>
      <c r="AL617" s="5"/>
      <c r="AM617" s="6">
        <v>44691</v>
      </c>
      <c r="AN617" s="22">
        <v>0.30555555555555625</v>
      </c>
      <c r="AO617" s="5"/>
      <c r="AP617" s="5"/>
      <c r="AQ617" s="5"/>
      <c r="AR617" s="5"/>
      <c r="AS617" s="20">
        <v>1</v>
      </c>
      <c r="AT617" s="5"/>
      <c r="AU617" s="5"/>
      <c r="AV617" s="5"/>
      <c r="AW617" s="5"/>
      <c r="AX617" s="5"/>
      <c r="AY617" s="5"/>
      <c r="AZ617" s="5"/>
      <c r="BA617" s="20"/>
      <c r="BB617" s="5"/>
      <c r="BC617" s="5">
        <v>1</v>
      </c>
      <c r="BD617" s="5"/>
      <c r="BE617" s="5"/>
      <c r="BF617" s="5"/>
      <c r="BG617" s="5"/>
      <c r="BH617" s="5"/>
      <c r="BI617" s="19" t="s">
        <v>4092</v>
      </c>
      <c r="BJ617" s="5"/>
      <c r="BK617" s="19" t="s">
        <v>4093</v>
      </c>
      <c r="BL617" s="5"/>
      <c r="BM617" s="5"/>
      <c r="BN617" s="5"/>
      <c r="BO617" s="5"/>
      <c r="BP617" s="5"/>
      <c r="BQ617" s="5"/>
      <c r="BR617" s="5"/>
      <c r="BS617" s="5"/>
      <c r="BT617" s="5"/>
      <c r="BU617" s="5"/>
      <c r="BV617" s="5"/>
      <c r="BW617" s="5"/>
      <c r="BX617" s="5"/>
      <c r="BY617" s="5"/>
      <c r="BZ617" s="5"/>
      <c r="CA617" s="19" t="s">
        <v>4094</v>
      </c>
      <c r="CB617" s="5"/>
      <c r="CC617" s="5"/>
      <c r="CD617" s="5"/>
      <c r="CE617" s="5"/>
      <c r="CF617" s="6">
        <v>44691</v>
      </c>
      <c r="CG617" s="5"/>
      <c r="CH617" s="5"/>
      <c r="CI617" s="5"/>
      <c r="CJ617" s="5"/>
      <c r="CK617" s="5"/>
      <c r="CL617" s="5"/>
      <c r="CM617" s="5"/>
      <c r="CN617" s="19" t="s">
        <v>4095</v>
      </c>
      <c r="CO617" s="19" t="s">
        <v>4096</v>
      </c>
      <c r="CP617" s="5"/>
      <c r="CQ617" t="str">
        <f t="shared" si="9"/>
        <v/>
      </c>
    </row>
    <row r="618" spans="1:95" ht="13.5" x14ac:dyDescent="0.25">
      <c r="A618" s="19" t="s">
        <v>4097</v>
      </c>
      <c r="B618" s="10" t="s">
        <v>619</v>
      </c>
      <c r="C618" s="6">
        <v>44694</v>
      </c>
      <c r="D618" s="20">
        <v>1</v>
      </c>
      <c r="E618" s="5"/>
      <c r="F618" s="5"/>
      <c r="G618" s="5"/>
      <c r="H618" s="5"/>
      <c r="I618" s="5"/>
      <c r="J618" s="19"/>
      <c r="K618" s="19"/>
      <c r="L618" s="19"/>
      <c r="M618" s="19" t="s">
        <v>619</v>
      </c>
      <c r="N618" s="19"/>
      <c r="O618" s="5"/>
      <c r="P618" s="19" t="s">
        <v>5556</v>
      </c>
      <c r="Q618" s="5"/>
      <c r="R618" s="20">
        <v>1</v>
      </c>
      <c r="S618" s="21">
        <v>43770</v>
      </c>
      <c r="T618" s="19" t="s">
        <v>26</v>
      </c>
      <c r="U618" s="5"/>
      <c r="V618" s="5"/>
      <c r="W618" s="5"/>
      <c r="X618" s="5"/>
      <c r="Y618" s="5"/>
      <c r="Z618" s="5"/>
      <c r="AA618" s="20">
        <v>1</v>
      </c>
      <c r="AB618" s="5"/>
      <c r="AC618" s="5"/>
      <c r="AD618" s="5"/>
      <c r="AE618" s="5"/>
      <c r="AF618" s="20">
        <v>1</v>
      </c>
      <c r="AG618" s="5"/>
      <c r="AH618" s="5"/>
      <c r="AI618" s="5"/>
      <c r="AJ618" s="5"/>
      <c r="AK618" s="5"/>
      <c r="AL618" s="5"/>
      <c r="AM618" s="6">
        <v>44691</v>
      </c>
      <c r="AN618" s="22">
        <v>0.98611111111111349</v>
      </c>
      <c r="AO618" s="5"/>
      <c r="AP618" s="20">
        <v>1</v>
      </c>
      <c r="AQ618" s="5"/>
      <c r="AR618" s="5"/>
      <c r="AS618" s="5"/>
      <c r="AT618" s="5"/>
      <c r="AU618" s="5"/>
      <c r="AV618" s="5"/>
      <c r="AW618" s="5"/>
      <c r="AX618" s="5"/>
      <c r="AY618" s="5"/>
      <c r="AZ618" s="5"/>
      <c r="BA618" s="5">
        <v>1</v>
      </c>
      <c r="BB618" s="5"/>
      <c r="BC618" s="20"/>
      <c r="BD618" s="5"/>
      <c r="BE618" s="5"/>
      <c r="BF618" s="5"/>
      <c r="BG618" s="5"/>
      <c r="BH618" s="5"/>
      <c r="BI618" s="19" t="s">
        <v>4098</v>
      </c>
      <c r="BJ618" s="5"/>
      <c r="BK618" s="19" t="s">
        <v>4099</v>
      </c>
      <c r="BL618" s="5"/>
      <c r="BM618" s="20">
        <v>1</v>
      </c>
      <c r="BN618" s="5"/>
      <c r="BO618" s="5"/>
      <c r="BP618" s="5"/>
      <c r="BQ618" s="19"/>
      <c r="BR618" s="19"/>
      <c r="BS618" s="19" t="s">
        <v>1103</v>
      </c>
      <c r="BT618" s="5"/>
      <c r="BU618" s="20">
        <v>1</v>
      </c>
      <c r="BV618" s="5"/>
      <c r="BW618" s="5"/>
      <c r="BX618" s="5"/>
      <c r="BY618" s="5"/>
      <c r="BZ618" s="19" t="s">
        <v>430</v>
      </c>
      <c r="CA618" s="19" t="s">
        <v>4100</v>
      </c>
      <c r="CB618" s="5"/>
      <c r="CC618" s="5"/>
      <c r="CD618" s="5"/>
      <c r="CE618" s="5"/>
      <c r="CF618" s="6">
        <v>44692</v>
      </c>
      <c r="CG618" s="5"/>
      <c r="CH618" s="5"/>
      <c r="CI618" s="5"/>
      <c r="CJ618" s="5"/>
      <c r="CK618" s="5"/>
      <c r="CL618" s="5"/>
      <c r="CM618" s="5"/>
      <c r="CN618" s="19" t="s">
        <v>4101</v>
      </c>
      <c r="CO618" s="19" t="s">
        <v>4102</v>
      </c>
      <c r="CP618" s="5"/>
      <c r="CQ618" t="str">
        <f t="shared" si="9"/>
        <v/>
      </c>
    </row>
    <row r="619" spans="1:95" ht="13.5" x14ac:dyDescent="0.25">
      <c r="A619" s="19" t="s">
        <v>4103</v>
      </c>
      <c r="B619" s="10" t="s">
        <v>619</v>
      </c>
      <c r="C619" s="6">
        <v>44715</v>
      </c>
      <c r="D619" s="20">
        <v>1</v>
      </c>
      <c r="E619" s="5"/>
      <c r="F619" s="5"/>
      <c r="G619" s="5"/>
      <c r="H619" s="5"/>
      <c r="I619" s="5"/>
      <c r="J619" s="19"/>
      <c r="K619" s="19"/>
      <c r="L619" s="19"/>
      <c r="M619" s="19" t="s">
        <v>619</v>
      </c>
      <c r="N619" s="19"/>
      <c r="O619" s="5"/>
      <c r="P619" s="19" t="s">
        <v>5554</v>
      </c>
      <c r="Q619" s="5"/>
      <c r="R619" s="20">
        <v>1</v>
      </c>
      <c r="S619" s="21">
        <v>44652</v>
      </c>
      <c r="T619" s="19" t="s">
        <v>69</v>
      </c>
      <c r="U619" s="5"/>
      <c r="V619" s="5"/>
      <c r="W619" s="5"/>
      <c r="X619" s="5"/>
      <c r="Y619" s="5"/>
      <c r="Z619" s="20">
        <v>1</v>
      </c>
      <c r="AA619" s="5"/>
      <c r="AB619" s="5"/>
      <c r="AC619" s="5"/>
      <c r="AD619" s="5"/>
      <c r="AE619" s="5"/>
      <c r="AF619" s="5"/>
      <c r="AG619" s="20">
        <v>1</v>
      </c>
      <c r="AH619" s="5"/>
      <c r="AI619" s="5"/>
      <c r="AJ619" s="5"/>
      <c r="AK619" s="5"/>
      <c r="AL619" s="5"/>
      <c r="AM619" s="6">
        <v>44680</v>
      </c>
      <c r="AN619" s="22">
        <v>0.18750000000000047</v>
      </c>
      <c r="AO619" s="5"/>
      <c r="AP619" s="20">
        <v>1</v>
      </c>
      <c r="AQ619" s="5"/>
      <c r="AR619" s="5"/>
      <c r="AS619" s="5"/>
      <c r="AT619" s="5"/>
      <c r="AU619" s="5"/>
      <c r="AV619" s="5"/>
      <c r="AW619" s="5"/>
      <c r="AX619" s="5"/>
      <c r="AY619" s="5"/>
      <c r="AZ619" s="5"/>
      <c r="BA619" s="5"/>
      <c r="BB619" s="5"/>
      <c r="BC619" s="5"/>
      <c r="BD619" s="5"/>
      <c r="BE619" s="5"/>
      <c r="BF619" s="5"/>
      <c r="BG619" s="5"/>
      <c r="BH619" s="5"/>
      <c r="BI619" s="19" t="s">
        <v>4104</v>
      </c>
      <c r="BJ619" s="5"/>
      <c r="BK619" s="19" t="s">
        <v>4105</v>
      </c>
      <c r="BL619" s="5"/>
      <c r="BM619" s="5"/>
      <c r="BN619" s="5"/>
      <c r="BO619" s="20">
        <v>1</v>
      </c>
      <c r="BP619" s="19" t="s">
        <v>4106</v>
      </c>
      <c r="BQ619" s="5"/>
      <c r="BR619" s="5"/>
      <c r="BS619" s="5"/>
      <c r="BT619" s="5"/>
      <c r="BU619" s="5"/>
      <c r="BV619" s="5"/>
      <c r="BW619" s="5"/>
      <c r="BX619" s="5"/>
      <c r="BY619" s="5"/>
      <c r="BZ619" s="5"/>
      <c r="CA619" s="19" t="s">
        <v>4107</v>
      </c>
      <c r="CB619" s="5"/>
      <c r="CC619" s="5"/>
      <c r="CD619" s="5"/>
      <c r="CE619" s="5"/>
      <c r="CF619" s="6">
        <v>44681</v>
      </c>
      <c r="CG619" s="5"/>
      <c r="CH619" s="5"/>
      <c r="CI619" s="5"/>
      <c r="CJ619" s="5"/>
      <c r="CK619" s="5"/>
      <c r="CL619" s="5"/>
      <c r="CM619" s="5"/>
      <c r="CN619" s="19" t="s">
        <v>4108</v>
      </c>
      <c r="CO619" s="19" t="s">
        <v>4109</v>
      </c>
      <c r="CP619" s="5"/>
      <c r="CQ619" t="str">
        <f t="shared" si="9"/>
        <v/>
      </c>
    </row>
    <row r="620" spans="1:95" ht="13.5" x14ac:dyDescent="0.25">
      <c r="A620" s="19" t="s">
        <v>4110</v>
      </c>
      <c r="B620" s="10" t="s">
        <v>619</v>
      </c>
      <c r="C620" s="6">
        <v>44711</v>
      </c>
      <c r="D620" s="5"/>
      <c r="E620" s="5"/>
      <c r="F620" s="5"/>
      <c r="G620" s="5"/>
      <c r="H620" s="5"/>
      <c r="I620" s="5"/>
      <c r="J620" s="19"/>
      <c r="K620" s="19"/>
      <c r="L620" s="19"/>
      <c r="M620" s="19" t="s">
        <v>619</v>
      </c>
      <c r="N620" s="19"/>
      <c r="O620" s="5"/>
      <c r="P620" s="19" t="s">
        <v>5555</v>
      </c>
      <c r="Q620" s="5"/>
      <c r="R620" s="20">
        <v>1</v>
      </c>
      <c r="S620" s="21">
        <v>44531</v>
      </c>
      <c r="T620" s="19" t="s">
        <v>69</v>
      </c>
      <c r="U620" s="5"/>
      <c r="V620" s="5"/>
      <c r="W620" s="5"/>
      <c r="X620" s="5"/>
      <c r="Y620" s="5"/>
      <c r="Z620" s="5"/>
      <c r="AA620" s="5"/>
      <c r="AB620" s="5"/>
      <c r="AC620" s="20">
        <v>1</v>
      </c>
      <c r="AD620" s="5"/>
      <c r="AE620" s="5"/>
      <c r="AF620" s="5"/>
      <c r="AG620" s="5"/>
      <c r="AH620" s="5"/>
      <c r="AI620" s="5"/>
      <c r="AJ620" s="5"/>
      <c r="AK620" s="5"/>
      <c r="AL620" s="20">
        <v>1</v>
      </c>
      <c r="AM620" s="6">
        <v>44695</v>
      </c>
      <c r="AN620" s="22">
        <v>0.74305555555555725</v>
      </c>
      <c r="AO620" s="5"/>
      <c r="AP620" s="5"/>
      <c r="AQ620" s="5"/>
      <c r="AR620" s="5"/>
      <c r="AS620" s="20">
        <v>1</v>
      </c>
      <c r="AT620" s="5"/>
      <c r="AU620" s="5"/>
      <c r="AV620" s="5"/>
      <c r="AW620" s="5"/>
      <c r="AX620" s="5"/>
      <c r="AY620" s="5"/>
      <c r="AZ620" s="5"/>
      <c r="BA620" s="5"/>
      <c r="BB620" s="5"/>
      <c r="BC620" s="5"/>
      <c r="BD620" s="5"/>
      <c r="BE620" s="5">
        <v>1</v>
      </c>
      <c r="BF620" s="5"/>
      <c r="BG620" s="20"/>
      <c r="BH620" s="5"/>
      <c r="BI620" s="19" t="s">
        <v>4111</v>
      </c>
      <c r="BJ620" s="5"/>
      <c r="BK620" s="19" t="s">
        <v>4112</v>
      </c>
      <c r="BL620" s="5"/>
      <c r="BM620" s="5"/>
      <c r="BN620" s="5"/>
      <c r="BO620" s="20">
        <v>1</v>
      </c>
      <c r="BP620" s="19" t="s">
        <v>4106</v>
      </c>
      <c r="BQ620" s="5"/>
      <c r="BR620" s="5"/>
      <c r="BS620" s="5"/>
      <c r="BT620" s="5"/>
      <c r="BU620" s="5"/>
      <c r="BV620" s="5"/>
      <c r="BW620" s="5"/>
      <c r="BX620" s="5"/>
      <c r="BY620" s="5"/>
      <c r="BZ620" s="5"/>
      <c r="CA620" s="19" t="s">
        <v>4113</v>
      </c>
      <c r="CB620" s="5"/>
      <c r="CC620" s="5"/>
      <c r="CD620" s="5"/>
      <c r="CE620" s="5"/>
      <c r="CF620" s="5"/>
      <c r="CG620" s="5"/>
      <c r="CH620" s="5"/>
      <c r="CI620" s="5"/>
      <c r="CJ620" s="5"/>
      <c r="CK620" s="5"/>
      <c r="CL620" s="5"/>
      <c r="CM620" s="5"/>
      <c r="CN620" s="19" t="s">
        <v>4114</v>
      </c>
      <c r="CO620" s="19" t="s">
        <v>4115</v>
      </c>
      <c r="CP620" s="5"/>
      <c r="CQ620" t="str">
        <f t="shared" si="9"/>
        <v/>
      </c>
    </row>
    <row r="621" spans="1:95" ht="13.5" x14ac:dyDescent="0.25">
      <c r="A621" s="19" t="s">
        <v>4116</v>
      </c>
      <c r="B621" s="10" t="s">
        <v>619</v>
      </c>
      <c r="C621" s="6">
        <v>44706</v>
      </c>
      <c r="D621" s="5"/>
      <c r="E621" s="5"/>
      <c r="F621" s="5"/>
      <c r="G621" s="5"/>
      <c r="H621" s="5"/>
      <c r="I621" s="5"/>
      <c r="J621" s="19"/>
      <c r="K621" s="19"/>
      <c r="L621" s="19"/>
      <c r="M621" s="19" t="s">
        <v>619</v>
      </c>
      <c r="N621" s="19"/>
      <c r="O621" s="5"/>
      <c r="P621" s="19" t="s">
        <v>5557</v>
      </c>
      <c r="Q621" s="20">
        <v>1</v>
      </c>
      <c r="R621" s="5"/>
      <c r="S621" s="21">
        <v>44287</v>
      </c>
      <c r="T621" s="19" t="s">
        <v>69</v>
      </c>
      <c r="U621" s="5"/>
      <c r="V621" s="5"/>
      <c r="W621" s="5"/>
      <c r="X621" s="5"/>
      <c r="Y621" s="5"/>
      <c r="Z621" s="5"/>
      <c r="AA621" s="5"/>
      <c r="AB621" s="20">
        <v>1</v>
      </c>
      <c r="AC621" s="5"/>
      <c r="AD621" s="5"/>
      <c r="AE621" s="5"/>
      <c r="AF621" s="5"/>
      <c r="AG621" s="20">
        <v>1</v>
      </c>
      <c r="AH621" s="5"/>
      <c r="AI621" s="5"/>
      <c r="AJ621" s="5"/>
      <c r="AK621" s="5"/>
      <c r="AL621" s="5"/>
      <c r="AM621" s="6">
        <v>44702</v>
      </c>
      <c r="AN621" s="22">
        <v>0.18055555555555597</v>
      </c>
      <c r="AO621" s="5"/>
      <c r="AP621" s="20">
        <v>1</v>
      </c>
      <c r="AQ621" s="5"/>
      <c r="AR621" s="5"/>
      <c r="AS621" s="5"/>
      <c r="AT621" s="5"/>
      <c r="AU621" s="5"/>
      <c r="AV621" s="5"/>
      <c r="AW621" s="5"/>
      <c r="AX621" s="5"/>
      <c r="AY621" s="5"/>
      <c r="AZ621" s="20">
        <v>1</v>
      </c>
      <c r="BA621" s="5">
        <v>1</v>
      </c>
      <c r="BB621" s="5"/>
      <c r="BC621" s="20"/>
      <c r="BD621" s="5"/>
      <c r="BE621" s="5"/>
      <c r="BF621" s="5"/>
      <c r="BG621" s="5"/>
      <c r="BH621" s="5"/>
      <c r="BI621" s="19" t="s">
        <v>4117</v>
      </c>
      <c r="BJ621" s="5"/>
      <c r="BK621" s="19" t="s">
        <v>4118</v>
      </c>
      <c r="BL621" s="5"/>
      <c r="BM621" s="5"/>
      <c r="BN621" s="20">
        <v>1</v>
      </c>
      <c r="BO621" s="5"/>
      <c r="BP621" s="5"/>
      <c r="BQ621" s="19"/>
      <c r="BR621" s="19"/>
      <c r="BS621" s="19" t="s">
        <v>1265</v>
      </c>
      <c r="BT621" s="5"/>
      <c r="BU621" s="5"/>
      <c r="BV621" s="20">
        <v>1</v>
      </c>
      <c r="BW621" s="5"/>
      <c r="BX621" s="19" t="s">
        <v>1188</v>
      </c>
      <c r="BY621" s="5"/>
      <c r="BZ621" s="19" t="s">
        <v>4119</v>
      </c>
      <c r="CA621" s="19" t="s">
        <v>4120</v>
      </c>
      <c r="CB621" s="5"/>
      <c r="CC621" s="5"/>
      <c r="CD621" s="5"/>
      <c r="CE621" s="5"/>
      <c r="CF621" s="6">
        <v>44702</v>
      </c>
      <c r="CG621" s="5"/>
      <c r="CH621" s="5"/>
      <c r="CI621" s="5"/>
      <c r="CJ621" s="5"/>
      <c r="CK621" s="5"/>
      <c r="CL621" s="5"/>
      <c r="CM621" s="5"/>
      <c r="CN621" s="19" t="s">
        <v>4121</v>
      </c>
      <c r="CO621" s="19" t="s">
        <v>4122</v>
      </c>
      <c r="CP621" s="5"/>
      <c r="CQ621" t="str">
        <f t="shared" si="9"/>
        <v/>
      </c>
    </row>
    <row r="622" spans="1:95" ht="13.5" x14ac:dyDescent="0.25">
      <c r="A622" s="19" t="s">
        <v>4123</v>
      </c>
      <c r="B622" s="10" t="s">
        <v>619</v>
      </c>
      <c r="C622" s="6">
        <v>44704</v>
      </c>
      <c r="D622" s="5"/>
      <c r="E622" s="5"/>
      <c r="F622" s="5"/>
      <c r="G622" s="5"/>
      <c r="H622" s="5"/>
      <c r="I622" s="5"/>
      <c r="J622" s="19"/>
      <c r="K622" s="19"/>
      <c r="L622" s="19"/>
      <c r="M622" s="19" t="s">
        <v>619</v>
      </c>
      <c r="N622" s="19"/>
      <c r="O622" s="5"/>
      <c r="P622" s="19" t="s">
        <v>5555</v>
      </c>
      <c r="Q622" s="20">
        <v>1</v>
      </c>
      <c r="R622" s="5"/>
      <c r="S622" s="21">
        <v>44652</v>
      </c>
      <c r="T622" s="19" t="s">
        <v>69</v>
      </c>
      <c r="U622" s="5"/>
      <c r="V622" s="5"/>
      <c r="W622" s="5"/>
      <c r="X622" s="5"/>
      <c r="Y622" s="5"/>
      <c r="Z622" s="5"/>
      <c r="AA622" s="20">
        <v>1</v>
      </c>
      <c r="AB622" s="5"/>
      <c r="AC622" s="5"/>
      <c r="AD622" s="5"/>
      <c r="AE622" s="5"/>
      <c r="AF622" s="5"/>
      <c r="AG622" s="5"/>
      <c r="AH622" s="20">
        <v>1</v>
      </c>
      <c r="AI622" s="5"/>
      <c r="AJ622" s="5"/>
      <c r="AK622" s="5"/>
      <c r="AL622" s="5"/>
      <c r="AM622" s="6">
        <v>44700</v>
      </c>
      <c r="AN622" s="22">
        <v>0.75000000000000189</v>
      </c>
      <c r="AO622" s="5"/>
      <c r="AP622" s="5"/>
      <c r="AQ622" s="5"/>
      <c r="AR622" s="5"/>
      <c r="AS622" s="20">
        <v>1</v>
      </c>
      <c r="AT622" s="5"/>
      <c r="AU622" s="5"/>
      <c r="AV622" s="5"/>
      <c r="AW622" s="5"/>
      <c r="AX622" s="5"/>
      <c r="AY622" s="5"/>
      <c r="AZ622" s="5"/>
      <c r="BA622" s="5"/>
      <c r="BB622" s="5"/>
      <c r="BC622" s="5"/>
      <c r="BD622" s="20">
        <v>1</v>
      </c>
      <c r="BE622" s="5"/>
      <c r="BF622" s="5"/>
      <c r="BG622" s="5"/>
      <c r="BH622" s="5"/>
      <c r="BI622" s="19" t="s">
        <v>4124</v>
      </c>
      <c r="BJ622" s="5"/>
      <c r="BK622" s="5"/>
      <c r="BL622" s="5"/>
      <c r="BM622" s="5"/>
      <c r="BN622" s="5"/>
      <c r="BO622" s="5"/>
      <c r="BP622" s="5"/>
      <c r="BQ622" s="5"/>
      <c r="BR622" s="5"/>
      <c r="BS622" s="5"/>
      <c r="BT622" s="5"/>
      <c r="BU622" s="5"/>
      <c r="BV622" s="5"/>
      <c r="BW622" s="5"/>
      <c r="BX622" s="5"/>
      <c r="BY622" s="5"/>
      <c r="BZ622" s="5"/>
      <c r="CA622" s="19" t="s">
        <v>4125</v>
      </c>
      <c r="CB622" s="5"/>
      <c r="CC622" s="5"/>
      <c r="CD622" s="5"/>
      <c r="CE622" s="5"/>
      <c r="CF622" s="6">
        <v>44703</v>
      </c>
      <c r="CG622" s="5"/>
      <c r="CH622" s="5"/>
      <c r="CI622" s="5"/>
      <c r="CJ622" s="5"/>
      <c r="CK622" s="5"/>
      <c r="CL622" s="5"/>
      <c r="CM622" s="5"/>
      <c r="CN622" s="19" t="s">
        <v>4126</v>
      </c>
      <c r="CO622" s="19" t="s">
        <v>4127</v>
      </c>
      <c r="CP622" s="5"/>
      <c r="CQ622" t="str">
        <f t="shared" si="9"/>
        <v/>
      </c>
    </row>
    <row r="623" spans="1:95" ht="13.5" x14ac:dyDescent="0.25">
      <c r="A623" s="19" t="s">
        <v>4128</v>
      </c>
      <c r="B623" s="10" t="s">
        <v>619</v>
      </c>
      <c r="C623" s="6">
        <v>44677</v>
      </c>
      <c r="D623" s="5"/>
      <c r="E623" s="5"/>
      <c r="F623" s="5"/>
      <c r="G623" s="20">
        <v>1</v>
      </c>
      <c r="H623" s="19" t="s">
        <v>577</v>
      </c>
      <c r="I623" s="5"/>
      <c r="J623" s="19"/>
      <c r="K623" s="19"/>
      <c r="L623" s="19"/>
      <c r="M623" s="19" t="s">
        <v>619</v>
      </c>
      <c r="N623" s="19"/>
      <c r="O623" s="19" t="s">
        <v>767</v>
      </c>
      <c r="P623" s="5" t="s">
        <v>5560</v>
      </c>
      <c r="Q623" s="5"/>
      <c r="R623" s="5"/>
      <c r="S623" s="21"/>
      <c r="T623" s="5"/>
      <c r="U623" s="5"/>
      <c r="V623" s="5"/>
      <c r="W623" s="5"/>
      <c r="X623" s="5"/>
      <c r="Y623" s="5"/>
      <c r="Z623" s="5"/>
      <c r="AA623" s="5"/>
      <c r="AB623" s="5"/>
      <c r="AC623" s="5"/>
      <c r="AD623" s="5"/>
      <c r="AE623" s="5"/>
      <c r="AF623" s="5"/>
      <c r="AG623" s="5"/>
      <c r="AH623" s="5"/>
      <c r="AI623" s="5"/>
      <c r="AJ623" s="5"/>
      <c r="AK623" s="5"/>
      <c r="AL623" s="5"/>
      <c r="AM623" s="6">
        <v>44674</v>
      </c>
      <c r="AN623" s="5"/>
      <c r="AO623" s="5"/>
      <c r="AP623" s="5"/>
      <c r="AQ623" s="5"/>
      <c r="AR623" s="5"/>
      <c r="AS623" s="20">
        <v>1</v>
      </c>
      <c r="AT623" s="5"/>
      <c r="AU623" s="5"/>
      <c r="AV623" s="5"/>
      <c r="AW623" s="5"/>
      <c r="AX623" s="5"/>
      <c r="AY623" s="5"/>
      <c r="AZ623" s="5"/>
      <c r="BA623" s="5"/>
      <c r="BB623" s="5"/>
      <c r="BC623" s="5"/>
      <c r="BD623" s="20">
        <v>1</v>
      </c>
      <c r="BE623" s="5"/>
      <c r="BF623" s="5"/>
      <c r="BG623" s="5"/>
      <c r="BH623" s="5"/>
      <c r="BI623" s="19" t="s">
        <v>4129</v>
      </c>
      <c r="BJ623" s="5"/>
      <c r="BK623" s="19" t="s">
        <v>4130</v>
      </c>
      <c r="BL623" s="5"/>
      <c r="BM623" s="5"/>
      <c r="BN623" s="5"/>
      <c r="BO623" s="5"/>
      <c r="BP623" s="5"/>
      <c r="BQ623" s="5"/>
      <c r="BR623" s="5"/>
      <c r="BS623" s="5"/>
      <c r="BT623" s="5"/>
      <c r="BU623" s="5"/>
      <c r="BV623" s="5"/>
      <c r="BW623" s="5"/>
      <c r="BX623" s="5"/>
      <c r="BY623" s="5"/>
      <c r="BZ623" s="5"/>
      <c r="CA623" s="19" t="s">
        <v>4131</v>
      </c>
      <c r="CB623" s="5"/>
      <c r="CC623" s="5"/>
      <c r="CD623" s="5"/>
      <c r="CE623" s="5"/>
      <c r="CF623" s="5"/>
      <c r="CG623" s="5"/>
      <c r="CH623" s="5"/>
      <c r="CI623" s="5"/>
      <c r="CJ623" s="5"/>
      <c r="CK623" s="5"/>
      <c r="CL623" s="5"/>
      <c r="CM623" s="5"/>
      <c r="CN623" s="19" t="s">
        <v>4132</v>
      </c>
      <c r="CO623" s="19" t="s">
        <v>4133</v>
      </c>
      <c r="CP623" s="5"/>
      <c r="CQ623" t="str">
        <f t="shared" si="9"/>
        <v/>
      </c>
    </row>
    <row r="624" spans="1:95" ht="13.5" x14ac:dyDescent="0.25">
      <c r="A624" s="19" t="s">
        <v>4134</v>
      </c>
      <c r="B624" s="10" t="s">
        <v>619</v>
      </c>
      <c r="C624" s="6">
        <v>44652</v>
      </c>
      <c r="D624" s="5"/>
      <c r="E624" s="20">
        <v>1</v>
      </c>
      <c r="F624" s="5"/>
      <c r="G624" s="5"/>
      <c r="H624" s="5"/>
      <c r="I624" s="5"/>
      <c r="J624" s="19"/>
      <c r="K624" s="19"/>
      <c r="L624" s="19"/>
      <c r="M624" s="19" t="s">
        <v>619</v>
      </c>
      <c r="N624" s="19"/>
      <c r="O624" s="5"/>
      <c r="P624" s="19" t="s">
        <v>5554</v>
      </c>
      <c r="Q624" s="5"/>
      <c r="R624" s="20">
        <v>1</v>
      </c>
      <c r="S624" s="21">
        <v>44470</v>
      </c>
      <c r="T624" s="5"/>
      <c r="U624" s="5"/>
      <c r="V624" s="5"/>
      <c r="W624" s="5"/>
      <c r="X624" s="5"/>
      <c r="Y624" s="5"/>
      <c r="Z624" s="20">
        <v>1</v>
      </c>
      <c r="AA624" s="5"/>
      <c r="AB624" s="5"/>
      <c r="AC624" s="5"/>
      <c r="AD624" s="5"/>
      <c r="AE624" s="5"/>
      <c r="AF624" s="5"/>
      <c r="AG624" s="5"/>
      <c r="AH624" s="5"/>
      <c r="AI624" s="20">
        <v>1</v>
      </c>
      <c r="AJ624" s="5"/>
      <c r="AK624" s="5"/>
      <c r="AL624" s="5"/>
      <c r="AM624" s="6">
        <v>44643</v>
      </c>
      <c r="AN624" s="22">
        <v>0.15277777777777812</v>
      </c>
      <c r="AO624" s="20">
        <v>1</v>
      </c>
      <c r="AP624" s="5"/>
      <c r="AQ624" s="5"/>
      <c r="AR624" s="5"/>
      <c r="AS624" s="5"/>
      <c r="AT624" s="5"/>
      <c r="AU624" s="5"/>
      <c r="AV624" s="5"/>
      <c r="AW624" s="5"/>
      <c r="AX624" s="5"/>
      <c r="AY624" s="5"/>
      <c r="AZ624" s="20">
        <v>1</v>
      </c>
      <c r="BA624" s="5"/>
      <c r="BB624" s="5"/>
      <c r="BC624" s="5"/>
      <c r="BD624" s="5"/>
      <c r="BE624" s="5"/>
      <c r="BF624" s="5"/>
      <c r="BG624" s="5"/>
      <c r="BH624" s="5"/>
      <c r="BI624" s="19" t="s">
        <v>4135</v>
      </c>
      <c r="BJ624" s="5"/>
      <c r="BK624" s="19" t="s">
        <v>4136</v>
      </c>
      <c r="BL624" s="5"/>
      <c r="BM624" s="5"/>
      <c r="BN624" s="20">
        <v>1</v>
      </c>
      <c r="BO624" s="5"/>
      <c r="BP624" s="5"/>
      <c r="BQ624" s="19"/>
      <c r="BR624" s="19"/>
      <c r="BS624" s="19" t="s">
        <v>1368</v>
      </c>
      <c r="BT624" s="5"/>
      <c r="BU624" s="5"/>
      <c r="BV624" s="20">
        <v>1</v>
      </c>
      <c r="BW624" s="5"/>
      <c r="BX624" s="19" t="s">
        <v>4137</v>
      </c>
      <c r="BY624" s="5"/>
      <c r="BZ624" s="5"/>
      <c r="CA624" s="19" t="s">
        <v>4138</v>
      </c>
      <c r="CB624" s="5"/>
      <c r="CC624" s="5"/>
      <c r="CD624" s="5"/>
      <c r="CE624" s="5"/>
      <c r="CF624" s="6">
        <v>44643</v>
      </c>
      <c r="CG624" s="5"/>
      <c r="CH624" s="5"/>
      <c r="CI624" s="5"/>
      <c r="CJ624" s="5"/>
      <c r="CK624" s="5"/>
      <c r="CL624" s="5"/>
      <c r="CM624" s="5"/>
      <c r="CN624" s="19" t="s">
        <v>4139</v>
      </c>
      <c r="CO624" s="19" t="s">
        <v>4140</v>
      </c>
      <c r="CP624" s="5"/>
      <c r="CQ624" t="str">
        <f t="shared" si="9"/>
        <v/>
      </c>
    </row>
    <row r="625" spans="1:95" ht="13.5" x14ac:dyDescent="0.25">
      <c r="A625" s="19" t="s">
        <v>4141</v>
      </c>
      <c r="B625" s="10" t="s">
        <v>619</v>
      </c>
      <c r="C625" s="6">
        <v>44651</v>
      </c>
      <c r="D625" s="20">
        <v>1</v>
      </c>
      <c r="E625" s="5"/>
      <c r="F625" s="5"/>
      <c r="G625" s="5"/>
      <c r="H625" s="5"/>
      <c r="I625" s="5"/>
      <c r="J625" s="19"/>
      <c r="K625" s="19"/>
      <c r="L625" s="19"/>
      <c r="M625" s="19" t="s">
        <v>619</v>
      </c>
      <c r="N625" s="19"/>
      <c r="O625" s="5"/>
      <c r="P625" s="19" t="s">
        <v>5556</v>
      </c>
      <c r="Q625" s="20">
        <v>1</v>
      </c>
      <c r="R625" s="5"/>
      <c r="S625" s="21">
        <v>43983</v>
      </c>
      <c r="T625" s="19" t="s">
        <v>82</v>
      </c>
      <c r="U625" s="5"/>
      <c r="V625" s="5"/>
      <c r="W625" s="5"/>
      <c r="X625" s="5"/>
      <c r="Y625" s="5"/>
      <c r="Z625" s="5"/>
      <c r="AA625" s="5"/>
      <c r="AB625" s="5"/>
      <c r="AC625" s="5"/>
      <c r="AD625" s="20">
        <v>1</v>
      </c>
      <c r="AE625" s="5"/>
      <c r="AF625" s="5"/>
      <c r="AG625" s="5"/>
      <c r="AH625" s="5"/>
      <c r="AI625" s="20">
        <v>1</v>
      </c>
      <c r="AJ625" s="5"/>
      <c r="AK625" s="5"/>
      <c r="AL625" s="5"/>
      <c r="AM625" s="6">
        <v>44627</v>
      </c>
      <c r="AN625" s="22">
        <v>0.97222222222222454</v>
      </c>
      <c r="AO625" s="5"/>
      <c r="AP625" s="20">
        <v>1</v>
      </c>
      <c r="AQ625" s="5"/>
      <c r="AR625" s="5"/>
      <c r="AS625" s="5"/>
      <c r="AT625" s="5"/>
      <c r="AU625" s="5"/>
      <c r="AV625" s="5"/>
      <c r="AW625" s="5"/>
      <c r="AX625" s="5"/>
      <c r="AY625" s="5"/>
      <c r="AZ625" s="5"/>
      <c r="BA625" s="5"/>
      <c r="BB625" s="5"/>
      <c r="BC625" s="5"/>
      <c r="BD625" s="5"/>
      <c r="BE625" s="5"/>
      <c r="BF625" s="5"/>
      <c r="BG625" s="5"/>
      <c r="BH625" s="5"/>
      <c r="BI625" s="19" t="s">
        <v>4142</v>
      </c>
      <c r="BJ625" s="5"/>
      <c r="BK625" s="19" t="s">
        <v>4143</v>
      </c>
      <c r="BL625" s="5"/>
      <c r="BM625" s="20">
        <v>1</v>
      </c>
      <c r="BN625" s="5"/>
      <c r="BO625" s="5"/>
      <c r="BP625" s="5"/>
      <c r="BQ625" s="19"/>
      <c r="BR625" s="19"/>
      <c r="BS625" s="5"/>
      <c r="BT625" s="5"/>
      <c r="BU625" s="5"/>
      <c r="BV625" s="5"/>
      <c r="BW625" s="5"/>
      <c r="BX625" s="5"/>
      <c r="BY625" s="5"/>
      <c r="BZ625" s="19" t="s">
        <v>4144</v>
      </c>
      <c r="CA625" s="19" t="s">
        <v>4145</v>
      </c>
      <c r="CB625" s="5"/>
      <c r="CC625" s="5"/>
      <c r="CD625" s="5"/>
      <c r="CE625" s="5"/>
      <c r="CF625" s="6">
        <v>44628</v>
      </c>
      <c r="CG625" s="5"/>
      <c r="CH625" s="5"/>
      <c r="CI625" s="5"/>
      <c r="CJ625" s="5"/>
      <c r="CK625" s="5"/>
      <c r="CL625" s="5"/>
      <c r="CM625" s="5"/>
      <c r="CN625" s="19" t="s">
        <v>4146</v>
      </c>
      <c r="CO625" s="19" t="s">
        <v>4147</v>
      </c>
      <c r="CP625" s="5"/>
      <c r="CQ625" t="str">
        <f t="shared" si="9"/>
        <v/>
      </c>
    </row>
    <row r="626" spans="1:95" ht="13.5" x14ac:dyDescent="0.25">
      <c r="A626" s="19" t="s">
        <v>4148</v>
      </c>
      <c r="B626" s="10" t="s">
        <v>619</v>
      </c>
      <c r="C626" s="6">
        <v>44669</v>
      </c>
      <c r="D626" s="20">
        <v>1</v>
      </c>
      <c r="E626" s="5"/>
      <c r="F626" s="5"/>
      <c r="G626" s="5"/>
      <c r="H626" s="5"/>
      <c r="I626" s="5"/>
      <c r="J626" s="19"/>
      <c r="K626" s="19"/>
      <c r="L626" s="19"/>
      <c r="M626" s="19" t="s">
        <v>619</v>
      </c>
      <c r="N626" s="19"/>
      <c r="O626" s="5"/>
      <c r="P626" s="19" t="s">
        <v>5556</v>
      </c>
      <c r="Q626" s="5"/>
      <c r="R626" s="20">
        <v>1</v>
      </c>
      <c r="S626" s="21">
        <v>44621</v>
      </c>
      <c r="T626" s="5"/>
      <c r="U626" s="5"/>
      <c r="V626" s="5"/>
      <c r="W626" s="5"/>
      <c r="X626" s="5"/>
      <c r="Y626" s="5"/>
      <c r="Z626" s="5"/>
      <c r="AA626" s="5"/>
      <c r="AB626" s="20">
        <v>1</v>
      </c>
      <c r="AC626" s="5"/>
      <c r="AD626" s="5"/>
      <c r="AE626" s="5"/>
      <c r="AF626" s="5"/>
      <c r="AG626" s="20">
        <v>1</v>
      </c>
      <c r="AH626" s="5"/>
      <c r="AI626" s="5"/>
      <c r="AJ626" s="5"/>
      <c r="AK626" s="5"/>
      <c r="AL626" s="5"/>
      <c r="AM626" s="6">
        <v>44664</v>
      </c>
      <c r="AN626" s="22">
        <v>0.32638888888888967</v>
      </c>
      <c r="AO626" s="5"/>
      <c r="AP626" s="5"/>
      <c r="AQ626" s="5"/>
      <c r="AR626" s="5"/>
      <c r="AS626" s="20">
        <v>1</v>
      </c>
      <c r="AT626" s="5"/>
      <c r="AU626" s="5"/>
      <c r="AV626" s="5"/>
      <c r="AW626" s="5"/>
      <c r="AX626" s="5"/>
      <c r="AY626" s="5"/>
      <c r="AZ626" s="5"/>
      <c r="BA626" s="5">
        <v>1</v>
      </c>
      <c r="BB626" s="5"/>
      <c r="BC626" s="20"/>
      <c r="BD626" s="5"/>
      <c r="BE626" s="5"/>
      <c r="BF626" s="5"/>
      <c r="BG626" s="5"/>
      <c r="BH626" s="5"/>
      <c r="BI626" s="19" t="s">
        <v>4149</v>
      </c>
      <c r="BJ626" s="5"/>
      <c r="BK626" s="19" t="s">
        <v>4150</v>
      </c>
      <c r="BL626" s="5"/>
      <c r="BM626" s="20">
        <v>1</v>
      </c>
      <c r="BN626" s="5"/>
      <c r="BO626" s="5"/>
      <c r="BP626" s="5"/>
      <c r="BQ626" s="19"/>
      <c r="BR626" s="19"/>
      <c r="BS626" s="19" t="s">
        <v>4151</v>
      </c>
      <c r="BT626" s="20">
        <v>1</v>
      </c>
      <c r="BU626" s="5"/>
      <c r="BV626" s="5"/>
      <c r="BW626" s="5"/>
      <c r="BX626" s="5"/>
      <c r="BY626" s="5"/>
      <c r="BZ626" s="19" t="s">
        <v>4152</v>
      </c>
      <c r="CA626" s="19" t="s">
        <v>4153</v>
      </c>
      <c r="CB626" s="5"/>
      <c r="CC626" s="5"/>
      <c r="CD626" s="5"/>
      <c r="CE626" s="5"/>
      <c r="CF626" s="6">
        <v>44664</v>
      </c>
      <c r="CG626" s="5"/>
      <c r="CH626" s="5"/>
      <c r="CI626" s="5"/>
      <c r="CJ626" s="5"/>
      <c r="CK626" s="5"/>
      <c r="CL626" s="5"/>
      <c r="CM626" s="19" t="s">
        <v>4154</v>
      </c>
      <c r="CN626" s="19" t="s">
        <v>4155</v>
      </c>
      <c r="CO626" s="19" t="s">
        <v>4156</v>
      </c>
      <c r="CP626" s="5"/>
      <c r="CQ626" t="str">
        <f t="shared" si="9"/>
        <v/>
      </c>
    </row>
    <row r="627" spans="1:95" ht="13.5" x14ac:dyDescent="0.25">
      <c r="A627" s="19" t="s">
        <v>4157</v>
      </c>
      <c r="B627" s="10" t="s">
        <v>619</v>
      </c>
      <c r="C627" s="6">
        <v>44677</v>
      </c>
      <c r="D627" s="5"/>
      <c r="E627" s="5"/>
      <c r="F627" s="5"/>
      <c r="G627" s="20">
        <v>1</v>
      </c>
      <c r="H627" s="19" t="s">
        <v>4158</v>
      </c>
      <c r="I627" s="5"/>
      <c r="J627" s="19"/>
      <c r="K627" s="19"/>
      <c r="L627" s="19"/>
      <c r="M627" s="19" t="s">
        <v>3466</v>
      </c>
      <c r="N627" s="19"/>
      <c r="O627" s="5"/>
      <c r="P627" s="19" t="s">
        <v>5556</v>
      </c>
      <c r="Q627" s="5"/>
      <c r="R627" s="20">
        <v>1</v>
      </c>
      <c r="S627" s="21">
        <v>14642</v>
      </c>
      <c r="T627" s="19" t="s">
        <v>302</v>
      </c>
      <c r="U627" s="5"/>
      <c r="V627" s="5"/>
      <c r="W627" s="5"/>
      <c r="X627" s="5"/>
      <c r="Y627" s="5"/>
      <c r="Z627" s="20">
        <v>1</v>
      </c>
      <c r="AA627" s="5"/>
      <c r="AB627" s="5"/>
      <c r="AC627" s="5"/>
      <c r="AD627" s="5"/>
      <c r="AE627" s="5"/>
      <c r="AF627" s="5"/>
      <c r="AG627" s="5"/>
      <c r="AH627" s="20">
        <v>1</v>
      </c>
      <c r="AI627" s="5"/>
      <c r="AJ627" s="5"/>
      <c r="AK627" s="5"/>
      <c r="AL627" s="5"/>
      <c r="AM627" s="6">
        <v>44662</v>
      </c>
      <c r="AN627" s="22">
        <v>0.45833333333333443</v>
      </c>
      <c r="AO627" s="20"/>
      <c r="AP627" s="5"/>
      <c r="AQ627" s="5"/>
      <c r="AR627" s="5"/>
      <c r="AS627" s="5"/>
      <c r="AT627" s="5"/>
      <c r="AU627" s="5"/>
      <c r="AV627" s="5"/>
      <c r="AW627" s="5"/>
      <c r="AX627" s="20">
        <v>1</v>
      </c>
      <c r="AY627" s="23" t="s">
        <v>5609</v>
      </c>
      <c r="AZ627" s="5"/>
      <c r="BA627" s="5"/>
      <c r="BB627" s="5"/>
      <c r="BC627" s="5"/>
      <c r="BD627" s="20">
        <v>1</v>
      </c>
      <c r="BE627" s="5"/>
      <c r="BF627" s="5"/>
      <c r="BG627" s="5"/>
      <c r="BH627" s="5"/>
      <c r="BI627" s="19" t="s">
        <v>4159</v>
      </c>
      <c r="BJ627" s="19" t="s">
        <v>4160</v>
      </c>
      <c r="BK627" s="19" t="s">
        <v>4161</v>
      </c>
      <c r="BL627" s="20">
        <v>1</v>
      </c>
      <c r="BM627" s="5"/>
      <c r="BN627" s="5"/>
      <c r="BO627" s="5"/>
      <c r="BP627" s="5"/>
      <c r="BQ627" s="5"/>
      <c r="BR627" s="5"/>
      <c r="BS627" s="5"/>
      <c r="BT627" s="5"/>
      <c r="BU627" s="5"/>
      <c r="BV627" s="5"/>
      <c r="BW627" s="5"/>
      <c r="BX627" s="5"/>
      <c r="BY627" s="5"/>
      <c r="BZ627" s="5"/>
      <c r="CA627" s="19" t="s">
        <v>4162</v>
      </c>
      <c r="CB627" s="5"/>
      <c r="CC627" s="5"/>
      <c r="CD627" s="5"/>
      <c r="CE627" s="5"/>
      <c r="CF627" s="6">
        <v>44663</v>
      </c>
      <c r="CG627" s="5"/>
      <c r="CH627" s="5"/>
      <c r="CI627" s="20">
        <v>1</v>
      </c>
      <c r="CJ627" s="5"/>
      <c r="CK627" s="5"/>
      <c r="CL627" s="5"/>
      <c r="CM627" s="19" t="s">
        <v>4163</v>
      </c>
      <c r="CN627" s="19" t="s">
        <v>4164</v>
      </c>
      <c r="CO627" s="19" t="s">
        <v>4165</v>
      </c>
      <c r="CP627" s="5"/>
      <c r="CQ627" t="str">
        <f t="shared" si="9"/>
        <v/>
      </c>
    </row>
    <row r="628" spans="1:95" ht="13.5" x14ac:dyDescent="0.25">
      <c r="A628" s="19" t="s">
        <v>4166</v>
      </c>
      <c r="B628" s="10" t="s">
        <v>619</v>
      </c>
      <c r="C628" s="6">
        <v>44690</v>
      </c>
      <c r="D628" s="5"/>
      <c r="E628" s="20">
        <v>1</v>
      </c>
      <c r="F628" s="5"/>
      <c r="G628" s="5"/>
      <c r="H628" s="5"/>
      <c r="I628" s="5"/>
      <c r="J628" s="19"/>
      <c r="K628" s="19"/>
      <c r="L628" s="19"/>
      <c r="M628" s="19" t="s">
        <v>3466</v>
      </c>
      <c r="N628" s="19"/>
      <c r="O628" s="5"/>
      <c r="P628" s="19" t="s">
        <v>5556</v>
      </c>
      <c r="Q628" s="5"/>
      <c r="R628" s="20">
        <v>1</v>
      </c>
      <c r="S628" s="21">
        <v>44713</v>
      </c>
      <c r="T628" s="19" t="s">
        <v>302</v>
      </c>
      <c r="U628" s="5"/>
      <c r="V628" s="5"/>
      <c r="W628" s="5"/>
      <c r="X628" s="5"/>
      <c r="Y628" s="5"/>
      <c r="Z628" s="5"/>
      <c r="AA628" s="5"/>
      <c r="AB628" s="5"/>
      <c r="AC628" s="20">
        <v>1</v>
      </c>
      <c r="AD628" s="5"/>
      <c r="AE628" s="5"/>
      <c r="AF628" s="5"/>
      <c r="AG628" s="5"/>
      <c r="AH628" s="5"/>
      <c r="AI628" s="20">
        <v>1</v>
      </c>
      <c r="AJ628" s="5"/>
      <c r="AK628" s="5"/>
      <c r="AL628" s="5"/>
      <c r="AM628" s="6">
        <v>44719</v>
      </c>
      <c r="AN628" s="22">
        <v>0.73611111111111283</v>
      </c>
      <c r="AO628" s="5"/>
      <c r="AP628" s="5"/>
      <c r="AQ628" s="5"/>
      <c r="AR628" s="5"/>
      <c r="AS628" s="20">
        <v>1</v>
      </c>
      <c r="AT628" s="5"/>
      <c r="AU628" s="5"/>
      <c r="AV628" s="5"/>
      <c r="AW628" s="5"/>
      <c r="AX628" s="5"/>
      <c r="AY628" s="5"/>
      <c r="AZ628" s="20">
        <v>1</v>
      </c>
      <c r="BA628" s="5"/>
      <c r="BB628" s="5"/>
      <c r="BC628" s="5"/>
      <c r="BD628" s="5"/>
      <c r="BE628" s="5"/>
      <c r="BF628" s="5"/>
      <c r="BG628" s="5"/>
      <c r="BH628" s="5"/>
      <c r="BI628" s="19" t="s">
        <v>4167</v>
      </c>
      <c r="BJ628" s="19" t="s">
        <v>4168</v>
      </c>
      <c r="BK628" s="19" t="s">
        <v>4169</v>
      </c>
      <c r="BL628" s="5"/>
      <c r="BM628" s="5"/>
      <c r="BN628" s="20">
        <v>1</v>
      </c>
      <c r="BO628" s="5"/>
      <c r="BP628" s="5"/>
      <c r="BQ628" s="19"/>
      <c r="BR628" s="19"/>
      <c r="BS628" s="19" t="s">
        <v>1307</v>
      </c>
      <c r="BT628" s="5"/>
      <c r="BU628" s="5"/>
      <c r="BV628" s="20">
        <v>1</v>
      </c>
      <c r="BW628" s="5"/>
      <c r="BX628" s="19" t="s">
        <v>1308</v>
      </c>
      <c r="BY628" s="5"/>
      <c r="BZ628" s="19" t="s">
        <v>4170</v>
      </c>
      <c r="CA628" s="19" t="s">
        <v>4171</v>
      </c>
      <c r="CB628" s="5"/>
      <c r="CC628" s="5"/>
      <c r="CD628" s="5"/>
      <c r="CE628" s="5"/>
      <c r="CF628" s="6">
        <v>44688</v>
      </c>
      <c r="CG628" s="5"/>
      <c r="CH628" s="5"/>
      <c r="CI628" s="5"/>
      <c r="CJ628" s="5"/>
      <c r="CK628" s="5"/>
      <c r="CL628" s="5"/>
      <c r="CM628" s="19" t="s">
        <v>4172</v>
      </c>
      <c r="CN628" s="19" t="s">
        <v>4173</v>
      </c>
      <c r="CO628" s="19" t="s">
        <v>4174</v>
      </c>
      <c r="CP628" s="5"/>
      <c r="CQ628" t="str">
        <f t="shared" si="9"/>
        <v/>
      </c>
    </row>
    <row r="629" spans="1:95" ht="13.5" x14ac:dyDescent="0.25">
      <c r="A629" s="19" t="s">
        <v>4175</v>
      </c>
      <c r="B629" s="10" t="s">
        <v>619</v>
      </c>
      <c r="C629" s="6">
        <v>44721</v>
      </c>
      <c r="D629" s="20">
        <v>1</v>
      </c>
      <c r="E629" s="5"/>
      <c r="F629" s="5"/>
      <c r="G629" s="5"/>
      <c r="H629" s="5"/>
      <c r="I629" s="5"/>
      <c r="J629" s="19"/>
      <c r="K629" s="19"/>
      <c r="L629" s="19"/>
      <c r="M629" s="19" t="s">
        <v>3466</v>
      </c>
      <c r="N629" s="19"/>
      <c r="O629" s="5"/>
      <c r="P629" s="19" t="s">
        <v>5558</v>
      </c>
      <c r="Q629" s="5"/>
      <c r="R629" s="20">
        <v>1</v>
      </c>
      <c r="S629" s="21">
        <v>44621</v>
      </c>
      <c r="T629" s="19" t="s">
        <v>302</v>
      </c>
      <c r="U629" s="5"/>
      <c r="V629" s="5"/>
      <c r="W629" s="5"/>
      <c r="X629" s="5"/>
      <c r="Y629" s="5"/>
      <c r="Z629" s="20">
        <v>1</v>
      </c>
      <c r="AA629" s="5"/>
      <c r="AB629" s="5"/>
      <c r="AC629" s="5"/>
      <c r="AD629" s="5"/>
      <c r="AE629" s="5"/>
      <c r="AF629" s="5"/>
      <c r="AG629" s="20">
        <v>1</v>
      </c>
      <c r="AH629" s="5"/>
      <c r="AI629" s="5"/>
      <c r="AJ629" s="5"/>
      <c r="AK629" s="5"/>
      <c r="AL629" s="5"/>
      <c r="AM629" s="6">
        <v>44699</v>
      </c>
      <c r="AN629" s="22">
        <v>0.39930555555555652</v>
      </c>
      <c r="AO629" s="5"/>
      <c r="AP629" s="20">
        <v>1</v>
      </c>
      <c r="AQ629" s="5"/>
      <c r="AR629" s="5"/>
      <c r="AS629" s="5"/>
      <c r="AT629" s="5"/>
      <c r="AU629" s="5"/>
      <c r="AV629" s="5"/>
      <c r="AW629" s="5"/>
      <c r="AX629" s="5"/>
      <c r="AY629" s="5"/>
      <c r="AZ629" s="20">
        <v>1</v>
      </c>
      <c r="BA629" s="5"/>
      <c r="BB629" s="5"/>
      <c r="BC629" s="5"/>
      <c r="BD629" s="5"/>
      <c r="BE629" s="5"/>
      <c r="BF629" s="5"/>
      <c r="BG629" s="5"/>
      <c r="BH629" s="5"/>
      <c r="BI629" s="19" t="s">
        <v>4176</v>
      </c>
      <c r="BJ629" s="19" t="s">
        <v>4177</v>
      </c>
      <c r="BK629" s="19" t="s">
        <v>4178</v>
      </c>
      <c r="BL629" s="5"/>
      <c r="BM629" s="20">
        <v>1</v>
      </c>
      <c r="BN629" s="5"/>
      <c r="BO629" s="5"/>
      <c r="BP629" s="5"/>
      <c r="BQ629" s="19"/>
      <c r="BR629" s="19"/>
      <c r="BS629" s="19" t="s">
        <v>4180</v>
      </c>
      <c r="BT629" s="5"/>
      <c r="BU629" s="20">
        <v>1</v>
      </c>
      <c r="BV629" s="5"/>
      <c r="BW629" s="5"/>
      <c r="BX629" s="5"/>
      <c r="BY629" s="19" t="s">
        <v>4181</v>
      </c>
      <c r="BZ629" s="19" t="s">
        <v>4182</v>
      </c>
      <c r="CA629" s="19" t="s">
        <v>4183</v>
      </c>
      <c r="CB629" s="5"/>
      <c r="CC629" s="5"/>
      <c r="CD629" s="5"/>
      <c r="CE629" s="5"/>
      <c r="CF629" s="6">
        <v>44699</v>
      </c>
      <c r="CG629" s="5"/>
      <c r="CH629" s="5"/>
      <c r="CI629" s="20">
        <v>1</v>
      </c>
      <c r="CJ629" s="5"/>
      <c r="CK629" s="5"/>
      <c r="CL629" s="19" t="s">
        <v>4179</v>
      </c>
      <c r="CM629" s="19" t="s">
        <v>4184</v>
      </c>
      <c r="CN629" s="19" t="s">
        <v>4185</v>
      </c>
      <c r="CO629" s="19" t="s">
        <v>4186</v>
      </c>
      <c r="CP629" s="5"/>
      <c r="CQ629" t="str">
        <f t="shared" si="9"/>
        <v/>
      </c>
    </row>
    <row r="630" spans="1:95" ht="13.5" x14ac:dyDescent="0.25">
      <c r="A630" s="19" t="s">
        <v>4187</v>
      </c>
      <c r="B630" s="10" t="s">
        <v>619</v>
      </c>
      <c r="C630" s="6">
        <v>44720</v>
      </c>
      <c r="D630" s="20">
        <v>1</v>
      </c>
      <c r="E630" s="5"/>
      <c r="F630" s="5"/>
      <c r="G630" s="5"/>
      <c r="H630" s="5"/>
      <c r="I630" s="5"/>
      <c r="J630" s="19"/>
      <c r="K630" s="19"/>
      <c r="L630" s="19"/>
      <c r="M630" s="19" t="s">
        <v>619</v>
      </c>
      <c r="N630" s="19"/>
      <c r="O630" s="5"/>
      <c r="P630" s="19" t="s">
        <v>5556</v>
      </c>
      <c r="Q630" s="5"/>
      <c r="R630" s="20">
        <v>1</v>
      </c>
      <c r="S630" s="21">
        <v>44621</v>
      </c>
      <c r="T630" s="19" t="s">
        <v>302</v>
      </c>
      <c r="U630" s="5"/>
      <c r="V630" s="5"/>
      <c r="W630" s="5"/>
      <c r="X630" s="5"/>
      <c r="Y630" s="5"/>
      <c r="Z630" s="20">
        <v>1</v>
      </c>
      <c r="AA630" s="5"/>
      <c r="AB630" s="5"/>
      <c r="AC630" s="5"/>
      <c r="AD630" s="5"/>
      <c r="AE630" s="5"/>
      <c r="AF630" s="5"/>
      <c r="AG630" s="5"/>
      <c r="AH630" s="5"/>
      <c r="AI630" s="20">
        <v>1</v>
      </c>
      <c r="AJ630" s="5"/>
      <c r="AK630" s="5"/>
      <c r="AL630" s="5"/>
      <c r="AM630" s="6">
        <v>44689</v>
      </c>
      <c r="AN630" s="22">
        <v>0.75694444444444631</v>
      </c>
      <c r="AO630" s="5"/>
      <c r="AP630" s="5"/>
      <c r="AQ630" s="5"/>
      <c r="AR630" s="5"/>
      <c r="AS630" s="20">
        <v>1</v>
      </c>
      <c r="AT630" s="5"/>
      <c r="AU630" s="5"/>
      <c r="AV630" s="5"/>
      <c r="AW630" s="5"/>
      <c r="AX630" s="5"/>
      <c r="AY630" s="5"/>
      <c r="AZ630" s="20">
        <v>1</v>
      </c>
      <c r="BA630" s="5"/>
      <c r="BB630" s="5"/>
      <c r="BC630" s="5"/>
      <c r="BD630" s="5"/>
      <c r="BE630" s="5"/>
      <c r="BF630" s="5"/>
      <c r="BG630" s="5"/>
      <c r="BH630" s="5"/>
      <c r="BI630" s="19" t="s">
        <v>4188</v>
      </c>
      <c r="BJ630" s="19" t="s">
        <v>4189</v>
      </c>
      <c r="BK630" s="19" t="s">
        <v>4190</v>
      </c>
      <c r="BL630" s="5"/>
      <c r="BM630" s="20">
        <v>1</v>
      </c>
      <c r="BN630" s="5"/>
      <c r="BO630" s="5"/>
      <c r="BP630" s="5"/>
      <c r="BQ630" s="19"/>
      <c r="BR630" s="19"/>
      <c r="BS630" s="19" t="s">
        <v>4191</v>
      </c>
      <c r="BT630" s="5"/>
      <c r="BU630" s="20">
        <v>1</v>
      </c>
      <c r="BV630" s="5"/>
      <c r="BW630" s="5"/>
      <c r="BX630" s="5"/>
      <c r="BY630" s="5"/>
      <c r="BZ630" s="19" t="s">
        <v>4192</v>
      </c>
      <c r="CA630" s="19" t="s">
        <v>4193</v>
      </c>
      <c r="CB630" s="5"/>
      <c r="CC630" s="5"/>
      <c r="CD630" s="5"/>
      <c r="CE630" s="5"/>
      <c r="CF630" s="6">
        <v>44689</v>
      </c>
      <c r="CG630" s="5"/>
      <c r="CH630" s="5"/>
      <c r="CI630" s="20">
        <v>1</v>
      </c>
      <c r="CJ630" s="5"/>
      <c r="CK630" s="5"/>
      <c r="CL630" s="5"/>
      <c r="CM630" s="19" t="s">
        <v>4194</v>
      </c>
      <c r="CN630" s="19" t="s">
        <v>4195</v>
      </c>
      <c r="CO630" s="19" t="s">
        <v>4196</v>
      </c>
      <c r="CP630" s="19" t="s">
        <v>4197</v>
      </c>
      <c r="CQ630" t="str">
        <f t="shared" si="9"/>
        <v/>
      </c>
    </row>
    <row r="631" spans="1:95" ht="13.5" x14ac:dyDescent="0.25">
      <c r="A631" s="19" t="s">
        <v>4198</v>
      </c>
      <c r="B631" s="10" t="s">
        <v>619</v>
      </c>
      <c r="C631" s="6">
        <v>44720</v>
      </c>
      <c r="D631" s="20">
        <v>1</v>
      </c>
      <c r="E631" s="5"/>
      <c r="F631" s="5"/>
      <c r="G631" s="5"/>
      <c r="H631" s="5"/>
      <c r="I631" s="5"/>
      <c r="J631" s="19"/>
      <c r="K631" s="19"/>
      <c r="L631" s="19"/>
      <c r="M631" s="19" t="s">
        <v>3466</v>
      </c>
      <c r="N631" s="19"/>
      <c r="O631" s="5"/>
      <c r="P631" s="19" t="s">
        <v>5556</v>
      </c>
      <c r="Q631" s="5"/>
      <c r="R631" s="20">
        <v>1</v>
      </c>
      <c r="S631" s="21">
        <v>44621</v>
      </c>
      <c r="T631" s="19" t="s">
        <v>302</v>
      </c>
      <c r="U631" s="5"/>
      <c r="V631" s="5"/>
      <c r="W631" s="5"/>
      <c r="X631" s="5"/>
      <c r="Y631" s="5"/>
      <c r="Z631" s="20">
        <v>1</v>
      </c>
      <c r="AA631" s="5"/>
      <c r="AB631" s="5"/>
      <c r="AC631" s="5"/>
      <c r="AD631" s="5"/>
      <c r="AE631" s="5"/>
      <c r="AF631" s="5"/>
      <c r="AG631" s="5"/>
      <c r="AH631" s="5"/>
      <c r="AI631" s="20">
        <v>1</v>
      </c>
      <c r="AJ631" s="5"/>
      <c r="AK631" s="5"/>
      <c r="AL631" s="5"/>
      <c r="AM631" s="6">
        <v>44680</v>
      </c>
      <c r="AN631" s="22">
        <v>0.80902777777777979</v>
      </c>
      <c r="AO631" s="5"/>
      <c r="AP631" s="5"/>
      <c r="AQ631" s="5"/>
      <c r="AR631" s="5"/>
      <c r="AS631" s="20">
        <v>1</v>
      </c>
      <c r="AT631" s="5"/>
      <c r="AU631" s="5"/>
      <c r="AV631" s="5"/>
      <c r="AW631" s="5"/>
      <c r="AX631" s="5"/>
      <c r="AY631" s="5"/>
      <c r="AZ631" s="20">
        <v>1</v>
      </c>
      <c r="BA631" s="5"/>
      <c r="BB631" s="5"/>
      <c r="BC631" s="5"/>
      <c r="BD631" s="5"/>
      <c r="BE631" s="5"/>
      <c r="BF631" s="5"/>
      <c r="BG631" s="5"/>
      <c r="BH631" s="5"/>
      <c r="BI631" s="19" t="s">
        <v>4199</v>
      </c>
      <c r="BJ631" s="19" t="s">
        <v>4200</v>
      </c>
      <c r="BK631" s="19" t="s">
        <v>4201</v>
      </c>
      <c r="BL631" s="5"/>
      <c r="BM631" s="20">
        <v>1</v>
      </c>
      <c r="BN631" s="5"/>
      <c r="BO631" s="5"/>
      <c r="BP631" s="5"/>
      <c r="BQ631" s="19"/>
      <c r="BR631" s="19"/>
      <c r="BS631" s="19" t="s">
        <v>4202</v>
      </c>
      <c r="BT631" s="5"/>
      <c r="BU631" s="20">
        <v>1</v>
      </c>
      <c r="BV631" s="5"/>
      <c r="BW631" s="5"/>
      <c r="BX631" s="5"/>
      <c r="BY631" s="5"/>
      <c r="BZ631" s="19" t="s">
        <v>4192</v>
      </c>
      <c r="CA631" s="19" t="s">
        <v>4193</v>
      </c>
      <c r="CB631" s="5"/>
      <c r="CC631" s="5"/>
      <c r="CD631" s="5"/>
      <c r="CE631" s="5"/>
      <c r="CF631" s="6">
        <v>44680</v>
      </c>
      <c r="CG631" s="5"/>
      <c r="CH631" s="5"/>
      <c r="CI631" s="20">
        <v>1</v>
      </c>
      <c r="CJ631" s="5"/>
      <c r="CK631" s="5"/>
      <c r="CL631" s="5"/>
      <c r="CM631" s="19" t="s">
        <v>4203</v>
      </c>
      <c r="CN631" s="19" t="s">
        <v>4204</v>
      </c>
      <c r="CO631" s="19" t="s">
        <v>4205</v>
      </c>
      <c r="CP631" s="19" t="s">
        <v>4206</v>
      </c>
      <c r="CQ631" t="str">
        <f t="shared" si="9"/>
        <v/>
      </c>
    </row>
    <row r="632" spans="1:95" ht="13.5" x14ac:dyDescent="0.25">
      <c r="A632" s="19" t="s">
        <v>4207</v>
      </c>
      <c r="B632" s="10" t="s">
        <v>619</v>
      </c>
      <c r="C632" s="6">
        <v>44674</v>
      </c>
      <c r="D632" s="5"/>
      <c r="E632" s="20">
        <v>1</v>
      </c>
      <c r="F632" s="5"/>
      <c r="G632" s="5"/>
      <c r="H632" s="5"/>
      <c r="I632" s="5"/>
      <c r="J632" s="19"/>
      <c r="K632" s="19"/>
      <c r="L632" s="19"/>
      <c r="M632" s="19" t="s">
        <v>3466</v>
      </c>
      <c r="N632" s="19"/>
      <c r="O632" s="5"/>
      <c r="P632" s="19" t="s">
        <v>5556</v>
      </c>
      <c r="Q632" s="5"/>
      <c r="R632" s="20">
        <v>1</v>
      </c>
      <c r="S632" s="21">
        <v>44317</v>
      </c>
      <c r="T632" s="19" t="s">
        <v>302</v>
      </c>
      <c r="U632" s="5"/>
      <c r="V632" s="5"/>
      <c r="W632" s="5"/>
      <c r="X632" s="5"/>
      <c r="Y632" s="5"/>
      <c r="Z632" s="5"/>
      <c r="AA632" s="20">
        <v>1</v>
      </c>
      <c r="AB632" s="5"/>
      <c r="AC632" s="5"/>
      <c r="AD632" s="5"/>
      <c r="AE632" s="5"/>
      <c r="AF632" s="5"/>
      <c r="AG632" s="5"/>
      <c r="AH632" s="5"/>
      <c r="AI632" s="20">
        <v>1</v>
      </c>
      <c r="AJ632" s="5"/>
      <c r="AK632" s="5"/>
      <c r="AL632" s="5"/>
      <c r="AM632" s="6">
        <v>44631</v>
      </c>
      <c r="AN632" s="22">
        <v>0.50347222222222343</v>
      </c>
      <c r="AO632" s="5"/>
      <c r="AP632" s="20">
        <v>1</v>
      </c>
      <c r="AQ632" s="5"/>
      <c r="AR632" s="5"/>
      <c r="AS632" s="5"/>
      <c r="AT632" s="5"/>
      <c r="AU632" s="5"/>
      <c r="AV632" s="5"/>
      <c r="AW632" s="5"/>
      <c r="AX632" s="5"/>
      <c r="AY632" s="5"/>
      <c r="AZ632" s="20">
        <v>1</v>
      </c>
      <c r="BA632" s="5"/>
      <c r="BB632" s="5"/>
      <c r="BC632" s="5"/>
      <c r="BD632" s="5"/>
      <c r="BE632" s="5"/>
      <c r="BF632" s="5"/>
      <c r="BG632" s="5"/>
      <c r="BH632" s="5"/>
      <c r="BI632" s="19" t="s">
        <v>4208</v>
      </c>
      <c r="BJ632" s="5"/>
      <c r="BK632" s="19" t="s">
        <v>4209</v>
      </c>
      <c r="BL632" s="5"/>
      <c r="BM632" s="5"/>
      <c r="BN632" s="20">
        <v>1</v>
      </c>
      <c r="BO632" s="5"/>
      <c r="BP632" s="5"/>
      <c r="BQ632" s="19"/>
      <c r="BR632" s="19"/>
      <c r="BS632" s="19" t="s">
        <v>1307</v>
      </c>
      <c r="BT632" s="5"/>
      <c r="BU632" s="5"/>
      <c r="BV632" s="20">
        <v>1</v>
      </c>
      <c r="BW632" s="5"/>
      <c r="BX632" s="19" t="s">
        <v>1308</v>
      </c>
      <c r="BY632" s="5"/>
      <c r="BZ632" s="19" t="s">
        <v>4210</v>
      </c>
      <c r="CA632" s="19" t="s">
        <v>4211</v>
      </c>
      <c r="CB632" s="5"/>
      <c r="CC632" s="5"/>
      <c r="CD632" s="5"/>
      <c r="CE632" s="5"/>
      <c r="CF632" s="6">
        <v>44631</v>
      </c>
      <c r="CG632" s="5"/>
      <c r="CH632" s="5"/>
      <c r="CI632" s="5"/>
      <c r="CJ632" s="5"/>
      <c r="CK632" s="5"/>
      <c r="CL632" s="5"/>
      <c r="CM632" s="19" t="s">
        <v>4212</v>
      </c>
      <c r="CN632" s="19" t="s">
        <v>4213</v>
      </c>
      <c r="CO632" s="19" t="s">
        <v>4214</v>
      </c>
      <c r="CP632" s="5"/>
      <c r="CQ632" t="str">
        <f t="shared" si="9"/>
        <v/>
      </c>
    </row>
    <row r="633" spans="1:95" ht="13.5" x14ac:dyDescent="0.25">
      <c r="A633" s="19" t="s">
        <v>4215</v>
      </c>
      <c r="B633" s="10" t="s">
        <v>619</v>
      </c>
      <c r="C633" s="6">
        <v>44726</v>
      </c>
      <c r="D633" s="20">
        <v>1</v>
      </c>
      <c r="E633" s="5"/>
      <c r="F633" s="5"/>
      <c r="G633" s="5"/>
      <c r="H633" s="5"/>
      <c r="I633" s="5"/>
      <c r="J633" s="19"/>
      <c r="K633" s="19"/>
      <c r="L633" s="19"/>
      <c r="M633" s="19" t="s">
        <v>619</v>
      </c>
      <c r="N633" s="19"/>
      <c r="O633" s="5"/>
      <c r="P633" s="19" t="s">
        <v>5554</v>
      </c>
      <c r="Q633" s="5"/>
      <c r="R633" s="20">
        <v>1</v>
      </c>
      <c r="S633" s="21">
        <v>44652</v>
      </c>
      <c r="T633" s="19" t="s">
        <v>4216</v>
      </c>
      <c r="U633" s="5"/>
      <c r="V633" s="5"/>
      <c r="W633" s="5"/>
      <c r="X633" s="5"/>
      <c r="Y633" s="5"/>
      <c r="Z633" s="5"/>
      <c r="AA633" s="20">
        <v>1</v>
      </c>
      <c r="AB633" s="5"/>
      <c r="AC633" s="5"/>
      <c r="AD633" s="5"/>
      <c r="AE633" s="5"/>
      <c r="AF633" s="5"/>
      <c r="AG633" s="5"/>
      <c r="AH633" s="20">
        <v>1</v>
      </c>
      <c r="AI633" s="5"/>
      <c r="AJ633" s="5"/>
      <c r="AK633" s="5"/>
      <c r="AL633" s="5"/>
      <c r="AM633" s="6">
        <v>44704</v>
      </c>
      <c r="AN633" s="22">
        <v>1.041666666666669E-2</v>
      </c>
      <c r="AO633" s="5"/>
      <c r="AP633" s="20">
        <v>1</v>
      </c>
      <c r="AQ633" s="5"/>
      <c r="AR633" s="5"/>
      <c r="AS633" s="5"/>
      <c r="AT633" s="5"/>
      <c r="AU633" s="5"/>
      <c r="AV633" s="5"/>
      <c r="AW633" s="5"/>
      <c r="AX633" s="5"/>
      <c r="AY633" s="5"/>
      <c r="AZ633" s="20">
        <v>1</v>
      </c>
      <c r="BA633" s="5"/>
      <c r="BB633" s="5"/>
      <c r="BC633" s="5"/>
      <c r="BD633" s="5"/>
      <c r="BE633" s="5"/>
      <c r="BF633" s="5"/>
      <c r="BG633" s="5"/>
      <c r="BH633" s="5"/>
      <c r="BI633" s="19" t="s">
        <v>4217</v>
      </c>
      <c r="BJ633" s="19" t="s">
        <v>4218</v>
      </c>
      <c r="BK633" s="19" t="s">
        <v>4219</v>
      </c>
      <c r="BL633" s="20">
        <v>1</v>
      </c>
      <c r="BM633" s="5"/>
      <c r="BN633" s="5"/>
      <c r="BO633" s="5"/>
      <c r="BP633" s="5"/>
      <c r="BQ633" s="5"/>
      <c r="BR633" s="5"/>
      <c r="BS633" s="5"/>
      <c r="BT633" s="5"/>
      <c r="BU633" s="5"/>
      <c r="BV633" s="5"/>
      <c r="BW633" s="5"/>
      <c r="BX633" s="5"/>
      <c r="BY633" s="5"/>
      <c r="BZ633" s="19" t="s">
        <v>4220</v>
      </c>
      <c r="CA633" s="5"/>
      <c r="CB633" s="5"/>
      <c r="CC633" s="5"/>
      <c r="CD633" s="5"/>
      <c r="CE633" s="5"/>
      <c r="CF633" s="6">
        <v>44704</v>
      </c>
      <c r="CG633" s="5"/>
      <c r="CH633" s="5"/>
      <c r="CI633" s="5"/>
      <c r="CJ633" s="5"/>
      <c r="CK633" s="5"/>
      <c r="CL633" s="5"/>
      <c r="CM633" s="5"/>
      <c r="CN633" s="19" t="s">
        <v>4221</v>
      </c>
      <c r="CO633" s="19" t="s">
        <v>4222</v>
      </c>
      <c r="CP633" s="5"/>
      <c r="CQ633" t="str">
        <f t="shared" si="9"/>
        <v/>
      </c>
    </row>
    <row r="634" spans="1:95" ht="13.5" x14ac:dyDescent="0.25">
      <c r="A634" s="19" t="s">
        <v>4223</v>
      </c>
      <c r="B634" s="10" t="s">
        <v>619</v>
      </c>
      <c r="C634" s="6">
        <v>44726</v>
      </c>
      <c r="D634" s="20">
        <v>1</v>
      </c>
      <c r="E634" s="5"/>
      <c r="F634" s="5"/>
      <c r="G634" s="5"/>
      <c r="H634" s="5"/>
      <c r="I634" s="5"/>
      <c r="J634" s="19"/>
      <c r="K634" s="19"/>
      <c r="L634" s="19"/>
      <c r="M634" s="19" t="s">
        <v>619</v>
      </c>
      <c r="N634" s="19"/>
      <c r="O634" s="5"/>
      <c r="P634" s="19" t="s">
        <v>5556</v>
      </c>
      <c r="Q634" s="5"/>
      <c r="R634" s="20">
        <v>1</v>
      </c>
      <c r="S634" s="21">
        <v>44593</v>
      </c>
      <c r="T634" s="19" t="s">
        <v>4224</v>
      </c>
      <c r="U634" s="5"/>
      <c r="V634" s="5"/>
      <c r="W634" s="5"/>
      <c r="X634" s="5"/>
      <c r="Y634" s="5"/>
      <c r="Z634" s="20">
        <v>1</v>
      </c>
      <c r="AA634" s="5"/>
      <c r="AB634" s="5"/>
      <c r="AC634" s="5"/>
      <c r="AD634" s="5"/>
      <c r="AE634" s="5"/>
      <c r="AF634" s="5"/>
      <c r="AG634" s="5"/>
      <c r="AH634" s="5"/>
      <c r="AI634" s="5"/>
      <c r="AJ634" s="5"/>
      <c r="AK634" s="20">
        <v>1</v>
      </c>
      <c r="AL634" s="5"/>
      <c r="AM634" s="6">
        <v>44686</v>
      </c>
      <c r="AN634" s="22">
        <v>0.24305555555555614</v>
      </c>
      <c r="AO634" s="5"/>
      <c r="AP634" s="20">
        <v>1</v>
      </c>
      <c r="AQ634" s="5"/>
      <c r="AR634" s="5"/>
      <c r="AS634" s="5"/>
      <c r="AT634" s="5"/>
      <c r="AU634" s="5"/>
      <c r="AV634" s="5"/>
      <c r="AW634" s="5"/>
      <c r="AX634" s="5"/>
      <c r="AY634" s="5"/>
      <c r="AZ634" s="20">
        <v>1</v>
      </c>
      <c r="BA634" s="5"/>
      <c r="BB634" s="5"/>
      <c r="BC634" s="5"/>
      <c r="BD634" s="5"/>
      <c r="BE634" s="5"/>
      <c r="BF634" s="5"/>
      <c r="BG634" s="5"/>
      <c r="BH634" s="5"/>
      <c r="BI634" s="19" t="s">
        <v>4225</v>
      </c>
      <c r="BJ634" s="19" t="s">
        <v>4226</v>
      </c>
      <c r="BK634" s="19" t="s">
        <v>4227</v>
      </c>
      <c r="BL634" s="20">
        <v>1</v>
      </c>
      <c r="BM634" s="5"/>
      <c r="BN634" s="5"/>
      <c r="BO634" s="5"/>
      <c r="BP634" s="5"/>
      <c r="BQ634" s="5"/>
      <c r="BR634" s="5"/>
      <c r="BS634" s="5"/>
      <c r="BT634" s="5"/>
      <c r="BU634" s="5"/>
      <c r="BV634" s="5"/>
      <c r="BW634" s="5"/>
      <c r="BX634" s="5"/>
      <c r="BY634" s="5"/>
      <c r="BZ634" s="5"/>
      <c r="CA634" s="5"/>
      <c r="CB634" s="5"/>
      <c r="CC634" s="5"/>
      <c r="CD634" s="5"/>
      <c r="CE634" s="5"/>
      <c r="CF634" s="6">
        <v>44686</v>
      </c>
      <c r="CG634" s="5"/>
      <c r="CH634" s="5"/>
      <c r="CI634" s="5"/>
      <c r="CJ634" s="5"/>
      <c r="CK634" s="5"/>
      <c r="CL634" s="5"/>
      <c r="CM634" s="5"/>
      <c r="CN634" s="19" t="s">
        <v>4228</v>
      </c>
      <c r="CO634" s="19" t="s">
        <v>4229</v>
      </c>
      <c r="CP634" s="19" t="s">
        <v>4230</v>
      </c>
      <c r="CQ634" t="str">
        <f t="shared" si="9"/>
        <v/>
      </c>
    </row>
    <row r="635" spans="1:95" ht="13.5" x14ac:dyDescent="0.25">
      <c r="A635" s="19" t="s">
        <v>4231</v>
      </c>
      <c r="B635" s="10" t="s">
        <v>619</v>
      </c>
      <c r="C635" s="6">
        <v>44705</v>
      </c>
      <c r="D635" s="20">
        <v>1</v>
      </c>
      <c r="E635" s="5"/>
      <c r="F635" s="5"/>
      <c r="G635" s="5"/>
      <c r="H635" s="5"/>
      <c r="I635" s="5"/>
      <c r="J635" s="19"/>
      <c r="K635" s="19"/>
      <c r="L635" s="19"/>
      <c r="M635" s="19" t="s">
        <v>3361</v>
      </c>
      <c r="N635" s="19"/>
      <c r="O635" s="5"/>
      <c r="P635" s="19" t="s">
        <v>5554</v>
      </c>
      <c r="Q635" s="20">
        <v>1</v>
      </c>
      <c r="R635" s="5"/>
      <c r="S635" s="21">
        <v>39539</v>
      </c>
      <c r="T635" s="19" t="s">
        <v>4232</v>
      </c>
      <c r="U635" s="5"/>
      <c r="V635" s="5"/>
      <c r="W635" s="5"/>
      <c r="X635" s="5"/>
      <c r="Y635" s="5"/>
      <c r="Z635" s="5"/>
      <c r="AA635" s="5"/>
      <c r="AB635" s="5"/>
      <c r="AC635" s="20">
        <v>1</v>
      </c>
      <c r="AD635" s="5"/>
      <c r="AE635" s="5"/>
      <c r="AF635" s="5"/>
      <c r="AG635" s="5"/>
      <c r="AH635" s="5"/>
      <c r="AI635" s="20">
        <v>1</v>
      </c>
      <c r="AJ635" s="5"/>
      <c r="AK635" s="5"/>
      <c r="AL635" s="5"/>
      <c r="AM635" s="6">
        <v>44672</v>
      </c>
      <c r="AN635" s="22">
        <v>3.4722222222222307E-3</v>
      </c>
      <c r="AO635" s="5"/>
      <c r="AP635" s="20">
        <v>1</v>
      </c>
      <c r="AQ635" s="5"/>
      <c r="AR635" s="5"/>
      <c r="AS635" s="5"/>
      <c r="AT635" s="5"/>
      <c r="AU635" s="5"/>
      <c r="AV635" s="5"/>
      <c r="AW635" s="5"/>
      <c r="AX635" s="5"/>
      <c r="AY635" s="5"/>
      <c r="AZ635" s="20">
        <v>1</v>
      </c>
      <c r="BA635" s="5"/>
      <c r="BB635" s="5"/>
      <c r="BC635" s="5"/>
      <c r="BD635" s="5"/>
      <c r="BE635" s="5"/>
      <c r="BF635" s="5"/>
      <c r="BG635" s="5"/>
      <c r="BH635" s="5"/>
      <c r="BI635" s="19" t="s">
        <v>4233</v>
      </c>
      <c r="BJ635" s="5"/>
      <c r="BK635" s="19" t="s">
        <v>4234</v>
      </c>
      <c r="BL635" s="20">
        <v>1</v>
      </c>
      <c r="BM635" s="5"/>
      <c r="BN635" s="5"/>
      <c r="BO635" s="5"/>
      <c r="BP635" s="5"/>
      <c r="BQ635" s="5"/>
      <c r="BR635" s="5"/>
      <c r="BS635" s="5"/>
      <c r="BT635" s="20">
        <v>1</v>
      </c>
      <c r="BU635" s="5"/>
      <c r="BV635" s="5"/>
      <c r="BW635" s="5"/>
      <c r="BX635" s="5"/>
      <c r="BY635" s="5"/>
      <c r="BZ635" s="5"/>
      <c r="CA635" s="19" t="s">
        <v>4235</v>
      </c>
      <c r="CB635" s="5"/>
      <c r="CC635" s="5"/>
      <c r="CD635" s="5"/>
      <c r="CE635" s="5"/>
      <c r="CF635" s="5"/>
      <c r="CG635" s="5"/>
      <c r="CH635" s="5"/>
      <c r="CI635" s="5"/>
      <c r="CJ635" s="5"/>
      <c r="CK635" s="5"/>
      <c r="CL635" s="5"/>
      <c r="CM635" s="5"/>
      <c r="CN635" s="19" t="s">
        <v>4236</v>
      </c>
      <c r="CO635" s="19" t="s">
        <v>4237</v>
      </c>
      <c r="CP635" s="5"/>
      <c r="CQ635" t="str">
        <f t="shared" si="9"/>
        <v/>
      </c>
    </row>
    <row r="636" spans="1:95" ht="13.5" x14ac:dyDescent="0.25">
      <c r="A636" s="19" t="s">
        <v>4238</v>
      </c>
      <c r="B636" s="10" t="s">
        <v>619</v>
      </c>
      <c r="C636" s="6">
        <v>44683</v>
      </c>
      <c r="D636" s="5"/>
      <c r="E636" s="5"/>
      <c r="F636" s="5"/>
      <c r="G636" s="20">
        <v>1</v>
      </c>
      <c r="H636" s="19" t="s">
        <v>81</v>
      </c>
      <c r="I636" s="5"/>
      <c r="J636" s="19"/>
      <c r="K636" s="19"/>
      <c r="L636" s="19"/>
      <c r="M636" s="19" t="s">
        <v>3361</v>
      </c>
      <c r="N636" s="19"/>
      <c r="O636" s="5"/>
      <c r="P636" s="19" t="s">
        <v>5556</v>
      </c>
      <c r="Q636" s="20">
        <v>1</v>
      </c>
      <c r="R636" s="5"/>
      <c r="S636" s="21">
        <v>44621</v>
      </c>
      <c r="T636" s="19" t="s">
        <v>4224</v>
      </c>
      <c r="U636" s="5"/>
      <c r="V636" s="5"/>
      <c r="W636" s="5"/>
      <c r="X636" s="5"/>
      <c r="Y636" s="5"/>
      <c r="Z636" s="5"/>
      <c r="AA636" s="5"/>
      <c r="AB636" s="5"/>
      <c r="AC636" s="20">
        <v>1</v>
      </c>
      <c r="AD636" s="5"/>
      <c r="AE636" s="5"/>
      <c r="AF636" s="5"/>
      <c r="AG636" s="5"/>
      <c r="AH636" s="5"/>
      <c r="AI636" s="5"/>
      <c r="AJ636" s="20">
        <v>1</v>
      </c>
      <c r="AK636" s="5"/>
      <c r="AL636" s="5"/>
      <c r="AM636" s="6">
        <v>44655</v>
      </c>
      <c r="AN636" s="22">
        <v>0.5833333333333347</v>
      </c>
      <c r="AO636" s="5"/>
      <c r="AP636" s="5"/>
      <c r="AQ636" s="5"/>
      <c r="AR636" s="5"/>
      <c r="AS636" s="5"/>
      <c r="AT636" s="20">
        <v>1</v>
      </c>
      <c r="AU636" s="5"/>
      <c r="AV636" s="5"/>
      <c r="AW636" s="5"/>
      <c r="AX636" s="5"/>
      <c r="AY636" s="5"/>
      <c r="AZ636" s="5"/>
      <c r="BA636" s="5"/>
      <c r="BB636" s="20"/>
      <c r="BC636" s="5"/>
      <c r="BD636" s="5"/>
      <c r="BE636" s="5"/>
      <c r="BF636" s="5">
        <v>1</v>
      </c>
      <c r="BG636" s="5"/>
      <c r="BH636" s="5"/>
      <c r="BI636" s="19" t="s">
        <v>4239</v>
      </c>
      <c r="BJ636" s="19" t="s">
        <v>4240</v>
      </c>
      <c r="BK636" s="19" t="s">
        <v>4241</v>
      </c>
      <c r="BL636" s="20">
        <v>1</v>
      </c>
      <c r="BM636" s="5"/>
      <c r="BN636" s="5"/>
      <c r="BO636" s="5"/>
      <c r="BP636" s="5"/>
      <c r="BQ636" s="5"/>
      <c r="BR636" s="5"/>
      <c r="BS636" s="5"/>
      <c r="BT636" s="5"/>
      <c r="BU636" s="5"/>
      <c r="BV636" s="5"/>
      <c r="BW636" s="5"/>
      <c r="BX636" s="5"/>
      <c r="BY636" s="5"/>
      <c r="BZ636" s="19" t="s">
        <v>4242</v>
      </c>
      <c r="CA636" s="19" t="s">
        <v>4243</v>
      </c>
      <c r="CB636" s="5"/>
      <c r="CC636" s="5"/>
      <c r="CD636" s="5"/>
      <c r="CE636" s="5"/>
      <c r="CF636" s="6">
        <v>44655</v>
      </c>
      <c r="CG636" s="5"/>
      <c r="CH636" s="5"/>
      <c r="CI636" s="5"/>
      <c r="CJ636" s="5"/>
      <c r="CK636" s="5"/>
      <c r="CL636" s="5"/>
      <c r="CM636" s="5"/>
      <c r="CN636" s="19" t="s">
        <v>4244</v>
      </c>
      <c r="CO636" s="19" t="s">
        <v>4245</v>
      </c>
      <c r="CP636" s="5"/>
      <c r="CQ636" t="str">
        <f t="shared" si="9"/>
        <v/>
      </c>
    </row>
    <row r="637" spans="1:95" ht="13.5" x14ac:dyDescent="0.25">
      <c r="A637" s="19" t="s">
        <v>4246</v>
      </c>
      <c r="B637" s="10" t="s">
        <v>619</v>
      </c>
      <c r="C637" s="6">
        <v>44670</v>
      </c>
      <c r="D637" s="20">
        <v>1</v>
      </c>
      <c r="E637" s="5"/>
      <c r="F637" s="5"/>
      <c r="G637" s="5"/>
      <c r="H637" s="5"/>
      <c r="I637" s="5"/>
      <c r="J637" s="19"/>
      <c r="K637" s="19"/>
      <c r="L637" s="19"/>
      <c r="M637" s="19" t="s">
        <v>3361</v>
      </c>
      <c r="N637" s="19"/>
      <c r="O637" s="5"/>
      <c r="P637" s="19" t="s">
        <v>5556</v>
      </c>
      <c r="Q637" s="5"/>
      <c r="R637" s="20">
        <v>1</v>
      </c>
      <c r="S637" s="21">
        <v>44531</v>
      </c>
      <c r="T637" s="19" t="s">
        <v>4224</v>
      </c>
      <c r="U637" s="5"/>
      <c r="V637" s="5"/>
      <c r="W637" s="5"/>
      <c r="X637" s="5"/>
      <c r="Y637" s="5"/>
      <c r="Z637" s="5"/>
      <c r="AA637" s="20">
        <v>1</v>
      </c>
      <c r="AB637" s="5"/>
      <c r="AC637" s="5"/>
      <c r="AD637" s="5"/>
      <c r="AE637" s="5"/>
      <c r="AF637" s="5"/>
      <c r="AG637" s="5"/>
      <c r="AH637" s="20">
        <v>1</v>
      </c>
      <c r="AI637" s="5"/>
      <c r="AJ637" s="5"/>
      <c r="AK637" s="5"/>
      <c r="AL637" s="5"/>
      <c r="AM637" s="6">
        <v>44614</v>
      </c>
      <c r="AN637" s="22">
        <v>0.41666666666666768</v>
      </c>
      <c r="AO637" s="5"/>
      <c r="AP637" s="5"/>
      <c r="AQ637" s="5"/>
      <c r="AR637" s="5"/>
      <c r="AS637" s="5"/>
      <c r="AT637" s="20">
        <v>1</v>
      </c>
      <c r="AU637" s="5"/>
      <c r="AV637" s="5"/>
      <c r="AW637" s="5"/>
      <c r="AX637" s="5"/>
      <c r="AY637" s="5"/>
      <c r="AZ637" s="5"/>
      <c r="BA637" s="5"/>
      <c r="BB637" s="5"/>
      <c r="BC637" s="5"/>
      <c r="BD637" s="5"/>
      <c r="BE637" s="20"/>
      <c r="BF637" s="5"/>
      <c r="BG637" s="5">
        <v>1</v>
      </c>
      <c r="BH637" s="19" t="s">
        <v>4247</v>
      </c>
      <c r="BI637" s="19" t="s">
        <v>4248</v>
      </c>
      <c r="BJ637" s="19" t="s">
        <v>4249</v>
      </c>
      <c r="BK637" s="19" t="s">
        <v>4250</v>
      </c>
      <c r="BL637" s="5"/>
      <c r="BM637" s="20">
        <v>1</v>
      </c>
      <c r="BN637" s="5"/>
      <c r="BO637" s="5"/>
      <c r="BP637" s="5"/>
      <c r="BQ637" s="19"/>
      <c r="BR637" s="19"/>
      <c r="BS637" s="19" t="s">
        <v>4251</v>
      </c>
      <c r="BT637" s="5"/>
      <c r="BU637" s="20">
        <v>1</v>
      </c>
      <c r="BV637" s="5"/>
      <c r="BW637" s="5"/>
      <c r="BX637" s="5"/>
      <c r="BY637" s="5"/>
      <c r="BZ637" s="19" t="s">
        <v>3816</v>
      </c>
      <c r="CA637" s="19" t="s">
        <v>4252</v>
      </c>
      <c r="CB637" s="5"/>
      <c r="CC637" s="5"/>
      <c r="CD637" s="5"/>
      <c r="CE637" s="5"/>
      <c r="CF637" s="6">
        <v>44614</v>
      </c>
      <c r="CG637" s="5"/>
      <c r="CH637" s="5"/>
      <c r="CI637" s="5"/>
      <c r="CJ637" s="5"/>
      <c r="CK637" s="5"/>
      <c r="CL637" s="5"/>
      <c r="CM637" s="5"/>
      <c r="CN637" s="19" t="s">
        <v>4253</v>
      </c>
      <c r="CO637" s="19" t="s">
        <v>4254</v>
      </c>
      <c r="CP637" s="5"/>
      <c r="CQ637" t="str">
        <f t="shared" si="9"/>
        <v/>
      </c>
    </row>
    <row r="638" spans="1:95" ht="13.5" x14ac:dyDescent="0.25">
      <c r="A638" s="19" t="s">
        <v>4255</v>
      </c>
      <c r="B638" s="10" t="s">
        <v>619</v>
      </c>
      <c r="C638" s="6">
        <v>44670</v>
      </c>
      <c r="D638" s="20">
        <v>1</v>
      </c>
      <c r="E638" s="5"/>
      <c r="F638" s="5"/>
      <c r="G638" s="5"/>
      <c r="H638" s="5"/>
      <c r="I638" s="5"/>
      <c r="J638" s="19"/>
      <c r="K638" s="19"/>
      <c r="L638" s="19"/>
      <c r="M638" s="19" t="s">
        <v>3361</v>
      </c>
      <c r="N638" s="19"/>
      <c r="O638" s="5"/>
      <c r="P638" s="19" t="s">
        <v>5556</v>
      </c>
      <c r="Q638" s="20">
        <v>1</v>
      </c>
      <c r="R638" s="5"/>
      <c r="S638" s="21">
        <v>44470</v>
      </c>
      <c r="T638" s="19" t="s">
        <v>4224</v>
      </c>
      <c r="U638" s="5"/>
      <c r="V638" s="5"/>
      <c r="W638" s="5"/>
      <c r="X638" s="5"/>
      <c r="Y638" s="5"/>
      <c r="Z638" s="5"/>
      <c r="AA638" s="5"/>
      <c r="AB638" s="5"/>
      <c r="AC638" s="20">
        <v>1</v>
      </c>
      <c r="AD638" s="5"/>
      <c r="AE638" s="5"/>
      <c r="AF638" s="5"/>
      <c r="AG638" s="5"/>
      <c r="AH638" s="20">
        <v>1</v>
      </c>
      <c r="AI638" s="5"/>
      <c r="AJ638" s="5"/>
      <c r="AK638" s="5"/>
      <c r="AL638" s="5"/>
      <c r="AM638" s="6">
        <v>44618</v>
      </c>
      <c r="AN638" s="22">
        <v>0.75000000000000189</v>
      </c>
      <c r="AO638" s="5"/>
      <c r="AP638" s="5"/>
      <c r="AQ638" s="20">
        <v>1</v>
      </c>
      <c r="AR638" s="5"/>
      <c r="AS638" s="5"/>
      <c r="AT638" s="5"/>
      <c r="AU638" s="5"/>
      <c r="AV638" s="5"/>
      <c r="AW638" s="5"/>
      <c r="AX638" s="5"/>
      <c r="AY638" s="5"/>
      <c r="AZ638" s="20">
        <v>1</v>
      </c>
      <c r="BA638" s="5"/>
      <c r="BB638" s="5"/>
      <c r="BC638" s="5"/>
      <c r="BD638" s="5"/>
      <c r="BE638" s="5"/>
      <c r="BF638" s="5"/>
      <c r="BG638" s="5"/>
      <c r="BH638" s="5"/>
      <c r="BI638" s="19" t="s">
        <v>4256</v>
      </c>
      <c r="BJ638" s="19" t="s">
        <v>4257</v>
      </c>
      <c r="BK638" s="19" t="s">
        <v>4258</v>
      </c>
      <c r="BL638" s="5"/>
      <c r="BM638" s="20">
        <v>1</v>
      </c>
      <c r="BN638" s="5"/>
      <c r="BO638" s="5"/>
      <c r="BP638" s="5"/>
      <c r="BQ638" s="19"/>
      <c r="BR638" s="19"/>
      <c r="BS638" s="19" t="s">
        <v>4259</v>
      </c>
      <c r="BT638" s="5"/>
      <c r="BU638" s="20">
        <v>1</v>
      </c>
      <c r="BV638" s="5"/>
      <c r="BW638" s="5"/>
      <c r="BX638" s="5"/>
      <c r="BY638" s="5"/>
      <c r="BZ638" s="19" t="s">
        <v>4260</v>
      </c>
      <c r="CA638" s="19" t="s">
        <v>4261</v>
      </c>
      <c r="CB638" s="5"/>
      <c r="CC638" s="5"/>
      <c r="CD638" s="5"/>
      <c r="CE638" s="5"/>
      <c r="CF638" s="6">
        <v>44618</v>
      </c>
      <c r="CG638" s="5"/>
      <c r="CH638" s="5"/>
      <c r="CI638" s="5"/>
      <c r="CJ638" s="5"/>
      <c r="CK638" s="5"/>
      <c r="CL638" s="5"/>
      <c r="CM638" s="5"/>
      <c r="CN638" s="19" t="s">
        <v>4262</v>
      </c>
      <c r="CO638" s="19" t="s">
        <v>4263</v>
      </c>
      <c r="CP638" s="5"/>
      <c r="CQ638" t="str">
        <f t="shared" si="9"/>
        <v/>
      </c>
    </row>
    <row r="639" spans="1:95" ht="13.5" x14ac:dyDescent="0.25">
      <c r="A639" s="19" t="s">
        <v>4264</v>
      </c>
      <c r="B639" s="10" t="s">
        <v>619</v>
      </c>
      <c r="C639" s="6">
        <v>44670</v>
      </c>
      <c r="D639" s="5"/>
      <c r="E639" s="5"/>
      <c r="F639" s="5"/>
      <c r="G639" s="20">
        <v>1</v>
      </c>
      <c r="H639" s="19" t="s">
        <v>81</v>
      </c>
      <c r="I639" s="5"/>
      <c r="J639" s="19"/>
      <c r="K639" s="19"/>
      <c r="L639" s="19"/>
      <c r="M639" s="19" t="s">
        <v>3361</v>
      </c>
      <c r="N639" s="19"/>
      <c r="O639" s="5"/>
      <c r="P639" s="19" t="s">
        <v>5556</v>
      </c>
      <c r="Q639" s="5"/>
      <c r="R639" s="20">
        <v>1</v>
      </c>
      <c r="S639" s="21">
        <v>44105</v>
      </c>
      <c r="T639" s="19" t="s">
        <v>4224</v>
      </c>
      <c r="U639" s="5"/>
      <c r="V639" s="5"/>
      <c r="W639" s="5"/>
      <c r="X639" s="5"/>
      <c r="Y639" s="5"/>
      <c r="Z639" s="5"/>
      <c r="AA639" s="5"/>
      <c r="AB639" s="5"/>
      <c r="AC639" s="5"/>
      <c r="AD639" s="20">
        <v>1</v>
      </c>
      <c r="AE639" s="5"/>
      <c r="AF639" s="5"/>
      <c r="AG639" s="5"/>
      <c r="AH639" s="5"/>
      <c r="AI639" s="5"/>
      <c r="AJ639" s="5"/>
      <c r="AK639" s="5"/>
      <c r="AL639" s="20">
        <v>1</v>
      </c>
      <c r="AM639" s="6">
        <v>44602</v>
      </c>
      <c r="AN639" s="22">
        <v>0.54166666666666796</v>
      </c>
      <c r="AO639" s="5"/>
      <c r="AP639" s="5"/>
      <c r="AQ639" s="5"/>
      <c r="AR639" s="5"/>
      <c r="AS639" s="20">
        <v>1</v>
      </c>
      <c r="AT639" s="5"/>
      <c r="AU639" s="5"/>
      <c r="AV639" s="5"/>
      <c r="AW639" s="5"/>
      <c r="AX639" s="5"/>
      <c r="AY639" s="5"/>
      <c r="AZ639" s="5"/>
      <c r="BA639" s="5"/>
      <c r="BB639" s="5"/>
      <c r="BC639" s="5"/>
      <c r="BD639" s="20">
        <v>1</v>
      </c>
      <c r="BE639" s="5"/>
      <c r="BF639" s="5"/>
      <c r="BG639" s="5"/>
      <c r="BH639" s="5"/>
      <c r="BI639" s="19" t="s">
        <v>4265</v>
      </c>
      <c r="BJ639" s="19" t="s">
        <v>4266</v>
      </c>
      <c r="BK639" s="19" t="s">
        <v>4267</v>
      </c>
      <c r="BL639" s="20">
        <v>1</v>
      </c>
      <c r="BM639" s="5"/>
      <c r="BN639" s="5"/>
      <c r="BO639" s="5"/>
      <c r="BP639" s="5"/>
      <c r="BQ639" s="5"/>
      <c r="BR639" s="5"/>
      <c r="BS639" s="5"/>
      <c r="BT639" s="5"/>
      <c r="BU639" s="5"/>
      <c r="BV639" s="5"/>
      <c r="BW639" s="5"/>
      <c r="BX639" s="5"/>
      <c r="BY639" s="5"/>
      <c r="BZ639" s="5"/>
      <c r="CA639" s="19" t="s">
        <v>4268</v>
      </c>
      <c r="CB639" s="5"/>
      <c r="CC639" s="5"/>
      <c r="CD639" s="5"/>
      <c r="CE639" s="5"/>
      <c r="CF639" s="6">
        <v>44602</v>
      </c>
      <c r="CG639" s="5"/>
      <c r="CH639" s="5"/>
      <c r="CI639" s="5"/>
      <c r="CJ639" s="5"/>
      <c r="CK639" s="5"/>
      <c r="CL639" s="5"/>
      <c r="CM639" s="5"/>
      <c r="CN639" s="19" t="s">
        <v>4269</v>
      </c>
      <c r="CO639" s="19" t="s">
        <v>4270</v>
      </c>
      <c r="CP639" s="5"/>
      <c r="CQ639" t="str">
        <f t="shared" si="9"/>
        <v/>
      </c>
    </row>
    <row r="640" spans="1:95" ht="13.5" x14ac:dyDescent="0.25">
      <c r="A640" s="19" t="s">
        <v>4271</v>
      </c>
      <c r="B640" s="10" t="s">
        <v>619</v>
      </c>
      <c r="C640" s="6">
        <v>44655</v>
      </c>
      <c r="D640" s="20">
        <v>1</v>
      </c>
      <c r="E640" s="5"/>
      <c r="F640" s="5"/>
      <c r="G640" s="5"/>
      <c r="H640" s="5"/>
      <c r="I640" s="5"/>
      <c r="J640" s="19"/>
      <c r="K640" s="19"/>
      <c r="L640" s="19"/>
      <c r="M640" s="19" t="s">
        <v>3361</v>
      </c>
      <c r="N640" s="19"/>
      <c r="O640" s="5"/>
      <c r="P640" s="19" t="s">
        <v>5554</v>
      </c>
      <c r="Q640" s="5"/>
      <c r="R640" s="20">
        <v>1</v>
      </c>
      <c r="S640" s="21">
        <v>44166</v>
      </c>
      <c r="T640" s="19" t="s">
        <v>4224</v>
      </c>
      <c r="U640" s="5"/>
      <c r="V640" s="5"/>
      <c r="W640" s="5"/>
      <c r="X640" s="5"/>
      <c r="Y640" s="5"/>
      <c r="Z640" s="5"/>
      <c r="AA640" s="5"/>
      <c r="AB640" s="5"/>
      <c r="AC640" s="20">
        <v>1</v>
      </c>
      <c r="AD640" s="5"/>
      <c r="AE640" s="5"/>
      <c r="AF640" s="5"/>
      <c r="AG640" s="5"/>
      <c r="AH640" s="5"/>
      <c r="AI640" s="5"/>
      <c r="AJ640" s="20">
        <v>1</v>
      </c>
      <c r="AK640" s="5"/>
      <c r="AL640" s="5"/>
      <c r="AM640" s="6">
        <v>44607</v>
      </c>
      <c r="AN640" s="22">
        <v>0.93750000000000222</v>
      </c>
      <c r="AO640" s="20">
        <v>1</v>
      </c>
      <c r="AP640" s="5"/>
      <c r="AQ640" s="5"/>
      <c r="AR640" s="5"/>
      <c r="AS640" s="5"/>
      <c r="AT640" s="5"/>
      <c r="AU640" s="5"/>
      <c r="AV640" s="5"/>
      <c r="AW640" s="5"/>
      <c r="AX640" s="5"/>
      <c r="AY640" s="5"/>
      <c r="AZ640" s="20">
        <v>1</v>
      </c>
      <c r="BA640" s="5"/>
      <c r="BB640" s="5"/>
      <c r="BC640" s="5"/>
      <c r="BD640" s="5"/>
      <c r="BE640" s="5"/>
      <c r="BF640" s="5"/>
      <c r="BG640" s="5"/>
      <c r="BH640" s="5"/>
      <c r="BI640" s="19" t="s">
        <v>4272</v>
      </c>
      <c r="BJ640" s="5"/>
      <c r="BK640" s="19" t="s">
        <v>4273</v>
      </c>
      <c r="BL640" s="5"/>
      <c r="BM640" s="20">
        <v>1</v>
      </c>
      <c r="BN640" s="5"/>
      <c r="BO640" s="5"/>
      <c r="BP640" s="5"/>
      <c r="BQ640" s="19"/>
      <c r="BR640" s="19"/>
      <c r="BS640" s="19" t="s">
        <v>4274</v>
      </c>
      <c r="BT640" s="5"/>
      <c r="BU640" s="5"/>
      <c r="BV640" s="20">
        <v>1</v>
      </c>
      <c r="BW640" s="5"/>
      <c r="BX640" s="19" t="s">
        <v>4275</v>
      </c>
      <c r="BY640" s="5"/>
      <c r="BZ640" s="19" t="s">
        <v>1197</v>
      </c>
      <c r="CA640" s="19" t="s">
        <v>4276</v>
      </c>
      <c r="CB640" s="5"/>
      <c r="CC640" s="5"/>
      <c r="CD640" s="5"/>
      <c r="CE640" s="5"/>
      <c r="CF640" s="6">
        <v>44607</v>
      </c>
      <c r="CG640" s="5"/>
      <c r="CH640" s="5"/>
      <c r="CI640" s="5"/>
      <c r="CJ640" s="5"/>
      <c r="CK640" s="5"/>
      <c r="CL640" s="5"/>
      <c r="CM640" s="5"/>
      <c r="CN640" s="19" t="s">
        <v>4277</v>
      </c>
      <c r="CO640" s="19" t="s">
        <v>4278</v>
      </c>
      <c r="CP640" s="19" t="s">
        <v>4279</v>
      </c>
      <c r="CQ640" t="str">
        <f t="shared" si="9"/>
        <v/>
      </c>
    </row>
    <row r="641" spans="1:95" ht="13.5" x14ac:dyDescent="0.25">
      <c r="A641" s="19" t="s">
        <v>4280</v>
      </c>
      <c r="B641" s="10" t="s">
        <v>619</v>
      </c>
      <c r="C641" s="6">
        <v>44722</v>
      </c>
      <c r="D641" s="20">
        <v>1</v>
      </c>
      <c r="E641" s="20">
        <v>1</v>
      </c>
      <c r="F641" s="5"/>
      <c r="G641" s="5"/>
      <c r="H641" s="5"/>
      <c r="I641" s="5"/>
      <c r="J641" s="19"/>
      <c r="K641" s="19"/>
      <c r="L641" s="19"/>
      <c r="M641" s="19" t="s">
        <v>619</v>
      </c>
      <c r="N641" s="19"/>
      <c r="O641" s="5"/>
      <c r="P641" s="19" t="s">
        <v>5556</v>
      </c>
      <c r="Q641" s="20">
        <v>1</v>
      </c>
      <c r="R641" s="5"/>
      <c r="S641" s="21">
        <v>44470</v>
      </c>
      <c r="T641" s="19" t="s">
        <v>302</v>
      </c>
      <c r="U641" s="5"/>
      <c r="V641" s="5"/>
      <c r="W641" s="5"/>
      <c r="X641" s="5"/>
      <c r="Y641" s="5"/>
      <c r="Z641" s="5"/>
      <c r="AA641" s="20">
        <v>1</v>
      </c>
      <c r="AB641" s="5"/>
      <c r="AC641" s="5"/>
      <c r="AD641" s="5"/>
      <c r="AE641" s="5"/>
      <c r="AF641" s="5"/>
      <c r="AG641" s="20">
        <v>1</v>
      </c>
      <c r="AH641" s="5"/>
      <c r="AI641" s="5"/>
      <c r="AJ641" s="5"/>
      <c r="AK641" s="5"/>
      <c r="AL641" s="5"/>
      <c r="AM641" s="6">
        <v>44721</v>
      </c>
      <c r="AN641" s="22">
        <v>0.28125000000000067</v>
      </c>
      <c r="AO641" s="5"/>
      <c r="AP641" s="5"/>
      <c r="AQ641" s="20">
        <v>1</v>
      </c>
      <c r="AR641" s="5"/>
      <c r="AS641" s="5"/>
      <c r="AT641" s="5"/>
      <c r="AU641" s="5"/>
      <c r="AV641" s="5"/>
      <c r="AW641" s="5"/>
      <c r="AX641" s="5"/>
      <c r="AY641" s="5"/>
      <c r="AZ641" s="20">
        <v>1</v>
      </c>
      <c r="BA641" s="5"/>
      <c r="BB641" s="5"/>
      <c r="BC641" s="5"/>
      <c r="BD641" s="5"/>
      <c r="BE641" s="5"/>
      <c r="BF641" s="5"/>
      <c r="BG641" s="5"/>
      <c r="BH641" s="5"/>
      <c r="BI641" s="19" t="s">
        <v>4281</v>
      </c>
      <c r="BJ641" s="5"/>
      <c r="BK641" s="19" t="s">
        <v>4282</v>
      </c>
      <c r="BL641" s="5"/>
      <c r="BM641" s="20">
        <v>1</v>
      </c>
      <c r="BN641" s="5"/>
      <c r="BO641" s="5"/>
      <c r="BP641" s="5"/>
      <c r="BQ641" s="19"/>
      <c r="BR641" s="19"/>
      <c r="BS641" s="19" t="s">
        <v>1368</v>
      </c>
      <c r="BT641" s="5"/>
      <c r="BU641" s="5"/>
      <c r="BV641" s="20">
        <v>1</v>
      </c>
      <c r="BW641" s="5"/>
      <c r="BX641" s="19" t="s">
        <v>4137</v>
      </c>
      <c r="BY641" s="5"/>
      <c r="BZ641" s="19" t="s">
        <v>4283</v>
      </c>
      <c r="CA641" s="19" t="s">
        <v>4284</v>
      </c>
      <c r="CB641" s="5"/>
      <c r="CC641" s="5"/>
      <c r="CD641" s="5"/>
      <c r="CE641" s="5"/>
      <c r="CF641" s="6">
        <v>44690</v>
      </c>
      <c r="CG641" s="5"/>
      <c r="CH641" s="5"/>
      <c r="CI641" s="5"/>
      <c r="CJ641" s="5"/>
      <c r="CK641" s="5"/>
      <c r="CL641" s="5"/>
      <c r="CM641" s="19" t="s">
        <v>403</v>
      </c>
      <c r="CN641" s="19" t="s">
        <v>4285</v>
      </c>
      <c r="CO641" s="19" t="s">
        <v>4286</v>
      </c>
      <c r="CP641" s="5"/>
      <c r="CQ641" t="str">
        <f t="shared" si="9"/>
        <v/>
      </c>
    </row>
    <row r="642" spans="1:95" ht="13.5" x14ac:dyDescent="0.25">
      <c r="A642" s="19" t="s">
        <v>4287</v>
      </c>
      <c r="B642" s="10" t="s">
        <v>619</v>
      </c>
      <c r="C642" s="6">
        <v>44711</v>
      </c>
      <c r="D642" s="5"/>
      <c r="E642" s="5"/>
      <c r="F642" s="5"/>
      <c r="G642" s="20">
        <v>1</v>
      </c>
      <c r="H642" s="19" t="s">
        <v>81</v>
      </c>
      <c r="I642" s="5"/>
      <c r="J642" s="19"/>
      <c r="K642" s="19"/>
      <c r="L642" s="19"/>
      <c r="M642" s="19" t="s">
        <v>619</v>
      </c>
      <c r="N642" s="19"/>
      <c r="O642" s="5"/>
      <c r="P642" s="19" t="s">
        <v>5554</v>
      </c>
      <c r="Q642" s="5"/>
      <c r="R642" s="20">
        <v>1</v>
      </c>
      <c r="S642" s="21">
        <v>43800</v>
      </c>
      <c r="T642" s="19" t="s">
        <v>302</v>
      </c>
      <c r="U642" s="5"/>
      <c r="V642" s="5"/>
      <c r="W642" s="5"/>
      <c r="X642" s="5"/>
      <c r="Y642" s="5"/>
      <c r="Z642" s="5"/>
      <c r="AA642" s="5"/>
      <c r="AB642" s="20">
        <v>1</v>
      </c>
      <c r="AC642" s="5"/>
      <c r="AD642" s="5"/>
      <c r="AE642" s="5"/>
      <c r="AF642" s="5"/>
      <c r="AG642" s="5"/>
      <c r="AH642" s="5"/>
      <c r="AI642" s="5"/>
      <c r="AJ642" s="20">
        <v>1</v>
      </c>
      <c r="AK642" s="5"/>
      <c r="AL642" s="5"/>
      <c r="AM642" s="6">
        <v>44708</v>
      </c>
      <c r="AN642" s="22">
        <v>0.20833333333333384</v>
      </c>
      <c r="AO642" s="5"/>
      <c r="AP642" s="5"/>
      <c r="AQ642" s="20">
        <v>1</v>
      </c>
      <c r="AR642" s="5"/>
      <c r="AS642" s="5"/>
      <c r="AT642" s="5"/>
      <c r="AU642" s="5"/>
      <c r="AV642" s="5"/>
      <c r="AW642" s="5"/>
      <c r="AX642" s="5"/>
      <c r="AY642" s="5"/>
      <c r="AZ642" s="20">
        <v>1</v>
      </c>
      <c r="BA642" s="5"/>
      <c r="BB642" s="5"/>
      <c r="BC642" s="5"/>
      <c r="BD642" s="5"/>
      <c r="BE642" s="5"/>
      <c r="BF642" s="5"/>
      <c r="BG642" s="5"/>
      <c r="BH642" s="5"/>
      <c r="BI642" s="19" t="s">
        <v>4288</v>
      </c>
      <c r="BJ642" s="5"/>
      <c r="BK642" s="19" t="s">
        <v>4289</v>
      </c>
      <c r="BL642" s="5"/>
      <c r="BM642" s="5"/>
      <c r="BN642" s="5"/>
      <c r="BO642" s="5"/>
      <c r="BP642" s="5"/>
      <c r="BQ642" s="19"/>
      <c r="BR642" s="19"/>
      <c r="BS642" s="19" t="s">
        <v>4290</v>
      </c>
      <c r="BT642" s="5"/>
      <c r="BU642" s="20">
        <v>1</v>
      </c>
      <c r="BV642" s="5"/>
      <c r="BW642" s="5"/>
      <c r="BX642" s="5"/>
      <c r="BY642" s="5"/>
      <c r="BZ642" s="19" t="s">
        <v>4291</v>
      </c>
      <c r="CA642" s="19" t="s">
        <v>4292</v>
      </c>
      <c r="CB642" s="5"/>
      <c r="CC642" s="5"/>
      <c r="CD642" s="5"/>
      <c r="CE642" s="5"/>
      <c r="CF642" s="6">
        <v>44708</v>
      </c>
      <c r="CG642" s="5"/>
      <c r="CH642" s="5"/>
      <c r="CI642" s="5"/>
      <c r="CJ642" s="5"/>
      <c r="CK642" s="5"/>
      <c r="CL642" s="5"/>
      <c r="CM642" s="19" t="s">
        <v>403</v>
      </c>
      <c r="CN642" s="19" t="s">
        <v>4293</v>
      </c>
      <c r="CO642" s="19" t="s">
        <v>4294</v>
      </c>
      <c r="CP642" s="5"/>
      <c r="CQ642" t="str">
        <f t="shared" si="9"/>
        <v/>
      </c>
    </row>
    <row r="643" spans="1:95" ht="13.5" x14ac:dyDescent="0.25">
      <c r="A643" s="19" t="s">
        <v>4295</v>
      </c>
      <c r="B643" s="10" t="s">
        <v>619</v>
      </c>
      <c r="C643" s="6">
        <v>44704</v>
      </c>
      <c r="D643" s="20">
        <v>1</v>
      </c>
      <c r="E643" s="5"/>
      <c r="F643" s="5"/>
      <c r="G643" s="20">
        <v>1</v>
      </c>
      <c r="H643" s="19" t="s">
        <v>4296</v>
      </c>
      <c r="I643" s="5"/>
      <c r="J643" s="19"/>
      <c r="K643" s="19"/>
      <c r="L643" s="19"/>
      <c r="M643" s="19" t="s">
        <v>4297</v>
      </c>
      <c r="N643" s="19"/>
      <c r="O643" s="5"/>
      <c r="P643" s="19" t="s">
        <v>5556</v>
      </c>
      <c r="Q643" s="5"/>
      <c r="R643" s="20">
        <v>1</v>
      </c>
      <c r="S643" s="21">
        <v>44378</v>
      </c>
      <c r="T643" s="19" t="s">
        <v>302</v>
      </c>
      <c r="U643" s="5"/>
      <c r="V643" s="5"/>
      <c r="W643" s="5"/>
      <c r="X643" s="5"/>
      <c r="Y643" s="5"/>
      <c r="Z643" s="5"/>
      <c r="AA643" s="5"/>
      <c r="AB643" s="5"/>
      <c r="AC643" s="5"/>
      <c r="AD643" s="20">
        <v>1</v>
      </c>
      <c r="AE643" s="5"/>
      <c r="AF643" s="5"/>
      <c r="AG643" s="5"/>
      <c r="AH643" s="5"/>
      <c r="AI643" s="5"/>
      <c r="AJ643" s="5"/>
      <c r="AK643" s="20">
        <v>1</v>
      </c>
      <c r="AL643" s="5"/>
      <c r="AM643" s="6">
        <v>44703</v>
      </c>
      <c r="AN643" s="22">
        <v>0.45138888888889001</v>
      </c>
      <c r="AO643" s="5"/>
      <c r="AP643" s="5"/>
      <c r="AQ643" s="5"/>
      <c r="AR643" s="5"/>
      <c r="AS643" s="20">
        <v>1</v>
      </c>
      <c r="AT643" s="5"/>
      <c r="AU643" s="5"/>
      <c r="AV643" s="5"/>
      <c r="AW643" s="5"/>
      <c r="AX643" s="5"/>
      <c r="AY643" s="5"/>
      <c r="AZ643" s="5"/>
      <c r="BA643" s="20"/>
      <c r="BB643" s="5"/>
      <c r="BC643" s="5">
        <v>1</v>
      </c>
      <c r="BD643" s="5"/>
      <c r="BE643" s="5"/>
      <c r="BF643" s="5"/>
      <c r="BG643" s="5"/>
      <c r="BH643" s="5"/>
      <c r="BI643" s="19" t="s">
        <v>4298</v>
      </c>
      <c r="BJ643" s="19" t="s">
        <v>4299</v>
      </c>
      <c r="BK643" s="19" t="s">
        <v>4300</v>
      </c>
      <c r="BL643" s="5"/>
      <c r="BM643" s="5"/>
      <c r="BN643" s="20">
        <v>1</v>
      </c>
      <c r="BO643" s="5"/>
      <c r="BP643" s="5"/>
      <c r="BQ643" s="19"/>
      <c r="BR643" s="19"/>
      <c r="BS643" s="19" t="s">
        <v>4301</v>
      </c>
      <c r="BT643" s="5"/>
      <c r="BU643" s="5"/>
      <c r="BV643" s="5"/>
      <c r="BW643" s="20">
        <v>1</v>
      </c>
      <c r="BX643" s="5"/>
      <c r="BY643" s="19" t="s">
        <v>4302</v>
      </c>
      <c r="BZ643" s="19" t="s">
        <v>4303</v>
      </c>
      <c r="CA643" s="19" t="s">
        <v>4304</v>
      </c>
      <c r="CB643" s="5"/>
      <c r="CC643" s="5"/>
      <c r="CD643" s="5"/>
      <c r="CE643" s="5"/>
      <c r="CF643" s="6">
        <v>44703</v>
      </c>
      <c r="CG643" s="5"/>
      <c r="CH643" s="5"/>
      <c r="CI643" s="5"/>
      <c r="CJ643" s="5"/>
      <c r="CK643" s="5"/>
      <c r="CL643" s="5"/>
      <c r="CM643" s="19" t="s">
        <v>4305</v>
      </c>
      <c r="CN643" s="19" t="s">
        <v>4306</v>
      </c>
      <c r="CO643" s="19" t="s">
        <v>4307</v>
      </c>
      <c r="CP643" s="5"/>
      <c r="CQ643" t="str">
        <f t="shared" si="9"/>
        <v/>
      </c>
    </row>
    <row r="644" spans="1:95" ht="13.5" x14ac:dyDescent="0.25">
      <c r="A644" s="19" t="s">
        <v>4308</v>
      </c>
      <c r="B644" s="10" t="s">
        <v>619</v>
      </c>
      <c r="C644" s="6">
        <v>44693</v>
      </c>
      <c r="D644" s="5"/>
      <c r="E644" s="5"/>
      <c r="F644" s="5"/>
      <c r="G644" s="20">
        <v>1</v>
      </c>
      <c r="H644" s="19" t="s">
        <v>4296</v>
      </c>
      <c r="I644" s="5"/>
      <c r="J644" s="19"/>
      <c r="K644" s="19"/>
      <c r="L644" s="19"/>
      <c r="M644" s="19" t="s">
        <v>619</v>
      </c>
      <c r="N644" s="19"/>
      <c r="O644" s="5"/>
      <c r="P644" s="5" t="s">
        <v>5560</v>
      </c>
      <c r="Q644" s="5"/>
      <c r="R644" s="5"/>
      <c r="S644" s="21"/>
      <c r="T644" s="5"/>
      <c r="U644" s="5"/>
      <c r="V644" s="5"/>
      <c r="W644" s="5"/>
      <c r="X644" s="5"/>
      <c r="Y644" s="5"/>
      <c r="Z644" s="5"/>
      <c r="AA644" s="5"/>
      <c r="AB644" s="5"/>
      <c r="AC644" s="5"/>
      <c r="AD644" s="5"/>
      <c r="AE644" s="5"/>
      <c r="AF644" s="5"/>
      <c r="AG644" s="5"/>
      <c r="AH644" s="5"/>
      <c r="AI644" s="5"/>
      <c r="AJ644" s="5"/>
      <c r="AK644" s="5"/>
      <c r="AL644" s="5"/>
      <c r="AM644" s="6">
        <v>44688</v>
      </c>
      <c r="AN644" s="22">
        <v>0.41666666666666768</v>
      </c>
      <c r="AO644" s="5"/>
      <c r="AP644" s="5"/>
      <c r="AQ644" s="5"/>
      <c r="AR644" s="5"/>
      <c r="AS644" s="20">
        <v>1</v>
      </c>
      <c r="AT644" s="5"/>
      <c r="AU644" s="5"/>
      <c r="AV644" s="5"/>
      <c r="AW644" s="5"/>
      <c r="AX644" s="5"/>
      <c r="AY644" s="5"/>
      <c r="AZ644" s="5"/>
      <c r="BA644" s="5"/>
      <c r="BB644" s="5"/>
      <c r="BC644" s="5"/>
      <c r="BD644" s="20">
        <v>1</v>
      </c>
      <c r="BE644" s="5"/>
      <c r="BF644" s="5"/>
      <c r="BG644" s="5"/>
      <c r="BH644" s="5"/>
      <c r="BI644" s="19" t="s">
        <v>4309</v>
      </c>
      <c r="BJ644" s="19" t="s">
        <v>4310</v>
      </c>
      <c r="BK644" s="19" t="s">
        <v>4311</v>
      </c>
      <c r="BL644" s="5"/>
      <c r="BM644" s="5"/>
      <c r="BN644" s="5"/>
      <c r="BO644" s="5"/>
      <c r="BP644" s="5"/>
      <c r="BQ644" s="5"/>
      <c r="BR644" s="5"/>
      <c r="BS644" s="5"/>
      <c r="BT644" s="5"/>
      <c r="BU644" s="5"/>
      <c r="BV644" s="5"/>
      <c r="BW644" s="5"/>
      <c r="BX644" s="5"/>
      <c r="BY644" s="5"/>
      <c r="BZ644" s="5"/>
      <c r="CA644" s="5"/>
      <c r="CB644" s="5"/>
      <c r="CC644" s="5"/>
      <c r="CD644" s="5"/>
      <c r="CE644" s="5"/>
      <c r="CF644" s="5"/>
      <c r="CG644" s="5"/>
      <c r="CH644" s="5"/>
      <c r="CI644" s="5"/>
      <c r="CJ644" s="5"/>
      <c r="CK644" s="5"/>
      <c r="CL644" s="5"/>
      <c r="CM644" s="5"/>
      <c r="CN644" s="19" t="s">
        <v>4312</v>
      </c>
      <c r="CO644" s="19" t="s">
        <v>4313</v>
      </c>
      <c r="CP644" s="5"/>
      <c r="CQ644" t="str">
        <f t="shared" si="9"/>
        <v/>
      </c>
    </row>
    <row r="645" spans="1:95" ht="13.5" x14ac:dyDescent="0.25">
      <c r="A645" s="19" t="s">
        <v>4314</v>
      </c>
      <c r="B645" s="10" t="s">
        <v>619</v>
      </c>
      <c r="C645" s="6">
        <v>44693</v>
      </c>
      <c r="D645" s="5"/>
      <c r="E645" s="5"/>
      <c r="F645" s="5"/>
      <c r="G645" s="20">
        <v>1</v>
      </c>
      <c r="H645" s="19" t="s">
        <v>4315</v>
      </c>
      <c r="I645" s="5"/>
      <c r="J645" s="19"/>
      <c r="K645" s="19"/>
      <c r="L645" s="19"/>
      <c r="M645" s="19" t="s">
        <v>619</v>
      </c>
      <c r="N645" s="19"/>
      <c r="O645" s="5"/>
      <c r="P645" s="5" t="s">
        <v>5560</v>
      </c>
      <c r="Q645" s="5"/>
      <c r="R645" s="5"/>
      <c r="S645" s="21"/>
      <c r="T645" s="5"/>
      <c r="U645" s="5"/>
      <c r="V645" s="5"/>
      <c r="W645" s="5"/>
      <c r="X645" s="5"/>
      <c r="Y645" s="5"/>
      <c r="Z645" s="5"/>
      <c r="AA645" s="5"/>
      <c r="AB645" s="5"/>
      <c r="AC645" s="5"/>
      <c r="AD645" s="5"/>
      <c r="AE645" s="5"/>
      <c r="AF645" s="5"/>
      <c r="AG645" s="5"/>
      <c r="AH645" s="5"/>
      <c r="AI645" s="5"/>
      <c r="AJ645" s="5"/>
      <c r="AK645" s="5"/>
      <c r="AL645" s="5"/>
      <c r="AM645" s="6">
        <v>44689</v>
      </c>
      <c r="AN645" s="22">
        <v>0.39583333333333431</v>
      </c>
      <c r="AO645" s="5"/>
      <c r="AP645" s="5"/>
      <c r="AQ645" s="5"/>
      <c r="AR645" s="5"/>
      <c r="AS645" s="20">
        <v>1</v>
      </c>
      <c r="AT645" s="5"/>
      <c r="AU645" s="5"/>
      <c r="AV645" s="5"/>
      <c r="AW645" s="5"/>
      <c r="AX645" s="5"/>
      <c r="AY645" s="5"/>
      <c r="AZ645" s="5"/>
      <c r="BA645" s="5"/>
      <c r="BB645" s="5"/>
      <c r="BC645" s="5"/>
      <c r="BD645" s="20">
        <v>1</v>
      </c>
      <c r="BE645" s="5"/>
      <c r="BF645" s="5"/>
      <c r="BG645" s="5"/>
      <c r="BH645" s="5"/>
      <c r="BI645" s="19" t="s">
        <v>4316</v>
      </c>
      <c r="BJ645" s="19" t="s">
        <v>4317</v>
      </c>
      <c r="BK645" s="19" t="s">
        <v>4318</v>
      </c>
      <c r="BL645" s="5"/>
      <c r="BM645" s="5"/>
      <c r="BN645" s="5"/>
      <c r="BO645" s="5"/>
      <c r="BP645" s="5"/>
      <c r="BQ645" s="5"/>
      <c r="BR645" s="5"/>
      <c r="BS645" s="5"/>
      <c r="BT645" s="5"/>
      <c r="BU645" s="5"/>
      <c r="BV645" s="5"/>
      <c r="BW645" s="5"/>
      <c r="BX645" s="5"/>
      <c r="BY645" s="5"/>
      <c r="BZ645" s="5"/>
      <c r="CA645" s="5"/>
      <c r="CB645" s="5"/>
      <c r="CC645" s="5"/>
      <c r="CD645" s="5"/>
      <c r="CE645" s="5"/>
      <c r="CF645" s="5"/>
      <c r="CG645" s="5"/>
      <c r="CH645" s="5"/>
      <c r="CI645" s="5"/>
      <c r="CJ645" s="5"/>
      <c r="CK645" s="5"/>
      <c r="CL645" s="5"/>
      <c r="CM645" s="5"/>
      <c r="CN645" s="19" t="s">
        <v>4319</v>
      </c>
      <c r="CO645" s="19" t="s">
        <v>4320</v>
      </c>
      <c r="CP645" s="5"/>
      <c r="CQ645" t="str">
        <f t="shared" ref="CQ645:CQ708" si="10">IF(SUM(AO645:AX645)&gt;1,"1","")</f>
        <v/>
      </c>
    </row>
    <row r="646" spans="1:95" ht="13.5" x14ac:dyDescent="0.25">
      <c r="A646" s="19" t="s">
        <v>4321</v>
      </c>
      <c r="B646" s="10" t="s">
        <v>619</v>
      </c>
      <c r="C646" s="6">
        <v>44690</v>
      </c>
      <c r="D646" s="5"/>
      <c r="E646" s="5"/>
      <c r="F646" s="5"/>
      <c r="G646" s="20">
        <v>1</v>
      </c>
      <c r="H646" s="19" t="s">
        <v>81</v>
      </c>
      <c r="I646" s="5"/>
      <c r="J646" s="19"/>
      <c r="K646" s="19"/>
      <c r="L646" s="19"/>
      <c r="M646" s="19" t="s">
        <v>619</v>
      </c>
      <c r="N646" s="19"/>
      <c r="O646" s="5"/>
      <c r="P646" s="19" t="s">
        <v>5556</v>
      </c>
      <c r="Q646" s="5"/>
      <c r="R646" s="20">
        <v>1</v>
      </c>
      <c r="S646" s="21">
        <v>44378</v>
      </c>
      <c r="T646" s="19" t="s">
        <v>302</v>
      </c>
      <c r="U646" s="5"/>
      <c r="V646" s="5"/>
      <c r="W646" s="5"/>
      <c r="X646" s="5"/>
      <c r="Y646" s="5"/>
      <c r="Z646" s="5"/>
      <c r="AA646" s="5"/>
      <c r="AB646" s="20">
        <v>1</v>
      </c>
      <c r="AC646" s="5"/>
      <c r="AD646" s="5"/>
      <c r="AE646" s="5"/>
      <c r="AF646" s="5"/>
      <c r="AG646" s="5"/>
      <c r="AH646" s="5"/>
      <c r="AI646" s="20">
        <v>1</v>
      </c>
      <c r="AJ646" s="5"/>
      <c r="AK646" s="5"/>
      <c r="AL646" s="5"/>
      <c r="AM646" s="6">
        <v>44686</v>
      </c>
      <c r="AN646" s="22">
        <v>0.93750000000000222</v>
      </c>
      <c r="AO646" s="5"/>
      <c r="AP646" s="5"/>
      <c r="AQ646" s="20">
        <v>1</v>
      </c>
      <c r="AR646" s="5"/>
      <c r="AS646" s="5"/>
      <c r="AT646" s="5"/>
      <c r="AU646" s="5"/>
      <c r="AV646" s="5"/>
      <c r="AW646" s="5"/>
      <c r="AX646" s="5"/>
      <c r="AY646" s="5"/>
      <c r="AZ646" s="20">
        <v>1</v>
      </c>
      <c r="BA646" s="5"/>
      <c r="BB646" s="5"/>
      <c r="BC646" s="5"/>
      <c r="BD646" s="5"/>
      <c r="BE646" s="5"/>
      <c r="BF646" s="5"/>
      <c r="BG646" s="5"/>
      <c r="BH646" s="5"/>
      <c r="BI646" s="19" t="s">
        <v>4322</v>
      </c>
      <c r="BJ646" s="19" t="s">
        <v>4323</v>
      </c>
      <c r="BK646" s="19" t="s">
        <v>4289</v>
      </c>
      <c r="BL646" s="5"/>
      <c r="BM646" s="5"/>
      <c r="BN646" s="20">
        <v>1</v>
      </c>
      <c r="BO646" s="5"/>
      <c r="BP646" s="5"/>
      <c r="BQ646" s="19"/>
      <c r="BR646" s="19"/>
      <c r="BS646" s="19" t="s">
        <v>4324</v>
      </c>
      <c r="BT646" s="5"/>
      <c r="BU646" s="20">
        <v>1</v>
      </c>
      <c r="BV646" s="5"/>
      <c r="BW646" s="5"/>
      <c r="BX646" s="5"/>
      <c r="BY646" s="5"/>
      <c r="BZ646" s="19" t="s">
        <v>4303</v>
      </c>
      <c r="CA646" s="19" t="s">
        <v>4325</v>
      </c>
      <c r="CB646" s="5"/>
      <c r="CC646" s="5"/>
      <c r="CD646" s="5"/>
      <c r="CE646" s="5"/>
      <c r="CF646" s="6">
        <v>44686</v>
      </c>
      <c r="CG646" s="5"/>
      <c r="CH646" s="5"/>
      <c r="CI646" s="5"/>
      <c r="CJ646" s="5"/>
      <c r="CK646" s="5"/>
      <c r="CL646" s="5"/>
      <c r="CM646" s="19" t="s">
        <v>4326</v>
      </c>
      <c r="CN646" s="19" t="s">
        <v>4327</v>
      </c>
      <c r="CO646" s="19" t="s">
        <v>4328</v>
      </c>
      <c r="CP646" s="5"/>
      <c r="CQ646" t="str">
        <f t="shared" si="10"/>
        <v/>
      </c>
    </row>
    <row r="647" spans="1:95" ht="13.5" x14ac:dyDescent="0.25">
      <c r="A647" s="19" t="s">
        <v>4329</v>
      </c>
      <c r="B647" s="10" t="s">
        <v>619</v>
      </c>
      <c r="C647" s="6">
        <v>44657</v>
      </c>
      <c r="D647" s="20">
        <v>1</v>
      </c>
      <c r="E647" s="20">
        <v>1</v>
      </c>
      <c r="F647" s="5"/>
      <c r="G647" s="5"/>
      <c r="H647" s="5"/>
      <c r="I647" s="5"/>
      <c r="J647" s="19"/>
      <c r="K647" s="19"/>
      <c r="L647" s="5"/>
      <c r="M647" s="19" t="s">
        <v>619</v>
      </c>
      <c r="N647" s="19"/>
      <c r="O647" s="5"/>
      <c r="P647" s="19" t="s">
        <v>5556</v>
      </c>
      <c r="Q647" s="5"/>
      <c r="R647" s="20">
        <v>1</v>
      </c>
      <c r="S647" s="21"/>
      <c r="T647" s="5"/>
      <c r="U647" s="5"/>
      <c r="V647" s="5"/>
      <c r="W647" s="5"/>
      <c r="X647" s="5"/>
      <c r="Y647" s="5"/>
      <c r="Z647" s="5"/>
      <c r="AA647" s="5"/>
      <c r="AB647" s="5"/>
      <c r="AC647" s="20">
        <v>1</v>
      </c>
      <c r="AD647" s="5"/>
      <c r="AE647" s="5"/>
      <c r="AF647" s="5"/>
      <c r="AG647" s="5"/>
      <c r="AH647" s="20">
        <v>1</v>
      </c>
      <c r="AI647" s="5"/>
      <c r="AJ647" s="5"/>
      <c r="AK647" s="5"/>
      <c r="AL647" s="5"/>
      <c r="AM647" s="6">
        <v>44651</v>
      </c>
      <c r="AN647" s="22">
        <v>0.50208333333333455</v>
      </c>
      <c r="AO647" s="20">
        <v>1</v>
      </c>
      <c r="AP647" s="5"/>
      <c r="AQ647" s="5"/>
      <c r="AR647" s="5"/>
      <c r="AS647" s="5"/>
      <c r="AT647" s="5"/>
      <c r="AU647" s="5"/>
      <c r="AV647" s="5"/>
      <c r="AW647" s="5"/>
      <c r="AX647" s="5"/>
      <c r="AY647" s="5"/>
      <c r="AZ647" s="20">
        <v>1</v>
      </c>
      <c r="BA647" s="5"/>
      <c r="BB647" s="5"/>
      <c r="BC647" s="5"/>
      <c r="BD647" s="5"/>
      <c r="BE647" s="5"/>
      <c r="BF647" s="5"/>
      <c r="BG647" s="5"/>
      <c r="BH647" s="5"/>
      <c r="BI647" s="19" t="s">
        <v>4330</v>
      </c>
      <c r="BJ647" s="19" t="s">
        <v>4331</v>
      </c>
      <c r="BK647" s="19" t="s">
        <v>4332</v>
      </c>
      <c r="BL647" s="5"/>
      <c r="BM647" s="20">
        <v>1</v>
      </c>
      <c r="BN647" s="5"/>
      <c r="BO647" s="5"/>
      <c r="BP647" s="5"/>
      <c r="BQ647" s="5"/>
      <c r="BR647" s="5"/>
      <c r="BS647" s="19" t="s">
        <v>1265</v>
      </c>
      <c r="BT647" s="5"/>
      <c r="BU647" s="5"/>
      <c r="BV647" s="20">
        <v>1</v>
      </c>
      <c r="BW647" s="5"/>
      <c r="BX647" s="19" t="s">
        <v>1265</v>
      </c>
      <c r="BY647" s="5"/>
      <c r="BZ647" s="19" t="s">
        <v>4333</v>
      </c>
      <c r="CA647" s="19" t="s">
        <v>4334</v>
      </c>
      <c r="CB647" s="5"/>
      <c r="CC647" s="5"/>
      <c r="CD647" s="5"/>
      <c r="CE647" s="5"/>
      <c r="CF647" s="6">
        <v>44651</v>
      </c>
      <c r="CG647" s="5"/>
      <c r="CH647" s="5"/>
      <c r="CI647" s="5"/>
      <c r="CJ647" s="5"/>
      <c r="CK647" s="5"/>
      <c r="CL647" s="5"/>
      <c r="CM647" s="5"/>
      <c r="CN647" s="19" t="s">
        <v>4335</v>
      </c>
      <c r="CO647" s="19" t="s">
        <v>4336</v>
      </c>
      <c r="CP647" s="5"/>
      <c r="CQ647" t="str">
        <f t="shared" si="10"/>
        <v/>
      </c>
    </row>
    <row r="648" spans="1:95" ht="13.5" x14ac:dyDescent="0.25">
      <c r="A648" s="19" t="s">
        <v>4337</v>
      </c>
      <c r="B648" s="10" t="s">
        <v>619</v>
      </c>
      <c r="C648" s="6">
        <v>44727</v>
      </c>
      <c r="D648" s="5"/>
      <c r="E648" s="5"/>
      <c r="F648" s="20">
        <v>1</v>
      </c>
      <c r="G648" s="5"/>
      <c r="H648" s="5"/>
      <c r="I648" s="5"/>
      <c r="J648" s="19"/>
      <c r="K648" s="19"/>
      <c r="L648" s="19"/>
      <c r="M648" s="19" t="s">
        <v>4338</v>
      </c>
      <c r="N648" s="19"/>
      <c r="O648" s="5"/>
      <c r="P648" s="19" t="s">
        <v>5556</v>
      </c>
      <c r="Q648" s="5"/>
      <c r="R648" s="20">
        <v>1</v>
      </c>
      <c r="S648" s="21">
        <v>44470</v>
      </c>
      <c r="T648" s="19" t="s">
        <v>375</v>
      </c>
      <c r="U648" s="5"/>
      <c r="V648" s="5"/>
      <c r="W648" s="5"/>
      <c r="X648" s="5"/>
      <c r="Y648" s="5"/>
      <c r="Z648" s="20">
        <v>1</v>
      </c>
      <c r="AA648" s="5"/>
      <c r="AB648" s="5"/>
      <c r="AC648" s="5"/>
      <c r="AD648" s="5"/>
      <c r="AE648" s="5"/>
      <c r="AF648" s="5"/>
      <c r="AG648" s="20">
        <v>1</v>
      </c>
      <c r="AH648" s="5"/>
      <c r="AI648" s="5"/>
      <c r="AJ648" s="5"/>
      <c r="AK648" s="5"/>
      <c r="AL648" s="5"/>
      <c r="AM648" s="6">
        <v>44699</v>
      </c>
      <c r="AN648" s="22">
        <v>0.40069444444444541</v>
      </c>
      <c r="AO648" s="5"/>
      <c r="AP648" s="5"/>
      <c r="AQ648" s="5"/>
      <c r="AR648" s="5"/>
      <c r="AS648" s="20">
        <v>1</v>
      </c>
      <c r="AT648" s="5"/>
      <c r="AU648" s="5"/>
      <c r="AV648" s="5"/>
      <c r="AW648" s="5"/>
      <c r="AX648" s="5"/>
      <c r="AY648" s="5"/>
      <c r="AZ648" s="5"/>
      <c r="BA648" s="5"/>
      <c r="BB648" s="5"/>
      <c r="BC648" s="5"/>
      <c r="BD648" s="20">
        <v>1</v>
      </c>
      <c r="BE648" s="5"/>
      <c r="BF648" s="5"/>
      <c r="BG648" s="5"/>
      <c r="BH648" s="5"/>
      <c r="BI648" s="19" t="s">
        <v>4339</v>
      </c>
      <c r="BJ648" s="5"/>
      <c r="BK648" s="19" t="s">
        <v>4340</v>
      </c>
      <c r="BL648" s="5"/>
      <c r="BM648" s="5"/>
      <c r="BN648" s="5"/>
      <c r="BO648" s="5"/>
      <c r="BP648" s="5"/>
      <c r="BQ648" s="5"/>
      <c r="BR648" s="5"/>
      <c r="BS648" s="5"/>
      <c r="BT648" s="5"/>
      <c r="BU648" s="5"/>
      <c r="BV648" s="5"/>
      <c r="BW648" s="5"/>
      <c r="BX648" s="5"/>
      <c r="BY648" s="5"/>
      <c r="BZ648" s="5"/>
      <c r="CA648" s="19" t="s">
        <v>4341</v>
      </c>
      <c r="CB648" s="5"/>
      <c r="CC648" s="5"/>
      <c r="CD648" s="5"/>
      <c r="CE648" s="5"/>
      <c r="CF648" s="5"/>
      <c r="CG648" s="5"/>
      <c r="CH648" s="5"/>
      <c r="CI648" s="5"/>
      <c r="CJ648" s="5"/>
      <c r="CK648" s="5"/>
      <c r="CL648" s="5"/>
      <c r="CM648" s="5"/>
      <c r="CN648" s="19" t="s">
        <v>4342</v>
      </c>
      <c r="CO648" s="19" t="s">
        <v>4343</v>
      </c>
      <c r="CP648" s="19" t="s">
        <v>1675</v>
      </c>
      <c r="CQ648" t="str">
        <f t="shared" si="10"/>
        <v/>
      </c>
    </row>
    <row r="649" spans="1:95" ht="13.5" x14ac:dyDescent="0.25">
      <c r="A649" s="19" t="s">
        <v>4344</v>
      </c>
      <c r="B649" s="10" t="s">
        <v>619</v>
      </c>
      <c r="C649" s="6">
        <v>44727</v>
      </c>
      <c r="D649" s="20">
        <v>1</v>
      </c>
      <c r="E649" s="5"/>
      <c r="F649" s="5"/>
      <c r="G649" s="5"/>
      <c r="H649" s="5"/>
      <c r="I649" s="5"/>
      <c r="J649" s="19"/>
      <c r="K649" s="19"/>
      <c r="L649" s="19"/>
      <c r="M649" s="19" t="s">
        <v>4338</v>
      </c>
      <c r="N649" s="19"/>
      <c r="O649" s="5"/>
      <c r="P649" s="19" t="s">
        <v>5556</v>
      </c>
      <c r="Q649" s="5"/>
      <c r="R649" s="20">
        <v>1</v>
      </c>
      <c r="S649" s="21">
        <v>44287</v>
      </c>
      <c r="T649" s="19" t="s">
        <v>289</v>
      </c>
      <c r="U649" s="5"/>
      <c r="V649" s="5"/>
      <c r="W649" s="5"/>
      <c r="X649" s="5"/>
      <c r="Y649" s="5"/>
      <c r="Z649" s="5"/>
      <c r="AA649" s="5"/>
      <c r="AB649" s="20">
        <v>1</v>
      </c>
      <c r="AC649" s="5"/>
      <c r="AD649" s="5"/>
      <c r="AE649" s="5"/>
      <c r="AF649" s="5"/>
      <c r="AG649" s="5"/>
      <c r="AH649" s="20">
        <v>1</v>
      </c>
      <c r="AI649" s="5"/>
      <c r="AJ649" s="5"/>
      <c r="AK649" s="5"/>
      <c r="AL649" s="5"/>
      <c r="AM649" s="6">
        <v>44694</v>
      </c>
      <c r="AN649" s="22">
        <v>0.43402777777777884</v>
      </c>
      <c r="AO649" s="5"/>
      <c r="AP649" s="5"/>
      <c r="AQ649" s="5"/>
      <c r="AR649" s="5"/>
      <c r="AS649" s="20">
        <v>1</v>
      </c>
      <c r="AT649" s="5"/>
      <c r="AU649" s="5"/>
      <c r="AV649" s="5"/>
      <c r="AW649" s="5"/>
      <c r="AX649" s="5"/>
      <c r="AY649" s="5"/>
      <c r="AZ649" s="5"/>
      <c r="BA649" s="5"/>
      <c r="BB649" s="5"/>
      <c r="BC649" s="5"/>
      <c r="BD649" s="20">
        <v>1</v>
      </c>
      <c r="BE649" s="5"/>
      <c r="BF649" s="5"/>
      <c r="BG649" s="5"/>
      <c r="BH649" s="5"/>
      <c r="BI649" s="19" t="s">
        <v>4345</v>
      </c>
      <c r="BJ649" s="5"/>
      <c r="BK649" s="19" t="s">
        <v>4346</v>
      </c>
      <c r="BL649" s="5"/>
      <c r="BM649" s="5"/>
      <c r="BN649" s="5"/>
      <c r="BO649" s="5"/>
      <c r="BP649" s="5"/>
      <c r="BQ649" s="5"/>
      <c r="BR649" s="5"/>
      <c r="BS649" s="5"/>
      <c r="BT649" s="5"/>
      <c r="BU649" s="5"/>
      <c r="BV649" s="5"/>
      <c r="BW649" s="5"/>
      <c r="BX649" s="5"/>
      <c r="BY649" s="5"/>
      <c r="BZ649" s="5"/>
      <c r="CA649" s="19" t="s">
        <v>4347</v>
      </c>
      <c r="CB649" s="5"/>
      <c r="CC649" s="5"/>
      <c r="CD649" s="5"/>
      <c r="CE649" s="5"/>
      <c r="CF649" s="5"/>
      <c r="CG649" s="5"/>
      <c r="CH649" s="5"/>
      <c r="CI649" s="5"/>
      <c r="CJ649" s="5"/>
      <c r="CK649" s="5"/>
      <c r="CL649" s="5"/>
      <c r="CM649" s="5"/>
      <c r="CN649" s="19" t="s">
        <v>4348</v>
      </c>
      <c r="CO649" s="19" t="s">
        <v>4349</v>
      </c>
      <c r="CP649" s="19" t="s">
        <v>1675</v>
      </c>
      <c r="CQ649" t="str">
        <f t="shared" si="10"/>
        <v/>
      </c>
    </row>
    <row r="650" spans="1:95" ht="13.5" x14ac:dyDescent="0.25">
      <c r="A650" s="19" t="s">
        <v>4350</v>
      </c>
      <c r="B650" s="10" t="s">
        <v>619</v>
      </c>
      <c r="C650" s="6">
        <v>44727</v>
      </c>
      <c r="D650" s="20">
        <v>1</v>
      </c>
      <c r="E650" s="5"/>
      <c r="F650" s="5"/>
      <c r="G650" s="5"/>
      <c r="H650" s="5"/>
      <c r="I650" s="5"/>
      <c r="J650" s="19"/>
      <c r="K650" s="19"/>
      <c r="L650" s="19"/>
      <c r="M650" s="19" t="s">
        <v>4338</v>
      </c>
      <c r="N650" s="19"/>
      <c r="O650" s="5"/>
      <c r="P650" s="19" t="s">
        <v>5556</v>
      </c>
      <c r="Q650" s="5"/>
      <c r="R650" s="20">
        <v>1</v>
      </c>
      <c r="S650" s="21">
        <v>44652</v>
      </c>
      <c r="T650" s="19" t="s">
        <v>375</v>
      </c>
      <c r="U650" s="5"/>
      <c r="V650" s="5"/>
      <c r="W650" s="5"/>
      <c r="X650" s="5"/>
      <c r="Y650" s="5"/>
      <c r="Z650" s="5"/>
      <c r="AA650" s="5"/>
      <c r="AB650" s="20">
        <v>1</v>
      </c>
      <c r="AC650" s="5"/>
      <c r="AD650" s="5"/>
      <c r="AE650" s="5"/>
      <c r="AF650" s="5"/>
      <c r="AG650" s="5"/>
      <c r="AH650" s="5"/>
      <c r="AI650" s="5"/>
      <c r="AJ650" s="5"/>
      <c r="AK650" s="20">
        <v>1</v>
      </c>
      <c r="AL650" s="5"/>
      <c r="AM650" s="6">
        <v>44697</v>
      </c>
      <c r="AN650" s="22">
        <v>0.13888888888888923</v>
      </c>
      <c r="AO650" s="5"/>
      <c r="AP650" s="5"/>
      <c r="AQ650" s="5"/>
      <c r="AR650" s="5"/>
      <c r="AS650" s="20">
        <v>1</v>
      </c>
      <c r="AT650" s="5"/>
      <c r="AU650" s="5"/>
      <c r="AV650" s="5"/>
      <c r="AW650" s="5"/>
      <c r="AX650" s="5"/>
      <c r="AY650" s="5"/>
      <c r="AZ650" s="5"/>
      <c r="BA650" s="5"/>
      <c r="BB650" s="5"/>
      <c r="BC650" s="5"/>
      <c r="BD650" s="20">
        <v>1</v>
      </c>
      <c r="BE650" s="5"/>
      <c r="BF650" s="5"/>
      <c r="BG650" s="5"/>
      <c r="BH650" s="5"/>
      <c r="BI650" s="19" t="s">
        <v>4351</v>
      </c>
      <c r="BJ650" s="5"/>
      <c r="BK650" s="19" t="s">
        <v>4352</v>
      </c>
      <c r="BL650" s="20">
        <v>1</v>
      </c>
      <c r="BM650" s="5"/>
      <c r="BN650" s="5"/>
      <c r="BO650" s="5"/>
      <c r="BP650" s="5"/>
      <c r="BQ650" s="5"/>
      <c r="BR650" s="5"/>
      <c r="BS650" s="5"/>
      <c r="BT650" s="5"/>
      <c r="BU650" s="5"/>
      <c r="BV650" s="5"/>
      <c r="BW650" s="5"/>
      <c r="BX650" s="5"/>
      <c r="BY650" s="5"/>
      <c r="BZ650" s="5"/>
      <c r="CA650" s="19" t="s">
        <v>4353</v>
      </c>
      <c r="CB650" s="5"/>
      <c r="CC650" s="5"/>
      <c r="CD650" s="5"/>
      <c r="CE650" s="5"/>
      <c r="CF650" s="5"/>
      <c r="CG650" s="5"/>
      <c r="CH650" s="5"/>
      <c r="CI650" s="5"/>
      <c r="CJ650" s="5"/>
      <c r="CK650" s="5"/>
      <c r="CL650" s="5"/>
      <c r="CM650" s="5"/>
      <c r="CN650" s="19" t="s">
        <v>4354</v>
      </c>
      <c r="CO650" s="19" t="s">
        <v>4355</v>
      </c>
      <c r="CP650" s="19" t="s">
        <v>1675</v>
      </c>
      <c r="CQ650" t="str">
        <f t="shared" si="10"/>
        <v/>
      </c>
    </row>
    <row r="651" spans="1:95" ht="13.5" x14ac:dyDescent="0.25">
      <c r="A651" s="19" t="s">
        <v>4356</v>
      </c>
      <c r="B651" s="10" t="s">
        <v>619</v>
      </c>
      <c r="C651" s="6">
        <v>44718</v>
      </c>
      <c r="D651" s="20">
        <v>1</v>
      </c>
      <c r="E651" s="5"/>
      <c r="F651" s="5"/>
      <c r="G651" s="5"/>
      <c r="H651" s="5"/>
      <c r="I651" s="5"/>
      <c r="J651" s="19"/>
      <c r="K651" s="19"/>
      <c r="L651" s="19"/>
      <c r="M651" s="19" t="s">
        <v>4338</v>
      </c>
      <c r="N651" s="19"/>
      <c r="O651" s="5"/>
      <c r="P651" s="19" t="s">
        <v>5556</v>
      </c>
      <c r="Q651" s="5"/>
      <c r="R651" s="20">
        <v>1</v>
      </c>
      <c r="S651" s="21">
        <v>44228</v>
      </c>
      <c r="T651" s="19" t="s">
        <v>204</v>
      </c>
      <c r="U651" s="5"/>
      <c r="V651" s="5"/>
      <c r="W651" s="5"/>
      <c r="X651" s="5"/>
      <c r="Y651" s="5"/>
      <c r="Z651" s="5"/>
      <c r="AA651" s="5"/>
      <c r="AB651" s="20">
        <v>1</v>
      </c>
      <c r="AC651" s="5"/>
      <c r="AD651" s="5"/>
      <c r="AE651" s="5"/>
      <c r="AF651" s="5"/>
      <c r="AG651" s="20">
        <v>1</v>
      </c>
      <c r="AH651" s="5"/>
      <c r="AI651" s="5"/>
      <c r="AJ651" s="5"/>
      <c r="AK651" s="5"/>
      <c r="AL651" s="5"/>
      <c r="AM651" s="6">
        <v>44450</v>
      </c>
      <c r="AN651" s="22">
        <v>0.77083333333333526</v>
      </c>
      <c r="AO651" s="5"/>
      <c r="AP651" s="5"/>
      <c r="AQ651" s="5"/>
      <c r="AR651" s="5"/>
      <c r="AS651" s="20">
        <v>1</v>
      </c>
      <c r="AT651" s="5"/>
      <c r="AU651" s="5"/>
      <c r="AV651" s="5"/>
      <c r="AW651" s="5"/>
      <c r="AX651" s="5"/>
      <c r="AY651" s="5"/>
      <c r="AZ651" s="5"/>
      <c r="BA651" s="5"/>
      <c r="BB651" s="5"/>
      <c r="BC651" s="5"/>
      <c r="BD651" s="20">
        <v>1</v>
      </c>
      <c r="BE651" s="5"/>
      <c r="BF651" s="5"/>
      <c r="BG651" s="5"/>
      <c r="BH651" s="5"/>
      <c r="BI651" s="19" t="s">
        <v>4357</v>
      </c>
      <c r="BJ651" s="5"/>
      <c r="BK651" s="19" t="s">
        <v>4358</v>
      </c>
      <c r="BL651" s="20">
        <v>1</v>
      </c>
      <c r="BM651" s="5"/>
      <c r="BN651" s="5"/>
      <c r="BO651" s="5"/>
      <c r="BP651" s="5"/>
      <c r="BQ651" s="5"/>
      <c r="BR651" s="5"/>
      <c r="BS651" s="5"/>
      <c r="BT651" s="5"/>
      <c r="BU651" s="5"/>
      <c r="BV651" s="5"/>
      <c r="BW651" s="5"/>
      <c r="BX651" s="5"/>
      <c r="BY651" s="5"/>
      <c r="BZ651" s="5"/>
      <c r="CA651" s="19" t="s">
        <v>4359</v>
      </c>
      <c r="CB651" s="5"/>
      <c r="CC651" s="5"/>
      <c r="CD651" s="5"/>
      <c r="CE651" s="5"/>
      <c r="CF651" s="5"/>
      <c r="CG651" s="5"/>
      <c r="CH651" s="5"/>
      <c r="CI651" s="5"/>
      <c r="CJ651" s="5"/>
      <c r="CK651" s="5"/>
      <c r="CL651" s="5"/>
      <c r="CM651" s="19" t="s">
        <v>4360</v>
      </c>
      <c r="CN651" s="19" t="s">
        <v>4361</v>
      </c>
      <c r="CO651" s="19" t="s">
        <v>4362</v>
      </c>
      <c r="CP651" s="5"/>
      <c r="CQ651" t="str">
        <f t="shared" si="10"/>
        <v/>
      </c>
    </row>
    <row r="652" spans="1:95" ht="13.5" x14ac:dyDescent="0.25">
      <c r="A652" s="19" t="s">
        <v>4363</v>
      </c>
      <c r="B652" s="10" t="s">
        <v>619</v>
      </c>
      <c r="C652" s="6">
        <v>44718</v>
      </c>
      <c r="D652" s="20">
        <v>1</v>
      </c>
      <c r="E652" s="5"/>
      <c r="F652" s="5"/>
      <c r="G652" s="5"/>
      <c r="H652" s="5"/>
      <c r="I652" s="5"/>
      <c r="J652" s="19"/>
      <c r="K652" s="19"/>
      <c r="L652" s="19"/>
      <c r="M652" s="19" t="s">
        <v>4338</v>
      </c>
      <c r="N652" s="19"/>
      <c r="O652" s="5"/>
      <c r="P652" s="19" t="s">
        <v>5554</v>
      </c>
      <c r="Q652" s="5"/>
      <c r="R652" s="20">
        <v>1</v>
      </c>
      <c r="S652" s="21">
        <v>43160</v>
      </c>
      <c r="T652" s="19" t="s">
        <v>898</v>
      </c>
      <c r="U652" s="5"/>
      <c r="V652" s="5"/>
      <c r="W652" s="5"/>
      <c r="X652" s="5"/>
      <c r="Y652" s="5"/>
      <c r="Z652" s="5"/>
      <c r="AA652" s="20">
        <v>1</v>
      </c>
      <c r="AB652" s="5"/>
      <c r="AC652" s="5"/>
      <c r="AD652" s="5"/>
      <c r="AE652" s="5"/>
      <c r="AF652" s="5"/>
      <c r="AG652" s="5"/>
      <c r="AH652" s="5"/>
      <c r="AI652" s="20">
        <v>1</v>
      </c>
      <c r="AJ652" s="5"/>
      <c r="AK652" s="5"/>
      <c r="AL652" s="5"/>
      <c r="AM652" s="6">
        <v>44450</v>
      </c>
      <c r="AN652" s="22">
        <v>0.77083333333333526</v>
      </c>
      <c r="AO652" s="5"/>
      <c r="AP652" s="5"/>
      <c r="AQ652" s="5"/>
      <c r="AR652" s="5"/>
      <c r="AS652" s="20">
        <v>1</v>
      </c>
      <c r="AT652" s="5"/>
      <c r="AU652" s="5"/>
      <c r="AV652" s="5"/>
      <c r="AW652" s="5"/>
      <c r="AX652" s="5"/>
      <c r="AY652" s="5"/>
      <c r="AZ652" s="5"/>
      <c r="BA652" s="5"/>
      <c r="BB652" s="5"/>
      <c r="BC652" s="5"/>
      <c r="BD652" s="20">
        <v>1</v>
      </c>
      <c r="BE652" s="5"/>
      <c r="BF652" s="5"/>
      <c r="BG652" s="5"/>
      <c r="BH652" s="5"/>
      <c r="BI652" s="19" t="s">
        <v>4364</v>
      </c>
      <c r="BJ652" s="5"/>
      <c r="BK652" s="19" t="s">
        <v>4365</v>
      </c>
      <c r="BL652" s="20">
        <v>1</v>
      </c>
      <c r="BM652" s="5"/>
      <c r="BN652" s="5"/>
      <c r="BO652" s="5"/>
      <c r="BP652" s="5"/>
      <c r="BQ652" s="5"/>
      <c r="BR652" s="5"/>
      <c r="BS652" s="5"/>
      <c r="BT652" s="5"/>
      <c r="BU652" s="5"/>
      <c r="BV652" s="5"/>
      <c r="BW652" s="5"/>
      <c r="BX652" s="5"/>
      <c r="BY652" s="5"/>
      <c r="BZ652" s="5"/>
      <c r="CA652" s="19" t="s">
        <v>4366</v>
      </c>
      <c r="CB652" s="5"/>
      <c r="CC652" s="5"/>
      <c r="CD652" s="5"/>
      <c r="CE652" s="5"/>
      <c r="CF652" s="6">
        <v>44450</v>
      </c>
      <c r="CG652" s="5"/>
      <c r="CH652" s="5"/>
      <c r="CI652" s="5"/>
      <c r="CJ652" s="5"/>
      <c r="CK652" s="5"/>
      <c r="CL652" s="5"/>
      <c r="CM652" s="5"/>
      <c r="CN652" s="19" t="s">
        <v>4367</v>
      </c>
      <c r="CO652" s="19" t="s">
        <v>4368</v>
      </c>
      <c r="CP652" s="5"/>
      <c r="CQ652" t="str">
        <f t="shared" si="10"/>
        <v/>
      </c>
    </row>
    <row r="653" spans="1:95" ht="13.5" x14ac:dyDescent="0.25">
      <c r="A653" s="19" t="s">
        <v>4369</v>
      </c>
      <c r="B653" s="10" t="s">
        <v>619</v>
      </c>
      <c r="C653" s="6">
        <v>44718</v>
      </c>
      <c r="D653" s="20">
        <v>1</v>
      </c>
      <c r="E653" s="5"/>
      <c r="F653" s="5"/>
      <c r="G653" s="5"/>
      <c r="H653" s="5"/>
      <c r="I653" s="5"/>
      <c r="J653" s="19"/>
      <c r="K653" s="19"/>
      <c r="L653" s="19"/>
      <c r="M653" s="19" t="s">
        <v>4338</v>
      </c>
      <c r="N653" s="19"/>
      <c r="O653" s="5"/>
      <c r="P653" s="19" t="s">
        <v>5556</v>
      </c>
      <c r="Q653" s="20">
        <v>1</v>
      </c>
      <c r="R653" s="5"/>
      <c r="S653" s="21">
        <v>44409</v>
      </c>
      <c r="T653" s="19" t="s">
        <v>3245</v>
      </c>
      <c r="U653" s="5"/>
      <c r="V653" s="5"/>
      <c r="W653" s="5"/>
      <c r="X653" s="5"/>
      <c r="Y653" s="5"/>
      <c r="Z653" s="5"/>
      <c r="AA653" s="5"/>
      <c r="AB653" s="5"/>
      <c r="AC653" s="20">
        <v>1</v>
      </c>
      <c r="AD653" s="5"/>
      <c r="AE653" s="5"/>
      <c r="AF653" s="5"/>
      <c r="AG653" s="5"/>
      <c r="AH653" s="20">
        <v>1</v>
      </c>
      <c r="AI653" s="5"/>
      <c r="AJ653" s="5"/>
      <c r="AK653" s="5"/>
      <c r="AL653" s="5"/>
      <c r="AM653" s="6">
        <v>44474</v>
      </c>
      <c r="AN653" s="22">
        <v>0.45833333333333443</v>
      </c>
      <c r="AO653" s="5"/>
      <c r="AP653" s="5"/>
      <c r="AQ653" s="5"/>
      <c r="AR653" s="5"/>
      <c r="AS653" s="20">
        <v>1</v>
      </c>
      <c r="AT653" s="5"/>
      <c r="AU653" s="5"/>
      <c r="AV653" s="5"/>
      <c r="AW653" s="5"/>
      <c r="AX653" s="5"/>
      <c r="AY653" s="5"/>
      <c r="AZ653" s="5"/>
      <c r="BA653" s="5"/>
      <c r="BB653" s="5"/>
      <c r="BC653" s="5"/>
      <c r="BD653" s="20">
        <v>1</v>
      </c>
      <c r="BE653" s="5"/>
      <c r="BF653" s="5"/>
      <c r="BG653" s="5"/>
      <c r="BH653" s="5"/>
      <c r="BI653" s="19" t="s">
        <v>4370</v>
      </c>
      <c r="BJ653" s="5"/>
      <c r="BK653" s="19" t="s">
        <v>4371</v>
      </c>
      <c r="BL653" s="5"/>
      <c r="BM653" s="5"/>
      <c r="BN653" s="5"/>
      <c r="BO653" s="5"/>
      <c r="BP653" s="5"/>
      <c r="BQ653" s="5"/>
      <c r="BR653" s="5"/>
      <c r="BS653" s="5"/>
      <c r="BT653" s="5"/>
      <c r="BU653" s="5"/>
      <c r="BV653" s="5"/>
      <c r="BW653" s="5"/>
      <c r="BX653" s="5"/>
      <c r="BY653" s="5"/>
      <c r="BZ653" s="5"/>
      <c r="CA653" s="19" t="s">
        <v>4372</v>
      </c>
      <c r="CB653" s="5"/>
      <c r="CC653" s="5"/>
      <c r="CD653" s="5"/>
      <c r="CE653" s="5"/>
      <c r="CF653" s="5"/>
      <c r="CG653" s="5"/>
      <c r="CH653" s="5"/>
      <c r="CI653" s="5"/>
      <c r="CJ653" s="5"/>
      <c r="CK653" s="5"/>
      <c r="CL653" s="5"/>
      <c r="CM653" s="5"/>
      <c r="CN653" s="19" t="s">
        <v>4373</v>
      </c>
      <c r="CO653" s="19" t="s">
        <v>4374</v>
      </c>
      <c r="CP653" s="5"/>
      <c r="CQ653" t="str">
        <f t="shared" si="10"/>
        <v/>
      </c>
    </row>
    <row r="654" spans="1:95" ht="13.5" x14ac:dyDescent="0.25">
      <c r="A654" s="19" t="s">
        <v>4375</v>
      </c>
      <c r="B654" s="10" t="s">
        <v>619</v>
      </c>
      <c r="C654" s="6">
        <v>43988</v>
      </c>
      <c r="D654" s="20">
        <v>1</v>
      </c>
      <c r="E654" s="5"/>
      <c r="F654" s="5"/>
      <c r="G654" s="5"/>
      <c r="H654" s="5"/>
      <c r="I654" s="5"/>
      <c r="J654" s="19"/>
      <c r="K654" s="19"/>
      <c r="L654" s="19"/>
      <c r="M654" s="19" t="s">
        <v>4338</v>
      </c>
      <c r="N654" s="19"/>
      <c r="O654" s="5"/>
      <c r="P654" s="19" t="s">
        <v>5556</v>
      </c>
      <c r="Q654" s="5"/>
      <c r="R654" s="20">
        <v>1</v>
      </c>
      <c r="S654" s="21">
        <v>44197</v>
      </c>
      <c r="T654" s="19" t="s">
        <v>375</v>
      </c>
      <c r="U654" s="5"/>
      <c r="V654" s="5"/>
      <c r="W654" s="5"/>
      <c r="X654" s="5"/>
      <c r="Y654" s="5"/>
      <c r="Z654" s="5"/>
      <c r="AA654" s="5"/>
      <c r="AB654" s="5"/>
      <c r="AC654" s="20">
        <v>1</v>
      </c>
      <c r="AD654" s="5"/>
      <c r="AE654" s="5"/>
      <c r="AF654" s="5"/>
      <c r="AG654" s="5"/>
      <c r="AH654" s="5"/>
      <c r="AI654" s="5"/>
      <c r="AJ654" s="5"/>
      <c r="AK654" s="5"/>
      <c r="AL654" s="20">
        <v>1</v>
      </c>
      <c r="AM654" s="6">
        <v>44476</v>
      </c>
      <c r="AN654" s="22">
        <v>0.40416666666666762</v>
      </c>
      <c r="AO654" s="5"/>
      <c r="AP654" s="5"/>
      <c r="AQ654" s="5"/>
      <c r="AR654" s="5"/>
      <c r="AS654" s="20">
        <v>1</v>
      </c>
      <c r="AT654" s="5"/>
      <c r="AU654" s="5"/>
      <c r="AV654" s="5"/>
      <c r="AW654" s="5"/>
      <c r="AX654" s="5"/>
      <c r="AY654" s="5"/>
      <c r="AZ654" s="5"/>
      <c r="BA654" s="5"/>
      <c r="BB654" s="5"/>
      <c r="BC654" s="5"/>
      <c r="BD654" s="20">
        <v>1</v>
      </c>
      <c r="BE654" s="5"/>
      <c r="BF654" s="5"/>
      <c r="BG654" s="5"/>
      <c r="BH654" s="5"/>
      <c r="BI654" s="19" t="s">
        <v>4376</v>
      </c>
      <c r="BJ654" s="5"/>
      <c r="BK654" s="19" t="s">
        <v>4377</v>
      </c>
      <c r="BL654" s="5"/>
      <c r="BM654" s="5"/>
      <c r="BN654" s="5"/>
      <c r="BO654" s="5"/>
      <c r="BP654" s="5"/>
      <c r="BQ654" s="5"/>
      <c r="BR654" s="5"/>
      <c r="BS654" s="5"/>
      <c r="BT654" s="5"/>
      <c r="BU654" s="5"/>
      <c r="BV654" s="5"/>
      <c r="BW654" s="5"/>
      <c r="BX654" s="5"/>
      <c r="BY654" s="5"/>
      <c r="BZ654" s="5"/>
      <c r="CA654" s="19" t="s">
        <v>4378</v>
      </c>
      <c r="CB654" s="5"/>
      <c r="CC654" s="5"/>
      <c r="CD654" s="5"/>
      <c r="CE654" s="5"/>
      <c r="CF654" s="5"/>
      <c r="CG654" s="5"/>
      <c r="CH654" s="5"/>
      <c r="CI654" s="5"/>
      <c r="CJ654" s="5"/>
      <c r="CK654" s="5"/>
      <c r="CL654" s="5"/>
      <c r="CM654" s="19" t="s">
        <v>4379</v>
      </c>
      <c r="CN654" s="19" t="s">
        <v>4380</v>
      </c>
      <c r="CO654" s="19" t="s">
        <v>4381</v>
      </c>
      <c r="CP654" s="5"/>
      <c r="CQ654" t="str">
        <f t="shared" si="10"/>
        <v/>
      </c>
    </row>
    <row r="655" spans="1:95" ht="13.5" x14ac:dyDescent="0.25">
      <c r="A655" s="19" t="s">
        <v>4382</v>
      </c>
      <c r="B655" s="10" t="s">
        <v>619</v>
      </c>
      <c r="C655" s="6">
        <v>44687</v>
      </c>
      <c r="D655" s="5"/>
      <c r="E655" s="5"/>
      <c r="F655" s="5"/>
      <c r="G655" s="20">
        <v>1</v>
      </c>
      <c r="H655" s="5"/>
      <c r="I655" s="5"/>
      <c r="J655" s="19"/>
      <c r="K655" s="19"/>
      <c r="L655" s="19"/>
      <c r="M655" s="19" t="s">
        <v>4338</v>
      </c>
      <c r="N655" s="19"/>
      <c r="O655" s="5"/>
      <c r="P655" s="19" t="s">
        <v>5554</v>
      </c>
      <c r="Q655" s="5"/>
      <c r="R655" s="20">
        <v>1</v>
      </c>
      <c r="S655" s="21">
        <v>43405</v>
      </c>
      <c r="T655" s="19" t="s">
        <v>1313</v>
      </c>
      <c r="U655" s="5"/>
      <c r="V655" s="5"/>
      <c r="W655" s="5"/>
      <c r="X655" s="5"/>
      <c r="Y655" s="5"/>
      <c r="Z655" s="5"/>
      <c r="AA655" s="20">
        <v>1</v>
      </c>
      <c r="AB655" s="5"/>
      <c r="AC655" s="5"/>
      <c r="AD655" s="5"/>
      <c r="AE655" s="5"/>
      <c r="AF655" s="5"/>
      <c r="AG655" s="5"/>
      <c r="AH655" s="5"/>
      <c r="AI655" s="20">
        <v>1</v>
      </c>
      <c r="AJ655" s="5"/>
      <c r="AK655" s="5"/>
      <c r="AL655" s="5"/>
      <c r="AM655" s="6">
        <v>44604</v>
      </c>
      <c r="AN655" s="22">
        <v>0.35416666666666746</v>
      </c>
      <c r="AO655" s="5"/>
      <c r="AP655" s="5"/>
      <c r="AQ655" s="5"/>
      <c r="AR655" s="5"/>
      <c r="AS655" s="20">
        <v>1</v>
      </c>
      <c r="AT655" s="5"/>
      <c r="AU655" s="5"/>
      <c r="AV655" s="5"/>
      <c r="AW655" s="5"/>
      <c r="AX655" s="5"/>
      <c r="AY655" s="5"/>
      <c r="AZ655" s="5"/>
      <c r="BA655" s="5"/>
      <c r="BB655" s="5"/>
      <c r="BC655" s="5"/>
      <c r="BD655" s="20">
        <v>1</v>
      </c>
      <c r="BE655" s="5"/>
      <c r="BF655" s="5"/>
      <c r="BG655" s="5"/>
      <c r="BH655" s="5"/>
      <c r="BI655" s="19" t="s">
        <v>4383</v>
      </c>
      <c r="BJ655" s="5"/>
      <c r="BK655" s="19" t="s">
        <v>4384</v>
      </c>
      <c r="BL655" s="20">
        <v>1</v>
      </c>
      <c r="BM655" s="5"/>
      <c r="BN655" s="5"/>
      <c r="BO655" s="5"/>
      <c r="BP655" s="5"/>
      <c r="BQ655" s="5"/>
      <c r="BR655" s="5"/>
      <c r="BS655" s="5"/>
      <c r="BT655" s="5"/>
      <c r="BU655" s="5"/>
      <c r="BV655" s="5"/>
      <c r="BW655" s="5"/>
      <c r="BX655" s="5"/>
      <c r="BY655" s="5"/>
      <c r="BZ655" s="5"/>
      <c r="CA655" s="19" t="s">
        <v>3018</v>
      </c>
      <c r="CB655" s="5"/>
      <c r="CC655" s="5"/>
      <c r="CD655" s="5"/>
      <c r="CE655" s="5"/>
      <c r="CF655" s="5"/>
      <c r="CG655" s="5"/>
      <c r="CH655" s="5"/>
      <c r="CI655" s="5"/>
      <c r="CJ655" s="5"/>
      <c r="CK655" s="5"/>
      <c r="CL655" s="5"/>
      <c r="CM655" s="5"/>
      <c r="CN655" s="19" t="s">
        <v>4385</v>
      </c>
      <c r="CO655" s="19" t="s">
        <v>4386</v>
      </c>
      <c r="CP655" s="5"/>
      <c r="CQ655" t="str">
        <f t="shared" si="10"/>
        <v/>
      </c>
    </row>
    <row r="656" spans="1:95" ht="13.5" x14ac:dyDescent="0.25">
      <c r="A656" s="19" t="s">
        <v>4387</v>
      </c>
      <c r="B656" s="10" t="s">
        <v>619</v>
      </c>
      <c r="C656" s="6">
        <v>44687</v>
      </c>
      <c r="D656" s="5"/>
      <c r="E656" s="5"/>
      <c r="F656" s="5"/>
      <c r="G656" s="20">
        <v>1</v>
      </c>
      <c r="H656" s="5"/>
      <c r="I656" s="5"/>
      <c r="J656" s="19"/>
      <c r="K656" s="19"/>
      <c r="L656" s="19"/>
      <c r="M656" s="19" t="s">
        <v>4388</v>
      </c>
      <c r="N656" s="19"/>
      <c r="O656" s="5"/>
      <c r="P656" s="19" t="s">
        <v>5556</v>
      </c>
      <c r="Q656" s="5"/>
      <c r="R656" s="20">
        <v>1</v>
      </c>
      <c r="S656" s="21">
        <v>44287</v>
      </c>
      <c r="T656" s="19" t="s">
        <v>289</v>
      </c>
      <c r="U656" s="5"/>
      <c r="V656" s="5"/>
      <c r="W656" s="5"/>
      <c r="X656" s="5"/>
      <c r="Y656" s="5"/>
      <c r="Z656" s="5"/>
      <c r="AA656" s="5"/>
      <c r="AB656" s="20">
        <v>1</v>
      </c>
      <c r="AC656" s="5"/>
      <c r="AD656" s="5"/>
      <c r="AE656" s="5"/>
      <c r="AF656" s="5"/>
      <c r="AG656" s="5"/>
      <c r="AH656" s="20">
        <v>1</v>
      </c>
      <c r="AI656" s="5"/>
      <c r="AJ656" s="5"/>
      <c r="AK656" s="5"/>
      <c r="AL656" s="5"/>
      <c r="AM656" s="6">
        <v>44592</v>
      </c>
      <c r="AN656" s="22">
        <v>0.406250000000001</v>
      </c>
      <c r="AO656" s="5"/>
      <c r="AP656" s="5"/>
      <c r="AQ656" s="5"/>
      <c r="AR656" s="5"/>
      <c r="AS656" s="20">
        <v>1</v>
      </c>
      <c r="AT656" s="5"/>
      <c r="AU656" s="5"/>
      <c r="AV656" s="5"/>
      <c r="AW656" s="5"/>
      <c r="AX656" s="5"/>
      <c r="AY656" s="5"/>
      <c r="AZ656" s="5"/>
      <c r="BA656" s="5"/>
      <c r="BB656" s="5"/>
      <c r="BC656" s="5"/>
      <c r="BD656" s="5"/>
      <c r="BE656" s="5"/>
      <c r="BF656" s="5"/>
      <c r="BG656" s="5"/>
      <c r="BH656" s="5"/>
      <c r="BI656" s="19" t="s">
        <v>4389</v>
      </c>
      <c r="BJ656" s="5"/>
      <c r="BK656" s="19" t="s">
        <v>4390</v>
      </c>
      <c r="BL656" s="20">
        <v>1</v>
      </c>
      <c r="BM656" s="5"/>
      <c r="BN656" s="5"/>
      <c r="BO656" s="5"/>
      <c r="BP656" s="5"/>
      <c r="BQ656" s="5"/>
      <c r="BR656" s="5"/>
      <c r="BS656" s="5"/>
      <c r="BT656" s="5"/>
      <c r="BU656" s="5"/>
      <c r="BV656" s="5"/>
      <c r="BW656" s="5"/>
      <c r="BX656" s="5"/>
      <c r="BY656" s="5"/>
      <c r="BZ656" s="5"/>
      <c r="CA656" s="19" t="s">
        <v>4391</v>
      </c>
      <c r="CB656" s="5"/>
      <c r="CC656" s="5"/>
      <c r="CD656" s="5"/>
      <c r="CE656" s="5"/>
      <c r="CF656" s="5"/>
      <c r="CG656" s="5"/>
      <c r="CH656" s="5"/>
      <c r="CI656" s="5"/>
      <c r="CJ656" s="5"/>
      <c r="CK656" s="5"/>
      <c r="CL656" s="5"/>
      <c r="CM656" s="5"/>
      <c r="CN656" s="19" t="s">
        <v>4392</v>
      </c>
      <c r="CO656" s="19" t="s">
        <v>4393</v>
      </c>
      <c r="CP656" s="5"/>
      <c r="CQ656" t="str">
        <f t="shared" si="10"/>
        <v/>
      </c>
    </row>
    <row r="657" spans="1:95" ht="13.5" x14ac:dyDescent="0.25">
      <c r="A657" s="19" t="s">
        <v>4394</v>
      </c>
      <c r="B657" s="10" t="s">
        <v>619</v>
      </c>
      <c r="C657" s="6">
        <v>44687</v>
      </c>
      <c r="D657" s="5"/>
      <c r="E657" s="5"/>
      <c r="F657" s="5"/>
      <c r="G657" s="20">
        <v>1</v>
      </c>
      <c r="H657" s="5"/>
      <c r="I657" s="5"/>
      <c r="J657" s="19"/>
      <c r="K657" s="19"/>
      <c r="L657" s="19"/>
      <c r="M657" s="19" t="s">
        <v>4338</v>
      </c>
      <c r="N657" s="19"/>
      <c r="O657" s="5"/>
      <c r="P657" s="19" t="s">
        <v>5556</v>
      </c>
      <c r="Q657" s="5"/>
      <c r="R657" s="20">
        <v>1</v>
      </c>
      <c r="S657" s="21">
        <v>44105</v>
      </c>
      <c r="T657" s="19" t="s">
        <v>169</v>
      </c>
      <c r="U657" s="5"/>
      <c r="V657" s="5"/>
      <c r="W657" s="5"/>
      <c r="X657" s="5"/>
      <c r="Y657" s="5"/>
      <c r="Z657" s="5"/>
      <c r="AA657" s="20">
        <v>1</v>
      </c>
      <c r="AB657" s="5"/>
      <c r="AC657" s="5"/>
      <c r="AD657" s="5"/>
      <c r="AE657" s="5"/>
      <c r="AF657" s="5"/>
      <c r="AG657" s="20">
        <v>1</v>
      </c>
      <c r="AH657" s="5"/>
      <c r="AI657" s="5"/>
      <c r="AJ657" s="5"/>
      <c r="AK657" s="5"/>
      <c r="AL657" s="5"/>
      <c r="AM657" s="6">
        <v>44568</v>
      </c>
      <c r="AN657" s="22">
        <v>0.77083333333333526</v>
      </c>
      <c r="AO657" s="5"/>
      <c r="AP657" s="5"/>
      <c r="AQ657" s="5"/>
      <c r="AR657" s="5"/>
      <c r="AS657" s="20">
        <v>1</v>
      </c>
      <c r="AT657" s="5"/>
      <c r="AU657" s="5"/>
      <c r="AV657" s="5"/>
      <c r="AW657" s="5"/>
      <c r="AX657" s="5"/>
      <c r="AY657" s="5"/>
      <c r="AZ657" s="5"/>
      <c r="BA657" s="5"/>
      <c r="BB657" s="5"/>
      <c r="BC657" s="5"/>
      <c r="BD657" s="20">
        <v>1</v>
      </c>
      <c r="BE657" s="5"/>
      <c r="BF657" s="5"/>
      <c r="BG657" s="5"/>
      <c r="BH657" s="5"/>
      <c r="BI657" s="19" t="s">
        <v>4395</v>
      </c>
      <c r="BJ657" s="5"/>
      <c r="BK657" s="19" t="s">
        <v>4396</v>
      </c>
      <c r="BL657" s="20">
        <v>1</v>
      </c>
      <c r="BM657" s="5"/>
      <c r="BN657" s="5"/>
      <c r="BO657" s="5"/>
      <c r="BP657" s="5"/>
      <c r="BQ657" s="5"/>
      <c r="BR657" s="5"/>
      <c r="BS657" s="5"/>
      <c r="BT657" s="5"/>
      <c r="BU657" s="5"/>
      <c r="BV657" s="5"/>
      <c r="BW657" s="5"/>
      <c r="BX657" s="5"/>
      <c r="BY657" s="5"/>
      <c r="BZ657" s="5"/>
      <c r="CA657" s="19" t="s">
        <v>3018</v>
      </c>
      <c r="CB657" s="5"/>
      <c r="CC657" s="5"/>
      <c r="CD657" s="5"/>
      <c r="CE657" s="5"/>
      <c r="CF657" s="5"/>
      <c r="CG657" s="5"/>
      <c r="CH657" s="5"/>
      <c r="CI657" s="5"/>
      <c r="CJ657" s="5"/>
      <c r="CK657" s="5"/>
      <c r="CL657" s="5"/>
      <c r="CM657" s="5"/>
      <c r="CN657" s="19" t="s">
        <v>4397</v>
      </c>
      <c r="CO657" s="19" t="s">
        <v>4398</v>
      </c>
      <c r="CP657" s="5"/>
      <c r="CQ657" t="str">
        <f t="shared" si="10"/>
        <v/>
      </c>
    </row>
    <row r="658" spans="1:95" ht="13.5" x14ac:dyDescent="0.25">
      <c r="A658" s="19" t="s">
        <v>4399</v>
      </c>
      <c r="B658" s="10" t="s">
        <v>619</v>
      </c>
      <c r="C658" s="6">
        <v>44687</v>
      </c>
      <c r="D658" s="5"/>
      <c r="E658" s="5"/>
      <c r="F658" s="5"/>
      <c r="G658" s="5"/>
      <c r="H658" s="5"/>
      <c r="I658" s="5"/>
      <c r="J658" s="19"/>
      <c r="K658" s="19"/>
      <c r="L658" s="19"/>
      <c r="M658" s="19" t="s">
        <v>4338</v>
      </c>
      <c r="N658" s="19"/>
      <c r="O658" s="5"/>
      <c r="P658" s="19" t="s">
        <v>5556</v>
      </c>
      <c r="Q658" s="5"/>
      <c r="R658" s="20">
        <v>1</v>
      </c>
      <c r="S658" s="21">
        <v>44501</v>
      </c>
      <c r="T658" s="5"/>
      <c r="U658" s="5"/>
      <c r="V658" s="5"/>
      <c r="W658" s="5"/>
      <c r="X658" s="5"/>
      <c r="Y658" s="5"/>
      <c r="Z658" s="5"/>
      <c r="AA658" s="20">
        <v>1</v>
      </c>
      <c r="AB658" s="5"/>
      <c r="AC658" s="5"/>
      <c r="AD658" s="5"/>
      <c r="AE658" s="5"/>
      <c r="AF658" s="5"/>
      <c r="AG658" s="5"/>
      <c r="AH658" s="20">
        <v>1</v>
      </c>
      <c r="AI658" s="5"/>
      <c r="AJ658" s="5"/>
      <c r="AK658" s="5"/>
      <c r="AL658" s="5"/>
      <c r="AM658" s="6">
        <v>44533</v>
      </c>
      <c r="AN658" s="22">
        <v>0.56250000000000133</v>
      </c>
      <c r="AO658" s="20">
        <v>1</v>
      </c>
      <c r="AP658" s="5"/>
      <c r="AQ658" s="5"/>
      <c r="AR658" s="5"/>
      <c r="AS658" s="5"/>
      <c r="AT658" s="5"/>
      <c r="AU658" s="5"/>
      <c r="AV658" s="5"/>
      <c r="AW658" s="5"/>
      <c r="AX658" s="5"/>
      <c r="AY658" s="5"/>
      <c r="AZ658" s="5"/>
      <c r="BA658" s="5"/>
      <c r="BB658" s="5"/>
      <c r="BC658" s="5"/>
      <c r="BD658" s="20">
        <v>1</v>
      </c>
      <c r="BE658" s="5"/>
      <c r="BF658" s="5"/>
      <c r="BG658" s="5"/>
      <c r="BH658" s="5"/>
      <c r="BI658" s="19" t="s">
        <v>4400</v>
      </c>
      <c r="BJ658" s="5"/>
      <c r="BK658" s="19" t="s">
        <v>4401</v>
      </c>
      <c r="BL658" s="20">
        <v>1</v>
      </c>
      <c r="BM658" s="5"/>
      <c r="BN658" s="5"/>
      <c r="BO658" s="5"/>
      <c r="BP658" s="5"/>
      <c r="BQ658" s="5"/>
      <c r="BR658" s="5"/>
      <c r="BS658" s="5"/>
      <c r="BT658" s="5"/>
      <c r="BU658" s="5"/>
      <c r="BV658" s="5"/>
      <c r="BW658" s="5"/>
      <c r="BX658" s="5"/>
      <c r="BY658" s="5"/>
      <c r="BZ658" s="5"/>
      <c r="CA658" s="19" t="s">
        <v>4402</v>
      </c>
      <c r="CB658" s="5"/>
      <c r="CC658" s="5"/>
      <c r="CD658" s="5"/>
      <c r="CE658" s="5"/>
      <c r="CF658" s="5"/>
      <c r="CG658" s="5"/>
      <c r="CH658" s="5"/>
      <c r="CI658" s="5"/>
      <c r="CJ658" s="5"/>
      <c r="CK658" s="5"/>
      <c r="CL658" s="5"/>
      <c r="CM658" s="5"/>
      <c r="CN658" s="19" t="s">
        <v>4403</v>
      </c>
      <c r="CO658" s="19" t="s">
        <v>4404</v>
      </c>
      <c r="CP658" s="5"/>
      <c r="CQ658" t="str">
        <f t="shared" si="10"/>
        <v/>
      </c>
    </row>
    <row r="659" spans="1:95" ht="13.5" x14ac:dyDescent="0.25">
      <c r="A659" s="19" t="s">
        <v>4405</v>
      </c>
      <c r="B659" s="10" t="s">
        <v>619</v>
      </c>
      <c r="C659" s="6">
        <v>44713</v>
      </c>
      <c r="D659" s="20">
        <v>1</v>
      </c>
      <c r="E659" s="5"/>
      <c r="F659" s="5"/>
      <c r="G659" s="5"/>
      <c r="H659" s="5"/>
      <c r="I659" s="5"/>
      <c r="J659" s="19"/>
      <c r="K659" s="19"/>
      <c r="L659" s="19"/>
      <c r="M659" s="19" t="s">
        <v>619</v>
      </c>
      <c r="N659" s="19"/>
      <c r="O659" s="5"/>
      <c r="P659" s="19" t="s">
        <v>5554</v>
      </c>
      <c r="Q659" s="20">
        <v>1</v>
      </c>
      <c r="R659" s="5"/>
      <c r="S659" s="21">
        <v>44228</v>
      </c>
      <c r="T659" s="19" t="s">
        <v>289</v>
      </c>
      <c r="U659" s="5"/>
      <c r="V659" s="5"/>
      <c r="W659" s="5"/>
      <c r="X659" s="5"/>
      <c r="Y659" s="5"/>
      <c r="Z659" s="5"/>
      <c r="AA659" s="5"/>
      <c r="AB659" s="5"/>
      <c r="AC659" s="20">
        <v>1</v>
      </c>
      <c r="AD659" s="5"/>
      <c r="AE659" s="5"/>
      <c r="AF659" s="5"/>
      <c r="AG659" s="5"/>
      <c r="AH659" s="20">
        <v>1</v>
      </c>
      <c r="AI659" s="5"/>
      <c r="AJ659" s="5"/>
      <c r="AK659" s="5"/>
      <c r="AL659" s="5"/>
      <c r="AM659" s="6">
        <v>44685</v>
      </c>
      <c r="AN659" s="22">
        <v>0.3194444444444452</v>
      </c>
      <c r="AO659" s="5"/>
      <c r="AP659" s="5"/>
      <c r="AQ659" s="5"/>
      <c r="AR659" s="5"/>
      <c r="AS659" s="20">
        <v>1</v>
      </c>
      <c r="AT659" s="5"/>
      <c r="AU659" s="5"/>
      <c r="AV659" s="5"/>
      <c r="AW659" s="5"/>
      <c r="AX659" s="5"/>
      <c r="AY659" s="5"/>
      <c r="AZ659" s="5"/>
      <c r="BA659" s="5"/>
      <c r="BB659" s="5"/>
      <c r="BC659" s="5"/>
      <c r="BD659" s="20">
        <v>1</v>
      </c>
      <c r="BE659" s="5"/>
      <c r="BF659" s="5"/>
      <c r="BG659" s="5"/>
      <c r="BH659" s="5"/>
      <c r="BI659" s="19" t="s">
        <v>4406</v>
      </c>
      <c r="BJ659" s="19" t="s">
        <v>4407</v>
      </c>
      <c r="BK659" s="19" t="s">
        <v>4408</v>
      </c>
      <c r="BL659" s="20">
        <v>1</v>
      </c>
      <c r="BM659" s="5"/>
      <c r="BN659" s="5"/>
      <c r="BO659" s="5"/>
      <c r="BP659" s="5"/>
      <c r="BQ659" s="5"/>
      <c r="BR659" s="5"/>
      <c r="BS659" s="5"/>
      <c r="BT659" s="5"/>
      <c r="BU659" s="5"/>
      <c r="BV659" s="5"/>
      <c r="BW659" s="5"/>
      <c r="BX659" s="5"/>
      <c r="BY659" s="5"/>
      <c r="BZ659" s="5"/>
      <c r="CA659" s="19" t="s">
        <v>4409</v>
      </c>
      <c r="CB659" s="5"/>
      <c r="CC659" s="5"/>
      <c r="CD659" s="5"/>
      <c r="CE659" s="5"/>
      <c r="CF659" s="6">
        <v>44685</v>
      </c>
      <c r="CG659" s="5"/>
      <c r="CH659" s="5"/>
      <c r="CI659" s="5"/>
      <c r="CJ659" s="5"/>
      <c r="CK659" s="5"/>
      <c r="CL659" s="5"/>
      <c r="CM659" s="19" t="s">
        <v>4410</v>
      </c>
      <c r="CN659" s="19" t="s">
        <v>4411</v>
      </c>
      <c r="CO659" s="19" t="s">
        <v>4412</v>
      </c>
      <c r="CP659" s="5"/>
      <c r="CQ659" t="str">
        <f t="shared" si="10"/>
        <v/>
      </c>
    </row>
    <row r="660" spans="1:95" ht="13.5" x14ac:dyDescent="0.25">
      <c r="A660" s="19" t="s">
        <v>4413</v>
      </c>
      <c r="B660" s="10" t="s">
        <v>619</v>
      </c>
      <c r="C660" s="6">
        <v>44694</v>
      </c>
      <c r="D660" s="5"/>
      <c r="E660" s="20">
        <v>1</v>
      </c>
      <c r="F660" s="5"/>
      <c r="G660" s="5"/>
      <c r="H660" s="5"/>
      <c r="I660" s="5"/>
      <c r="J660" s="19"/>
      <c r="K660" s="19"/>
      <c r="L660" s="19"/>
      <c r="M660" s="19" t="s">
        <v>619</v>
      </c>
      <c r="N660" s="19"/>
      <c r="O660" s="5"/>
      <c r="P660" s="19" t="s">
        <v>5554</v>
      </c>
      <c r="Q660" s="5"/>
      <c r="R660" s="20">
        <v>1</v>
      </c>
      <c r="S660" s="21">
        <v>44197</v>
      </c>
      <c r="T660" s="19" t="s">
        <v>82</v>
      </c>
      <c r="U660" s="5"/>
      <c r="V660" s="5"/>
      <c r="W660" s="5"/>
      <c r="X660" s="5"/>
      <c r="Y660" s="5"/>
      <c r="Z660" s="20">
        <v>1</v>
      </c>
      <c r="AA660" s="5"/>
      <c r="AB660" s="5"/>
      <c r="AC660" s="5"/>
      <c r="AD660" s="5"/>
      <c r="AE660" s="5"/>
      <c r="AF660" s="5"/>
      <c r="AG660" s="5"/>
      <c r="AH660" s="20">
        <v>1</v>
      </c>
      <c r="AI660" s="5"/>
      <c r="AJ660" s="5"/>
      <c r="AK660" s="5"/>
      <c r="AL660" s="5"/>
      <c r="AM660" s="6">
        <v>44666</v>
      </c>
      <c r="AN660" s="22">
        <v>0.67361111111111271</v>
      </c>
      <c r="AO660" s="5"/>
      <c r="AP660" s="20">
        <v>1</v>
      </c>
      <c r="AQ660" s="5"/>
      <c r="AR660" s="5"/>
      <c r="AS660" s="5"/>
      <c r="AT660" s="5"/>
      <c r="AU660" s="5"/>
      <c r="AV660" s="5"/>
      <c r="AW660" s="5"/>
      <c r="AX660" s="5"/>
      <c r="AY660" s="5"/>
      <c r="AZ660" s="20">
        <v>1</v>
      </c>
      <c r="BA660" s="5"/>
      <c r="BB660" s="5"/>
      <c r="BC660" s="5"/>
      <c r="BD660" s="5"/>
      <c r="BE660" s="5"/>
      <c r="BF660" s="5"/>
      <c r="BG660" s="5"/>
      <c r="BH660" s="5"/>
      <c r="BI660" s="19" t="s">
        <v>4414</v>
      </c>
      <c r="BJ660" s="19" t="s">
        <v>4415</v>
      </c>
      <c r="BK660" s="19" t="s">
        <v>4416</v>
      </c>
      <c r="BL660" s="5"/>
      <c r="BM660" s="5"/>
      <c r="BN660" s="20">
        <v>1</v>
      </c>
      <c r="BO660" s="5"/>
      <c r="BP660" s="5"/>
      <c r="BQ660" s="19"/>
      <c r="BR660" s="19"/>
      <c r="BS660" s="19" t="s">
        <v>552</v>
      </c>
      <c r="BT660" s="5"/>
      <c r="BU660" s="5"/>
      <c r="BV660" s="20">
        <v>1</v>
      </c>
      <c r="BW660" s="5"/>
      <c r="BX660" s="19" t="s">
        <v>657</v>
      </c>
      <c r="BY660" s="5"/>
      <c r="BZ660" s="19" t="s">
        <v>4417</v>
      </c>
      <c r="CA660" s="19" t="s">
        <v>4418</v>
      </c>
      <c r="CB660" s="5"/>
      <c r="CC660" s="5"/>
      <c r="CD660" s="5"/>
      <c r="CE660" s="5"/>
      <c r="CF660" s="5"/>
      <c r="CG660" s="5"/>
      <c r="CH660" s="5"/>
      <c r="CI660" s="5"/>
      <c r="CJ660" s="5"/>
      <c r="CK660" s="5"/>
      <c r="CL660" s="5"/>
      <c r="CM660" s="19" t="s">
        <v>172</v>
      </c>
      <c r="CN660" s="19" t="s">
        <v>4419</v>
      </c>
      <c r="CO660" s="19" t="s">
        <v>4420</v>
      </c>
      <c r="CP660" s="19" t="s">
        <v>4421</v>
      </c>
      <c r="CQ660" t="str">
        <f t="shared" si="10"/>
        <v/>
      </c>
    </row>
    <row r="661" spans="1:95" ht="13.5" x14ac:dyDescent="0.25">
      <c r="A661" s="19" t="s">
        <v>4422</v>
      </c>
      <c r="B661" s="10" t="s">
        <v>619</v>
      </c>
      <c r="C661" s="6">
        <v>44666</v>
      </c>
      <c r="D661" s="5"/>
      <c r="E661" s="5"/>
      <c r="F661" s="5"/>
      <c r="G661" s="5"/>
      <c r="H661" s="5"/>
      <c r="I661" s="5"/>
      <c r="J661" s="19"/>
      <c r="K661" s="19"/>
      <c r="L661" s="19"/>
      <c r="M661" s="19" t="s">
        <v>619</v>
      </c>
      <c r="N661" s="19"/>
      <c r="O661" s="5"/>
      <c r="P661" s="19" t="s">
        <v>5556</v>
      </c>
      <c r="Q661" s="5"/>
      <c r="R661" s="20">
        <v>1</v>
      </c>
      <c r="S661" s="21">
        <v>44440</v>
      </c>
      <c r="T661" s="19" t="s">
        <v>82</v>
      </c>
      <c r="U661" s="5"/>
      <c r="V661" s="5"/>
      <c r="W661" s="5"/>
      <c r="X661" s="5"/>
      <c r="Y661" s="5"/>
      <c r="Z661" s="5"/>
      <c r="AA661" s="5"/>
      <c r="AB661" s="20">
        <v>1</v>
      </c>
      <c r="AC661" s="5"/>
      <c r="AD661" s="5"/>
      <c r="AE661" s="5"/>
      <c r="AF661" s="5"/>
      <c r="AG661" s="5"/>
      <c r="AH661" s="5"/>
      <c r="AI661" s="20">
        <v>1</v>
      </c>
      <c r="AJ661" s="5"/>
      <c r="AK661" s="5"/>
      <c r="AL661" s="5"/>
      <c r="AM661" s="6">
        <v>44639</v>
      </c>
      <c r="AN661" s="22">
        <v>0.7847222222222241</v>
      </c>
      <c r="AO661" s="5"/>
      <c r="AP661" s="20">
        <v>1</v>
      </c>
      <c r="AQ661" s="5"/>
      <c r="AR661" s="5"/>
      <c r="AS661" s="5"/>
      <c r="AT661" s="5"/>
      <c r="AU661" s="5"/>
      <c r="AV661" s="5"/>
      <c r="AW661" s="5"/>
      <c r="AX661" s="5"/>
      <c r="AY661" s="5"/>
      <c r="AZ661" s="20">
        <v>1</v>
      </c>
      <c r="BA661" s="5"/>
      <c r="BB661" s="5"/>
      <c r="BC661" s="5"/>
      <c r="BD661" s="5"/>
      <c r="BE661" s="5"/>
      <c r="BF661" s="5"/>
      <c r="BG661" s="5"/>
      <c r="BH661" s="5"/>
      <c r="BI661" s="19" t="s">
        <v>4423</v>
      </c>
      <c r="BJ661" s="19" t="s">
        <v>4424</v>
      </c>
      <c r="BK661" s="19" t="s">
        <v>4425</v>
      </c>
      <c r="BL661" s="5"/>
      <c r="BM661" s="5"/>
      <c r="BN661" s="20">
        <v>1</v>
      </c>
      <c r="BO661" s="5"/>
      <c r="BP661" s="5"/>
      <c r="BQ661" s="19"/>
      <c r="BR661" s="19"/>
      <c r="BS661" s="19" t="s">
        <v>4426</v>
      </c>
      <c r="BT661" s="5"/>
      <c r="BU661" s="5"/>
      <c r="BV661" s="20">
        <v>1</v>
      </c>
      <c r="BW661" s="5"/>
      <c r="BX661" s="19" t="s">
        <v>657</v>
      </c>
      <c r="BY661" s="5"/>
      <c r="BZ661" s="19" t="s">
        <v>4427</v>
      </c>
      <c r="CA661" s="19" t="s">
        <v>4428</v>
      </c>
      <c r="CB661" s="5"/>
      <c r="CC661" s="5"/>
      <c r="CD661" s="5"/>
      <c r="CE661" s="5"/>
      <c r="CF661" s="6">
        <v>44639</v>
      </c>
      <c r="CG661" s="5"/>
      <c r="CH661" s="5"/>
      <c r="CI661" s="5"/>
      <c r="CJ661" s="5"/>
      <c r="CK661" s="5"/>
      <c r="CL661" s="5"/>
      <c r="CM661" s="19" t="s">
        <v>172</v>
      </c>
      <c r="CN661" s="19" t="s">
        <v>4429</v>
      </c>
      <c r="CO661" s="19" t="s">
        <v>4430</v>
      </c>
      <c r="CP661" s="19" t="s">
        <v>4431</v>
      </c>
      <c r="CQ661" t="str">
        <f t="shared" si="10"/>
        <v/>
      </c>
    </row>
    <row r="662" spans="1:95" ht="13.5" x14ac:dyDescent="0.25">
      <c r="A662" s="19" t="s">
        <v>4432</v>
      </c>
      <c r="B662" s="10" t="s">
        <v>619</v>
      </c>
      <c r="C662" s="6">
        <v>44651</v>
      </c>
      <c r="D662" s="20">
        <v>1</v>
      </c>
      <c r="E662" s="5"/>
      <c r="F662" s="5"/>
      <c r="G662" s="5"/>
      <c r="H662" s="5"/>
      <c r="I662" s="5"/>
      <c r="J662" s="19"/>
      <c r="K662" s="19"/>
      <c r="L662" s="19"/>
      <c r="M662" s="19" t="s">
        <v>619</v>
      </c>
      <c r="N662" s="19"/>
      <c r="O662" s="5"/>
      <c r="P662" s="19" t="s">
        <v>5556</v>
      </c>
      <c r="Q662" s="5"/>
      <c r="R662" s="20">
        <v>1</v>
      </c>
      <c r="S662" s="21">
        <v>44197</v>
      </c>
      <c r="T662" s="19" t="s">
        <v>289</v>
      </c>
      <c r="U662" s="5"/>
      <c r="V662" s="5"/>
      <c r="W662" s="5"/>
      <c r="X662" s="5"/>
      <c r="Y662" s="5"/>
      <c r="Z662" s="20">
        <v>1</v>
      </c>
      <c r="AA662" s="5"/>
      <c r="AB662" s="5"/>
      <c r="AC662" s="5"/>
      <c r="AD662" s="5"/>
      <c r="AE662" s="5"/>
      <c r="AF662" s="5"/>
      <c r="AG662" s="5"/>
      <c r="AH662" s="20">
        <v>1</v>
      </c>
      <c r="AI662" s="5"/>
      <c r="AJ662" s="5"/>
      <c r="AK662" s="5"/>
      <c r="AL662" s="5"/>
      <c r="AM662" s="6">
        <v>44621</v>
      </c>
      <c r="AN662" s="22">
        <v>1.041666666666669E-2</v>
      </c>
      <c r="AO662" s="20">
        <v>1</v>
      </c>
      <c r="AP662" s="5"/>
      <c r="AQ662" s="5"/>
      <c r="AR662" s="5"/>
      <c r="AS662" s="5"/>
      <c r="AT662" s="5"/>
      <c r="AU662" s="5"/>
      <c r="AV662" s="5"/>
      <c r="AW662" s="5"/>
      <c r="AX662" s="5"/>
      <c r="AY662" s="5"/>
      <c r="AZ662" s="20">
        <v>1</v>
      </c>
      <c r="BA662" s="5"/>
      <c r="BB662" s="5"/>
      <c r="BC662" s="5"/>
      <c r="BD662" s="5"/>
      <c r="BE662" s="5"/>
      <c r="BF662" s="5"/>
      <c r="BG662" s="5"/>
      <c r="BH662" s="5"/>
      <c r="BI662" s="19" t="s">
        <v>4433</v>
      </c>
      <c r="BJ662" s="19" t="s">
        <v>4434</v>
      </c>
      <c r="BK662" s="19" t="s">
        <v>4435</v>
      </c>
      <c r="BL662" s="5"/>
      <c r="BM662" s="20">
        <v>1</v>
      </c>
      <c r="BN662" s="5"/>
      <c r="BO662" s="5"/>
      <c r="BP662" s="5"/>
      <c r="BQ662" s="19"/>
      <c r="BR662" s="19"/>
      <c r="BS662" s="19" t="s">
        <v>4436</v>
      </c>
      <c r="BT662" s="5"/>
      <c r="BU662" s="20">
        <v>1</v>
      </c>
      <c r="BV662" s="20">
        <v>1</v>
      </c>
      <c r="BW662" s="5"/>
      <c r="BX662" s="19" t="s">
        <v>4437</v>
      </c>
      <c r="BY662" s="5"/>
      <c r="BZ662" s="19" t="s">
        <v>172</v>
      </c>
      <c r="CA662" s="19" t="s">
        <v>4438</v>
      </c>
      <c r="CB662" s="5"/>
      <c r="CC662" s="5"/>
      <c r="CD662" s="5"/>
      <c r="CE662" s="5"/>
      <c r="CF662" s="6">
        <v>44621</v>
      </c>
      <c r="CG662" s="5"/>
      <c r="CH662" s="5"/>
      <c r="CI662" s="5"/>
      <c r="CJ662" s="5"/>
      <c r="CK662" s="5"/>
      <c r="CL662" s="5"/>
      <c r="CM662" s="19" t="s">
        <v>172</v>
      </c>
      <c r="CN662" s="19" t="s">
        <v>4439</v>
      </c>
      <c r="CO662" s="19" t="s">
        <v>4440</v>
      </c>
      <c r="CP662" s="19" t="s">
        <v>172</v>
      </c>
      <c r="CQ662" t="str">
        <f t="shared" si="10"/>
        <v/>
      </c>
    </row>
    <row r="663" spans="1:95" ht="13.5" x14ac:dyDescent="0.25">
      <c r="A663" s="19" t="s">
        <v>4441</v>
      </c>
      <c r="B663" s="10" t="s">
        <v>619</v>
      </c>
      <c r="C663" s="6">
        <v>44726</v>
      </c>
      <c r="D663" s="20">
        <v>1</v>
      </c>
      <c r="E663" s="5"/>
      <c r="F663" s="5"/>
      <c r="G663" s="5"/>
      <c r="H663" s="5"/>
      <c r="I663" s="5"/>
      <c r="J663" s="19"/>
      <c r="K663" s="19"/>
      <c r="L663" s="19"/>
      <c r="M663" s="19" t="s">
        <v>4442</v>
      </c>
      <c r="N663" s="19"/>
      <c r="O663" s="5"/>
      <c r="P663" s="19" t="s">
        <v>5556</v>
      </c>
      <c r="Q663" s="20">
        <v>1</v>
      </c>
      <c r="R663" s="5"/>
      <c r="S663" s="21">
        <v>44682</v>
      </c>
      <c r="T663" s="19" t="s">
        <v>757</v>
      </c>
      <c r="U663" s="5"/>
      <c r="V663" s="5"/>
      <c r="W663" s="5"/>
      <c r="X663" s="5"/>
      <c r="Y663" s="5"/>
      <c r="Z663" s="5"/>
      <c r="AA663" s="5"/>
      <c r="AB663" s="5"/>
      <c r="AC663" s="20">
        <v>1</v>
      </c>
      <c r="AD663" s="5"/>
      <c r="AE663" s="5"/>
      <c r="AF663" s="5"/>
      <c r="AG663" s="5"/>
      <c r="AH663" s="5"/>
      <c r="AI663" s="5"/>
      <c r="AJ663" s="5"/>
      <c r="AK663" s="20">
        <v>1</v>
      </c>
      <c r="AL663" s="5"/>
      <c r="AM663" s="6">
        <v>44716</v>
      </c>
      <c r="AN663" s="22">
        <v>0.60416666666666807</v>
      </c>
      <c r="AO663" s="5"/>
      <c r="AP663" s="5"/>
      <c r="AQ663" s="5"/>
      <c r="AR663" s="5"/>
      <c r="AS663" s="20">
        <v>1</v>
      </c>
      <c r="AT663" s="5"/>
      <c r="AU663" s="5"/>
      <c r="AV663" s="5"/>
      <c r="AW663" s="5"/>
      <c r="AX663" s="5"/>
      <c r="AY663" s="5"/>
      <c r="AZ663" s="5"/>
      <c r="BA663" s="20"/>
      <c r="BB663" s="5"/>
      <c r="BC663" s="5">
        <v>1</v>
      </c>
      <c r="BD663" s="5"/>
      <c r="BE663" s="5"/>
      <c r="BF663" s="5"/>
      <c r="BG663" s="5"/>
      <c r="BH663" s="5"/>
      <c r="BI663" s="19" t="s">
        <v>4443</v>
      </c>
      <c r="BJ663" s="5"/>
      <c r="BK663" s="19" t="s">
        <v>4444</v>
      </c>
      <c r="BL663" s="20">
        <v>1</v>
      </c>
      <c r="BM663" s="5"/>
      <c r="BN663" s="5"/>
      <c r="BO663" s="5"/>
      <c r="BP663" s="5"/>
      <c r="BQ663" s="5"/>
      <c r="BR663" s="5"/>
      <c r="BS663" s="5"/>
      <c r="BT663" s="5"/>
      <c r="BU663" s="5"/>
      <c r="BV663" s="5"/>
      <c r="BW663" s="5"/>
      <c r="BX663" s="5"/>
      <c r="BY663" s="5"/>
      <c r="BZ663" s="5"/>
      <c r="CA663" s="19" t="s">
        <v>4445</v>
      </c>
      <c r="CB663" s="5"/>
      <c r="CC663" s="5"/>
      <c r="CD663" s="5"/>
      <c r="CE663" s="5"/>
      <c r="CF663" s="6">
        <v>44718</v>
      </c>
      <c r="CG663" s="5"/>
      <c r="CH663" s="5"/>
      <c r="CI663" s="5"/>
      <c r="CJ663" s="5"/>
      <c r="CK663" s="5"/>
      <c r="CL663" s="5"/>
      <c r="CM663" s="19" t="s">
        <v>4446</v>
      </c>
      <c r="CN663" s="19" t="s">
        <v>4447</v>
      </c>
      <c r="CO663" s="19" t="s">
        <v>4448</v>
      </c>
      <c r="CP663" s="5"/>
      <c r="CQ663" t="str">
        <f t="shared" si="10"/>
        <v/>
      </c>
    </row>
    <row r="664" spans="1:95" ht="13.5" x14ac:dyDescent="0.25">
      <c r="A664" s="19" t="s">
        <v>4449</v>
      </c>
      <c r="B664" s="10" t="s">
        <v>619</v>
      </c>
      <c r="C664" s="6">
        <v>44716</v>
      </c>
      <c r="D664" s="20">
        <v>1</v>
      </c>
      <c r="E664" s="5"/>
      <c r="F664" s="5"/>
      <c r="G664" s="5"/>
      <c r="H664" s="5"/>
      <c r="I664" s="5"/>
      <c r="J664" s="19"/>
      <c r="K664" s="19"/>
      <c r="L664" s="19"/>
      <c r="M664" s="19" t="s">
        <v>4442</v>
      </c>
      <c r="N664" s="19"/>
      <c r="O664" s="5"/>
      <c r="P664" s="19" t="s">
        <v>5556</v>
      </c>
      <c r="Q664" s="5"/>
      <c r="R664" s="20">
        <v>1</v>
      </c>
      <c r="S664" s="21">
        <v>44652</v>
      </c>
      <c r="T664" s="19" t="s">
        <v>757</v>
      </c>
      <c r="U664" s="5"/>
      <c r="V664" s="5"/>
      <c r="W664" s="5"/>
      <c r="X664" s="5"/>
      <c r="Y664" s="5"/>
      <c r="Z664" s="20">
        <v>1</v>
      </c>
      <c r="AA664" s="5"/>
      <c r="AB664" s="5"/>
      <c r="AC664" s="5"/>
      <c r="AD664" s="5"/>
      <c r="AE664" s="5"/>
      <c r="AF664" s="5"/>
      <c r="AG664" s="5"/>
      <c r="AH664" s="5"/>
      <c r="AI664" s="20">
        <v>1</v>
      </c>
      <c r="AJ664" s="5"/>
      <c r="AK664" s="5"/>
      <c r="AL664" s="5"/>
      <c r="AM664" s="6">
        <v>44714</v>
      </c>
      <c r="AN664" s="22">
        <v>0.85763888888889095</v>
      </c>
      <c r="AO664" s="20">
        <v>1</v>
      </c>
      <c r="AP664" s="5"/>
      <c r="AQ664" s="5"/>
      <c r="AR664" s="5"/>
      <c r="AS664" s="5"/>
      <c r="AT664" s="5"/>
      <c r="AU664" s="5"/>
      <c r="AV664" s="5"/>
      <c r="AW664" s="5"/>
      <c r="AX664" s="5"/>
      <c r="AY664" s="5"/>
      <c r="AZ664" s="5"/>
      <c r="BA664" s="20"/>
      <c r="BB664" s="5"/>
      <c r="BC664" s="5">
        <v>1</v>
      </c>
      <c r="BD664" s="5"/>
      <c r="BE664" s="5"/>
      <c r="BF664" s="5"/>
      <c r="BG664" s="5"/>
      <c r="BH664" s="5"/>
      <c r="BI664" s="19" t="s">
        <v>4450</v>
      </c>
      <c r="BJ664" s="5"/>
      <c r="BK664" s="19" t="s">
        <v>4451</v>
      </c>
      <c r="BL664" s="20">
        <v>1</v>
      </c>
      <c r="BM664" s="5"/>
      <c r="BN664" s="5"/>
      <c r="BO664" s="5"/>
      <c r="BP664" s="5"/>
      <c r="BQ664" s="5"/>
      <c r="BR664" s="5"/>
      <c r="BS664" s="5"/>
      <c r="BT664" s="5"/>
      <c r="BU664" s="5"/>
      <c r="BV664" s="5"/>
      <c r="BW664" s="5"/>
      <c r="BX664" s="5"/>
      <c r="BY664" s="5"/>
      <c r="BZ664" s="5"/>
      <c r="CA664" s="19" t="s">
        <v>4445</v>
      </c>
      <c r="CB664" s="5"/>
      <c r="CC664" s="5"/>
      <c r="CD664" s="5"/>
      <c r="CE664" s="5"/>
      <c r="CF664" s="6">
        <v>44715</v>
      </c>
      <c r="CG664" s="5"/>
      <c r="CH664" s="5"/>
      <c r="CI664" s="5"/>
      <c r="CJ664" s="5"/>
      <c r="CK664" s="5"/>
      <c r="CL664" s="5"/>
      <c r="CM664" s="19" t="s">
        <v>4446</v>
      </c>
      <c r="CN664" s="19" t="s">
        <v>4452</v>
      </c>
      <c r="CO664" s="19" t="s">
        <v>4453</v>
      </c>
      <c r="CP664" s="5"/>
      <c r="CQ664" t="str">
        <f t="shared" si="10"/>
        <v/>
      </c>
    </row>
    <row r="665" spans="1:95" ht="13.5" x14ac:dyDescent="0.25">
      <c r="A665" s="19" t="s">
        <v>4454</v>
      </c>
      <c r="B665" s="10" t="s">
        <v>619</v>
      </c>
      <c r="C665" s="6">
        <v>44718</v>
      </c>
      <c r="D665" s="5"/>
      <c r="E665" s="5"/>
      <c r="F665" s="5"/>
      <c r="G665" s="20">
        <v>1</v>
      </c>
      <c r="H665" s="5"/>
      <c r="I665" s="5"/>
      <c r="J665" s="19"/>
      <c r="K665" s="19"/>
      <c r="L665" s="19"/>
      <c r="M665" s="19" t="s">
        <v>619</v>
      </c>
      <c r="N665" s="19"/>
      <c r="O665" s="5"/>
      <c r="P665" s="19" t="s">
        <v>5556</v>
      </c>
      <c r="Q665" s="5"/>
      <c r="R665" s="20">
        <v>1</v>
      </c>
      <c r="S665" s="21">
        <v>43191</v>
      </c>
      <c r="T665" s="19" t="s">
        <v>4455</v>
      </c>
      <c r="U665" s="5"/>
      <c r="V665" s="5"/>
      <c r="W665" s="5"/>
      <c r="X665" s="5"/>
      <c r="Y665" s="5"/>
      <c r="Z665" s="20">
        <v>1</v>
      </c>
      <c r="AA665" s="5"/>
      <c r="AB665" s="5"/>
      <c r="AC665" s="5"/>
      <c r="AD665" s="5"/>
      <c r="AE665" s="5"/>
      <c r="AF665" s="5"/>
      <c r="AG665" s="20">
        <v>1</v>
      </c>
      <c r="AH665" s="5"/>
      <c r="AI665" s="5"/>
      <c r="AJ665" s="5"/>
      <c r="AK665" s="5"/>
      <c r="AL665" s="5"/>
      <c r="AM665" s="6">
        <v>44715</v>
      </c>
      <c r="AN665" s="5"/>
      <c r="AO665" s="20">
        <v>1</v>
      </c>
      <c r="AP665" s="5"/>
      <c r="AQ665" s="5"/>
      <c r="AR665" s="5"/>
      <c r="AS665" s="5"/>
      <c r="AT665" s="5"/>
      <c r="AU665" s="5"/>
      <c r="AV665" s="5"/>
      <c r="AW665" s="5"/>
      <c r="AX665" s="5"/>
      <c r="AY665" s="5"/>
      <c r="AZ665" s="5"/>
      <c r="BA665" s="5"/>
      <c r="BB665" s="5"/>
      <c r="BC665" s="5"/>
      <c r="BD665" s="20">
        <v>1</v>
      </c>
      <c r="BE665" s="5"/>
      <c r="BF665" s="5"/>
      <c r="BG665" s="5"/>
      <c r="BH665" s="5"/>
      <c r="BI665" s="19" t="s">
        <v>4456</v>
      </c>
      <c r="BJ665" s="19" t="s">
        <v>4457</v>
      </c>
      <c r="BK665" s="19" t="s">
        <v>4458</v>
      </c>
      <c r="BL665" s="5"/>
      <c r="BM665" s="5"/>
      <c r="BN665" s="5"/>
      <c r="BO665" s="5"/>
      <c r="BP665" s="5"/>
      <c r="BQ665" s="5"/>
      <c r="BR665" s="5"/>
      <c r="BS665" s="5"/>
      <c r="BT665" s="5"/>
      <c r="BU665" s="5"/>
      <c r="BV665" s="5"/>
      <c r="BW665" s="5"/>
      <c r="BX665" s="5"/>
      <c r="BY665" s="5"/>
      <c r="BZ665" s="5"/>
      <c r="CA665" s="19" t="s">
        <v>4459</v>
      </c>
      <c r="CB665" s="5"/>
      <c r="CC665" s="5"/>
      <c r="CD665" s="5"/>
      <c r="CE665" s="5"/>
      <c r="CF665" s="6">
        <v>44716</v>
      </c>
      <c r="CG665" s="5"/>
      <c r="CH665" s="5"/>
      <c r="CI665" s="5"/>
      <c r="CJ665" s="5"/>
      <c r="CK665" s="5"/>
      <c r="CL665" s="5"/>
      <c r="CM665" s="5"/>
      <c r="CN665" s="19" t="s">
        <v>4460</v>
      </c>
      <c r="CO665" s="19" t="s">
        <v>4461</v>
      </c>
      <c r="CP665" s="5"/>
      <c r="CQ665" t="str">
        <f t="shared" si="10"/>
        <v/>
      </c>
    </row>
    <row r="666" spans="1:95" ht="13.5" x14ac:dyDescent="0.25">
      <c r="A666" s="19" t="s">
        <v>4462</v>
      </c>
      <c r="B666" s="10" t="s">
        <v>619</v>
      </c>
      <c r="C666" s="6">
        <v>44713</v>
      </c>
      <c r="D666" s="5"/>
      <c r="E666" s="5"/>
      <c r="F666" s="5"/>
      <c r="G666" s="20">
        <v>1</v>
      </c>
      <c r="H666" s="5"/>
      <c r="I666" s="5"/>
      <c r="J666" s="19"/>
      <c r="K666" s="19"/>
      <c r="L666" s="19"/>
      <c r="M666" s="19" t="s">
        <v>619</v>
      </c>
      <c r="N666" s="19"/>
      <c r="O666" s="5"/>
      <c r="P666" s="19" t="s">
        <v>5557</v>
      </c>
      <c r="Q666" s="20">
        <v>1</v>
      </c>
      <c r="R666" s="5"/>
      <c r="S666" s="21">
        <v>44652</v>
      </c>
      <c r="T666" s="19" t="s">
        <v>82</v>
      </c>
      <c r="U666" s="5"/>
      <c r="V666" s="5"/>
      <c r="W666" s="5"/>
      <c r="X666" s="5"/>
      <c r="Y666" s="5"/>
      <c r="Z666" s="5"/>
      <c r="AA666" s="5"/>
      <c r="AB666" s="5"/>
      <c r="AC666" s="20">
        <v>1</v>
      </c>
      <c r="AD666" s="5"/>
      <c r="AE666" s="5"/>
      <c r="AF666" s="5"/>
      <c r="AG666" s="5"/>
      <c r="AH666" s="5"/>
      <c r="AI666" s="5"/>
      <c r="AJ666" s="5"/>
      <c r="AK666" s="20">
        <v>1</v>
      </c>
      <c r="AL666" s="5"/>
      <c r="AM666" s="6">
        <v>44710</v>
      </c>
      <c r="AN666" s="22">
        <v>0.68750000000000155</v>
      </c>
      <c r="AO666" s="20"/>
      <c r="AP666" s="5"/>
      <c r="AQ666" s="5"/>
      <c r="AR666" s="5"/>
      <c r="AS666" s="5"/>
      <c r="AT666" s="5"/>
      <c r="AU666" s="5"/>
      <c r="AV666" s="5"/>
      <c r="AW666" s="5"/>
      <c r="AX666" s="20">
        <v>1</v>
      </c>
      <c r="AY666" s="23" t="s">
        <v>5610</v>
      </c>
      <c r="AZ666" s="5"/>
      <c r="BA666" s="5"/>
      <c r="BB666" s="5"/>
      <c r="BC666" s="5"/>
      <c r="BD666" s="20">
        <v>1</v>
      </c>
      <c r="BE666" s="5"/>
      <c r="BF666" s="5"/>
      <c r="BG666" s="5"/>
      <c r="BH666" s="5"/>
      <c r="BI666" s="19" t="s">
        <v>4463</v>
      </c>
      <c r="BJ666" s="5"/>
      <c r="BK666" s="19" t="s">
        <v>4464</v>
      </c>
      <c r="BL666" s="5"/>
      <c r="BM666" s="5"/>
      <c r="BN666" s="5"/>
      <c r="BO666" s="20">
        <v>1</v>
      </c>
      <c r="BP666" s="19" t="s">
        <v>392</v>
      </c>
      <c r="BQ666" s="5"/>
      <c r="BR666" s="5"/>
      <c r="BS666" s="5"/>
      <c r="BT666" s="5"/>
      <c r="BU666" s="5"/>
      <c r="BV666" s="5"/>
      <c r="BW666" s="5"/>
      <c r="BX666" s="5"/>
      <c r="BY666" s="5"/>
      <c r="BZ666" s="5"/>
      <c r="CA666" s="5"/>
      <c r="CB666" s="5"/>
      <c r="CC666" s="5"/>
      <c r="CD666" s="5"/>
      <c r="CE666" s="5"/>
      <c r="CF666" s="6">
        <v>44711</v>
      </c>
      <c r="CG666" s="5"/>
      <c r="CH666" s="5"/>
      <c r="CI666" s="5"/>
      <c r="CJ666" s="5"/>
      <c r="CK666" s="5"/>
      <c r="CL666" s="5"/>
      <c r="CM666" s="5"/>
      <c r="CN666" s="19" t="s">
        <v>4465</v>
      </c>
      <c r="CO666" s="19" t="s">
        <v>4466</v>
      </c>
      <c r="CP666" s="5"/>
      <c r="CQ666" t="str">
        <f t="shared" si="10"/>
        <v/>
      </c>
    </row>
    <row r="667" spans="1:95" ht="13.5" x14ac:dyDescent="0.25">
      <c r="A667" s="19" t="s">
        <v>4467</v>
      </c>
      <c r="B667" s="10" t="s">
        <v>619</v>
      </c>
      <c r="C667" s="6">
        <v>44704</v>
      </c>
      <c r="D667" s="5"/>
      <c r="E667" s="5"/>
      <c r="F667" s="5"/>
      <c r="G667" s="5"/>
      <c r="H667" s="5"/>
      <c r="I667" s="5"/>
      <c r="J667" s="19"/>
      <c r="K667" s="19"/>
      <c r="L667" s="19"/>
      <c r="M667" s="19" t="s">
        <v>619</v>
      </c>
      <c r="N667" s="19"/>
      <c r="O667" s="5"/>
      <c r="P667" s="19" t="s">
        <v>5555</v>
      </c>
      <c r="Q667" s="5"/>
      <c r="R667" s="20">
        <v>1</v>
      </c>
      <c r="S667" s="21">
        <v>44470</v>
      </c>
      <c r="T667" s="19" t="s">
        <v>289</v>
      </c>
      <c r="U667" s="5"/>
      <c r="V667" s="5"/>
      <c r="W667" s="5"/>
      <c r="X667" s="5"/>
      <c r="Y667" s="5"/>
      <c r="Z667" s="5"/>
      <c r="AA667" s="5"/>
      <c r="AB667" s="20">
        <v>1</v>
      </c>
      <c r="AC667" s="5"/>
      <c r="AD667" s="5"/>
      <c r="AE667" s="5"/>
      <c r="AF667" s="5"/>
      <c r="AG667" s="5"/>
      <c r="AH667" s="20">
        <v>1</v>
      </c>
      <c r="AI667" s="5"/>
      <c r="AJ667" s="5"/>
      <c r="AK667" s="5"/>
      <c r="AL667" s="5"/>
      <c r="AM667" s="6">
        <v>44697</v>
      </c>
      <c r="AN667" s="22">
        <v>0.75000000000000189</v>
      </c>
      <c r="AO667" s="5"/>
      <c r="AP667" s="5"/>
      <c r="AQ667" s="5"/>
      <c r="AR667" s="5"/>
      <c r="AS667" s="20">
        <v>1</v>
      </c>
      <c r="AT667" s="5"/>
      <c r="AU667" s="5"/>
      <c r="AV667" s="5"/>
      <c r="AW667" s="5"/>
      <c r="AX667" s="5"/>
      <c r="AY667" s="5"/>
      <c r="AZ667" s="5"/>
      <c r="BA667" s="5"/>
      <c r="BB667" s="5"/>
      <c r="BC667" s="5"/>
      <c r="BD667" s="20">
        <v>1</v>
      </c>
      <c r="BE667" s="5"/>
      <c r="BF667" s="5"/>
      <c r="BG667" s="5"/>
      <c r="BH667" s="5"/>
      <c r="BI667" s="19" t="s">
        <v>4468</v>
      </c>
      <c r="BJ667" s="5"/>
      <c r="BK667" s="19" t="s">
        <v>4469</v>
      </c>
      <c r="BL667" s="5"/>
      <c r="BM667" s="5"/>
      <c r="BN667" s="5"/>
      <c r="BO667" s="5"/>
      <c r="BP667" s="5"/>
      <c r="BQ667" s="5"/>
      <c r="BR667" s="5"/>
      <c r="BS667" s="5"/>
      <c r="BT667" s="5"/>
      <c r="BU667" s="5"/>
      <c r="BV667" s="5"/>
      <c r="BW667" s="5"/>
      <c r="BX667" s="5"/>
      <c r="BY667" s="5"/>
      <c r="BZ667" s="5"/>
      <c r="CA667" s="19" t="s">
        <v>4470</v>
      </c>
      <c r="CB667" s="5"/>
      <c r="CC667" s="5"/>
      <c r="CD667" s="5"/>
      <c r="CE667" s="5"/>
      <c r="CF667" s="6">
        <v>44698</v>
      </c>
      <c r="CG667" s="5"/>
      <c r="CH667" s="5"/>
      <c r="CI667" s="5"/>
      <c r="CJ667" s="5"/>
      <c r="CK667" s="5"/>
      <c r="CL667" s="5"/>
      <c r="CM667" s="5"/>
      <c r="CN667" s="19" t="s">
        <v>4471</v>
      </c>
      <c r="CO667" s="19" t="s">
        <v>4472</v>
      </c>
      <c r="CP667" s="5"/>
      <c r="CQ667" t="str">
        <f t="shared" si="10"/>
        <v/>
      </c>
    </row>
    <row r="668" spans="1:95" ht="13.5" x14ac:dyDescent="0.25">
      <c r="A668" s="19" t="s">
        <v>4473</v>
      </c>
      <c r="B668" s="10" t="s">
        <v>619</v>
      </c>
      <c r="C668" s="6">
        <v>44693</v>
      </c>
      <c r="D668" s="5"/>
      <c r="E668" s="5"/>
      <c r="F668" s="5"/>
      <c r="G668" s="20">
        <v>1</v>
      </c>
      <c r="H668" s="5"/>
      <c r="I668" s="5"/>
      <c r="J668" s="19"/>
      <c r="K668" s="19"/>
      <c r="L668" s="19"/>
      <c r="M668" s="19" t="s">
        <v>619</v>
      </c>
      <c r="N668" s="19"/>
      <c r="O668" s="5"/>
      <c r="P668" s="19" t="s">
        <v>5557</v>
      </c>
      <c r="Q668" s="20">
        <v>1</v>
      </c>
      <c r="R668" s="5"/>
      <c r="S668" s="21">
        <v>44652</v>
      </c>
      <c r="T668" s="19" t="s">
        <v>82</v>
      </c>
      <c r="U668" s="5"/>
      <c r="V668" s="5"/>
      <c r="W668" s="5"/>
      <c r="X668" s="5"/>
      <c r="Y668" s="5"/>
      <c r="Z668" s="5"/>
      <c r="AA668" s="5"/>
      <c r="AB668" s="5"/>
      <c r="AC668" s="20">
        <v>1</v>
      </c>
      <c r="AD668" s="5"/>
      <c r="AE668" s="5"/>
      <c r="AF668" s="5"/>
      <c r="AG668" s="5"/>
      <c r="AH668" s="5"/>
      <c r="AI668" s="5"/>
      <c r="AJ668" s="5"/>
      <c r="AK668" s="20">
        <v>1</v>
      </c>
      <c r="AL668" s="5"/>
      <c r="AM668" s="6">
        <v>44663</v>
      </c>
      <c r="AN668" s="22">
        <v>0.63888888888889039</v>
      </c>
      <c r="AO668" s="20">
        <v>1</v>
      </c>
      <c r="AP668" s="5"/>
      <c r="AQ668" s="5"/>
      <c r="AR668" s="5"/>
      <c r="AS668" s="5"/>
      <c r="AT668" s="5"/>
      <c r="AU668" s="5"/>
      <c r="AV668" s="5"/>
      <c r="AW668" s="5"/>
      <c r="AX668" s="5"/>
      <c r="AY668" s="5"/>
      <c r="AZ668" s="5"/>
      <c r="BA668" s="5"/>
      <c r="BB668" s="5"/>
      <c r="BC668" s="5"/>
      <c r="BD668" s="20">
        <v>1</v>
      </c>
      <c r="BE668" s="5"/>
      <c r="BF668" s="5"/>
      <c r="BG668" s="5"/>
      <c r="BH668" s="5"/>
      <c r="BI668" s="19" t="s">
        <v>4474</v>
      </c>
      <c r="BJ668" s="5"/>
      <c r="BK668" s="19" t="s">
        <v>1812</v>
      </c>
      <c r="BL668" s="5"/>
      <c r="BM668" s="5"/>
      <c r="BN668" s="5"/>
      <c r="BO668" s="5"/>
      <c r="BP668" s="5"/>
      <c r="BQ668" s="5"/>
      <c r="BR668" s="5"/>
      <c r="BS668" s="5"/>
      <c r="BT668" s="5"/>
      <c r="BU668" s="5"/>
      <c r="BV668" s="5"/>
      <c r="BW668" s="5"/>
      <c r="BX668" s="5"/>
      <c r="BY668" s="5"/>
      <c r="BZ668" s="5"/>
      <c r="CA668" s="19" t="s">
        <v>4475</v>
      </c>
      <c r="CB668" s="5"/>
      <c r="CC668" s="5"/>
      <c r="CD668" s="5"/>
      <c r="CE668" s="5"/>
      <c r="CF668" s="6">
        <v>44665</v>
      </c>
      <c r="CG668" s="5"/>
      <c r="CH668" s="5"/>
      <c r="CI668" s="5"/>
      <c r="CJ668" s="5"/>
      <c r="CK668" s="5"/>
      <c r="CL668" s="5"/>
      <c r="CM668" s="5"/>
      <c r="CN668" s="19" t="s">
        <v>4476</v>
      </c>
      <c r="CO668" s="19" t="s">
        <v>4477</v>
      </c>
      <c r="CP668" s="5"/>
      <c r="CQ668" t="str">
        <f t="shared" si="10"/>
        <v/>
      </c>
    </row>
    <row r="669" spans="1:95" ht="13.5" x14ac:dyDescent="0.25">
      <c r="A669" s="19" t="s">
        <v>4478</v>
      </c>
      <c r="B669" s="10" t="s">
        <v>619</v>
      </c>
      <c r="C669" s="6">
        <v>44693</v>
      </c>
      <c r="D669" s="5"/>
      <c r="E669" s="5"/>
      <c r="F669" s="5"/>
      <c r="G669" s="20">
        <v>1</v>
      </c>
      <c r="H669" s="5"/>
      <c r="I669" s="5"/>
      <c r="J669" s="19"/>
      <c r="K669" s="19"/>
      <c r="L669" s="19"/>
      <c r="M669" s="19" t="s">
        <v>619</v>
      </c>
      <c r="N669" s="19"/>
      <c r="O669" s="5"/>
      <c r="P669" s="19" t="s">
        <v>5556</v>
      </c>
      <c r="Q669" s="5"/>
      <c r="R669" s="20">
        <v>1</v>
      </c>
      <c r="S669" s="21">
        <v>44652</v>
      </c>
      <c r="T669" s="19" t="s">
        <v>289</v>
      </c>
      <c r="U669" s="5"/>
      <c r="V669" s="5"/>
      <c r="W669" s="5"/>
      <c r="X669" s="5"/>
      <c r="Y669" s="5"/>
      <c r="Z669" s="20">
        <v>1</v>
      </c>
      <c r="AA669" s="5"/>
      <c r="AB669" s="5"/>
      <c r="AC669" s="5"/>
      <c r="AD669" s="5"/>
      <c r="AE669" s="5"/>
      <c r="AF669" s="5"/>
      <c r="AG669" s="5"/>
      <c r="AH669" s="5"/>
      <c r="AI669" s="20">
        <v>1</v>
      </c>
      <c r="AJ669" s="5"/>
      <c r="AK669" s="5"/>
      <c r="AL669" s="5"/>
      <c r="AM669" s="6">
        <v>44667</v>
      </c>
      <c r="AN669" s="22">
        <v>0.55555555555555691</v>
      </c>
      <c r="AO669" s="5"/>
      <c r="AP669" s="5"/>
      <c r="AQ669" s="5"/>
      <c r="AR669" s="5"/>
      <c r="AS669" s="20">
        <v>1</v>
      </c>
      <c r="AT669" s="5"/>
      <c r="AU669" s="5"/>
      <c r="AV669" s="5"/>
      <c r="AW669" s="5"/>
      <c r="AX669" s="5"/>
      <c r="AY669" s="5"/>
      <c r="AZ669" s="5"/>
      <c r="BA669" s="5"/>
      <c r="BB669" s="5"/>
      <c r="BC669" s="5"/>
      <c r="BD669" s="20">
        <v>1</v>
      </c>
      <c r="BE669" s="5"/>
      <c r="BF669" s="5"/>
      <c r="BG669" s="5"/>
      <c r="BH669" s="5"/>
      <c r="BI669" s="19" t="s">
        <v>4479</v>
      </c>
      <c r="BJ669" s="5"/>
      <c r="BK669" s="19" t="s">
        <v>1812</v>
      </c>
      <c r="BL669" s="5"/>
      <c r="BM669" s="5"/>
      <c r="BN669" s="5"/>
      <c r="BO669" s="5"/>
      <c r="BP669" s="5"/>
      <c r="BQ669" s="5"/>
      <c r="BR669" s="5"/>
      <c r="BS669" s="5"/>
      <c r="BT669" s="5"/>
      <c r="BU669" s="5"/>
      <c r="BV669" s="5"/>
      <c r="BW669" s="5"/>
      <c r="BX669" s="5"/>
      <c r="BY669" s="5"/>
      <c r="BZ669" s="5"/>
      <c r="CA669" s="19" t="s">
        <v>4475</v>
      </c>
      <c r="CB669" s="5"/>
      <c r="CC669" s="5"/>
      <c r="CD669" s="5"/>
      <c r="CE669" s="5"/>
      <c r="CF669" s="6">
        <v>44677</v>
      </c>
      <c r="CG669" s="5"/>
      <c r="CH669" s="5"/>
      <c r="CI669" s="5"/>
      <c r="CJ669" s="5"/>
      <c r="CK669" s="5"/>
      <c r="CL669" s="5"/>
      <c r="CM669" s="5"/>
      <c r="CN669" s="19" t="s">
        <v>4480</v>
      </c>
      <c r="CO669" s="19" t="s">
        <v>4481</v>
      </c>
      <c r="CP669" s="5"/>
      <c r="CQ669" t="str">
        <f t="shared" si="10"/>
        <v/>
      </c>
    </row>
    <row r="670" spans="1:95" ht="13.5" x14ac:dyDescent="0.25">
      <c r="A670" s="19" t="s">
        <v>4482</v>
      </c>
      <c r="B670" s="10" t="s">
        <v>619</v>
      </c>
      <c r="C670" s="6">
        <v>44693</v>
      </c>
      <c r="D670" s="5"/>
      <c r="E670" s="5"/>
      <c r="F670" s="5"/>
      <c r="G670" s="20">
        <v>1</v>
      </c>
      <c r="H670" s="5"/>
      <c r="I670" s="5"/>
      <c r="J670" s="19"/>
      <c r="K670" s="19"/>
      <c r="L670" s="19"/>
      <c r="M670" s="19" t="s">
        <v>619</v>
      </c>
      <c r="N670" s="19"/>
      <c r="O670" s="5"/>
      <c r="P670" s="19" t="s">
        <v>5554</v>
      </c>
      <c r="Q670" s="5"/>
      <c r="R670" s="20">
        <v>1</v>
      </c>
      <c r="S670" s="21">
        <v>44652</v>
      </c>
      <c r="T670" s="19" t="s">
        <v>289</v>
      </c>
      <c r="U670" s="5"/>
      <c r="V670" s="5"/>
      <c r="W670" s="5"/>
      <c r="X670" s="5"/>
      <c r="Y670" s="5"/>
      <c r="Z670" s="20">
        <v>1</v>
      </c>
      <c r="AA670" s="5"/>
      <c r="AB670" s="5"/>
      <c r="AC670" s="5"/>
      <c r="AD670" s="5"/>
      <c r="AE670" s="5"/>
      <c r="AF670" s="5"/>
      <c r="AG670" s="5"/>
      <c r="AH670" s="5"/>
      <c r="AI670" s="20">
        <v>1</v>
      </c>
      <c r="AJ670" s="5"/>
      <c r="AK670" s="5"/>
      <c r="AL670" s="5"/>
      <c r="AM670" s="6">
        <v>44685</v>
      </c>
      <c r="AN670" s="22">
        <v>3.4722222222222307E-3</v>
      </c>
      <c r="AO670" s="20">
        <v>1</v>
      </c>
      <c r="AP670" s="5"/>
      <c r="AQ670" s="5"/>
      <c r="AR670" s="5"/>
      <c r="AS670" s="5"/>
      <c r="AT670" s="5"/>
      <c r="AU670" s="5"/>
      <c r="AV670" s="5"/>
      <c r="AW670" s="5"/>
      <c r="AX670" s="5"/>
      <c r="AY670" s="5"/>
      <c r="AZ670" s="5"/>
      <c r="BA670" s="5"/>
      <c r="BB670" s="5"/>
      <c r="BC670" s="5"/>
      <c r="BD670" s="20">
        <v>1</v>
      </c>
      <c r="BE670" s="5"/>
      <c r="BF670" s="5"/>
      <c r="BG670" s="5"/>
      <c r="BH670" s="5"/>
      <c r="BI670" s="19" t="s">
        <v>4483</v>
      </c>
      <c r="BJ670" s="5"/>
      <c r="BK670" s="19" t="s">
        <v>4484</v>
      </c>
      <c r="BL670" s="5"/>
      <c r="BM670" s="5"/>
      <c r="BN670" s="5"/>
      <c r="BO670" s="5"/>
      <c r="BP670" s="5"/>
      <c r="BQ670" s="5"/>
      <c r="BR670" s="5"/>
      <c r="BS670" s="5"/>
      <c r="BT670" s="5"/>
      <c r="BU670" s="5"/>
      <c r="BV670" s="5"/>
      <c r="BW670" s="5"/>
      <c r="BX670" s="5"/>
      <c r="BY670" s="5"/>
      <c r="BZ670" s="5"/>
      <c r="CA670" s="19" t="s">
        <v>4485</v>
      </c>
      <c r="CB670" s="5"/>
      <c r="CC670" s="5"/>
      <c r="CD670" s="5"/>
      <c r="CE670" s="5"/>
      <c r="CF670" s="6">
        <v>44685</v>
      </c>
      <c r="CG670" s="5"/>
      <c r="CH670" s="5"/>
      <c r="CI670" s="5"/>
      <c r="CJ670" s="5"/>
      <c r="CK670" s="5"/>
      <c r="CL670" s="5"/>
      <c r="CM670" s="5"/>
      <c r="CN670" s="19" t="s">
        <v>4486</v>
      </c>
      <c r="CO670" s="19" t="s">
        <v>4487</v>
      </c>
      <c r="CP670" s="5"/>
      <c r="CQ670" t="str">
        <f t="shared" si="10"/>
        <v/>
      </c>
    </row>
    <row r="671" spans="1:95" ht="13.5" x14ac:dyDescent="0.25">
      <c r="A671" s="19" t="s">
        <v>4488</v>
      </c>
      <c r="B671" s="10" t="s">
        <v>619</v>
      </c>
      <c r="C671" s="6">
        <v>44693</v>
      </c>
      <c r="D671" s="5"/>
      <c r="E671" s="5"/>
      <c r="F671" s="5"/>
      <c r="G671" s="20">
        <v>1</v>
      </c>
      <c r="H671" s="5"/>
      <c r="I671" s="5"/>
      <c r="J671" s="19"/>
      <c r="K671" s="19"/>
      <c r="L671" s="19"/>
      <c r="M671" s="19" t="s">
        <v>619</v>
      </c>
      <c r="N671" s="19"/>
      <c r="O671" s="5"/>
      <c r="P671" s="19" t="s">
        <v>5556</v>
      </c>
      <c r="Q671" s="5"/>
      <c r="R671" s="20">
        <v>1</v>
      </c>
      <c r="S671" s="21">
        <v>43313</v>
      </c>
      <c r="T671" s="19" t="s">
        <v>82</v>
      </c>
      <c r="U671" s="5"/>
      <c r="V671" s="5"/>
      <c r="W671" s="5"/>
      <c r="X671" s="5"/>
      <c r="Y671" s="5"/>
      <c r="Z671" s="20">
        <v>1</v>
      </c>
      <c r="AA671" s="5"/>
      <c r="AB671" s="5"/>
      <c r="AC671" s="5"/>
      <c r="AD671" s="5"/>
      <c r="AE671" s="5"/>
      <c r="AF671" s="20">
        <v>1</v>
      </c>
      <c r="AG671" s="5"/>
      <c r="AH671" s="5"/>
      <c r="AI671" s="5"/>
      <c r="AJ671" s="5"/>
      <c r="AK671" s="5"/>
      <c r="AL671" s="5"/>
      <c r="AM671" s="6">
        <v>44685</v>
      </c>
      <c r="AN671" s="22">
        <v>0.80208333333333526</v>
      </c>
      <c r="AO671" s="5"/>
      <c r="AP671" s="5"/>
      <c r="AQ671" s="5"/>
      <c r="AR671" s="5"/>
      <c r="AS671" s="20">
        <v>1</v>
      </c>
      <c r="AT671" s="5"/>
      <c r="AU671" s="5"/>
      <c r="AV671" s="5"/>
      <c r="AW671" s="5"/>
      <c r="AX671" s="5"/>
      <c r="AY671" s="5"/>
      <c r="AZ671" s="5"/>
      <c r="BA671" s="5"/>
      <c r="BB671" s="5"/>
      <c r="BC671" s="5"/>
      <c r="BD671" s="20">
        <v>1</v>
      </c>
      <c r="BE671" s="5"/>
      <c r="BF671" s="5"/>
      <c r="BG671" s="5"/>
      <c r="BH671" s="5"/>
      <c r="BI671" s="19" t="s">
        <v>4489</v>
      </c>
      <c r="BJ671" s="5"/>
      <c r="BK671" s="19" t="s">
        <v>4490</v>
      </c>
      <c r="BL671" s="5"/>
      <c r="BM671" s="5"/>
      <c r="BN671" s="5"/>
      <c r="BO671" s="5"/>
      <c r="BP671" s="5"/>
      <c r="BQ671" s="5"/>
      <c r="BR671" s="5"/>
      <c r="BS671" s="5"/>
      <c r="BT671" s="5"/>
      <c r="BU671" s="5"/>
      <c r="BV671" s="5"/>
      <c r="BW671" s="5"/>
      <c r="BX671" s="5"/>
      <c r="BY671" s="5"/>
      <c r="BZ671" s="5"/>
      <c r="CA671" s="19" t="s">
        <v>4491</v>
      </c>
      <c r="CB671" s="5"/>
      <c r="CC671" s="5"/>
      <c r="CD671" s="5"/>
      <c r="CE671" s="5"/>
      <c r="CF671" s="6">
        <v>44686</v>
      </c>
      <c r="CG671" s="5"/>
      <c r="CH671" s="5"/>
      <c r="CI671" s="5"/>
      <c r="CJ671" s="5"/>
      <c r="CK671" s="5"/>
      <c r="CL671" s="5"/>
      <c r="CM671" s="5"/>
      <c r="CN671" s="19" t="s">
        <v>4492</v>
      </c>
      <c r="CO671" s="19" t="s">
        <v>4493</v>
      </c>
      <c r="CP671" s="5"/>
      <c r="CQ671" t="str">
        <f t="shared" si="10"/>
        <v/>
      </c>
    </row>
    <row r="672" spans="1:95" ht="13.5" x14ac:dyDescent="0.25">
      <c r="A672" s="19" t="s">
        <v>4494</v>
      </c>
      <c r="B672" s="10" t="s">
        <v>619</v>
      </c>
      <c r="C672" s="6">
        <v>44761</v>
      </c>
      <c r="D672" s="5"/>
      <c r="E672" s="5"/>
      <c r="F672" s="5"/>
      <c r="G672" s="20">
        <v>1</v>
      </c>
      <c r="H672" s="5"/>
      <c r="I672" s="5"/>
      <c r="J672" s="19"/>
      <c r="K672" s="19"/>
      <c r="L672" s="19"/>
      <c r="M672" s="19" t="s">
        <v>619</v>
      </c>
      <c r="N672" s="19"/>
      <c r="O672" s="5"/>
      <c r="P672" s="19" t="s">
        <v>5555</v>
      </c>
      <c r="Q672" s="5"/>
      <c r="R672" s="20">
        <v>1</v>
      </c>
      <c r="S672" s="21"/>
      <c r="T672" s="19" t="s">
        <v>289</v>
      </c>
      <c r="U672" s="5"/>
      <c r="V672" s="5"/>
      <c r="W672" s="5"/>
      <c r="X672" s="5"/>
      <c r="Y672" s="5"/>
      <c r="Z672" s="5"/>
      <c r="AA672" s="5"/>
      <c r="AB672" s="5"/>
      <c r="AC672" s="20">
        <v>1</v>
      </c>
      <c r="AD672" s="5"/>
      <c r="AE672" s="5"/>
      <c r="AF672" s="5"/>
      <c r="AG672" s="5"/>
      <c r="AH672" s="5"/>
      <c r="AI672" s="5"/>
      <c r="AJ672" s="5"/>
      <c r="AK672" s="20">
        <v>1</v>
      </c>
      <c r="AL672" s="5"/>
      <c r="AM672" s="6">
        <v>44754</v>
      </c>
      <c r="AN672" s="22">
        <v>0.56250000000000133</v>
      </c>
      <c r="AO672" s="5"/>
      <c r="AP672" s="5"/>
      <c r="AQ672" s="5"/>
      <c r="AR672" s="5"/>
      <c r="AS672" s="20">
        <v>1</v>
      </c>
      <c r="AT672" s="5"/>
      <c r="AU672" s="5"/>
      <c r="AV672" s="5"/>
      <c r="AW672" s="5"/>
      <c r="AX672" s="5"/>
      <c r="AY672" s="5"/>
      <c r="AZ672" s="5"/>
      <c r="BA672" s="5"/>
      <c r="BB672" s="5"/>
      <c r="BC672" s="5"/>
      <c r="BD672" s="20">
        <v>1</v>
      </c>
      <c r="BE672" s="5"/>
      <c r="BF672" s="5"/>
      <c r="BG672" s="5"/>
      <c r="BH672" s="5"/>
      <c r="BI672" s="19" t="s">
        <v>4495</v>
      </c>
      <c r="BJ672" s="5"/>
      <c r="BK672" s="19" t="s">
        <v>81</v>
      </c>
      <c r="BL672" s="5"/>
      <c r="BM672" s="5"/>
      <c r="BN672" s="5"/>
      <c r="BO672" s="5"/>
      <c r="BP672" s="5"/>
      <c r="BQ672" s="5"/>
      <c r="BR672" s="5"/>
      <c r="BS672" s="5"/>
      <c r="BT672" s="5"/>
      <c r="BU672" s="5"/>
      <c r="BV672" s="5"/>
      <c r="BW672" s="5"/>
      <c r="BX672" s="5"/>
      <c r="BY672" s="5"/>
      <c r="BZ672" s="5"/>
      <c r="CA672" s="19" t="s">
        <v>4496</v>
      </c>
      <c r="CB672" s="5"/>
      <c r="CC672" s="5"/>
      <c r="CD672" s="5"/>
      <c r="CE672" s="5"/>
      <c r="CF672" s="6">
        <v>44759</v>
      </c>
      <c r="CG672" s="5"/>
      <c r="CH672" s="5"/>
      <c r="CI672" s="5"/>
      <c r="CJ672" s="5"/>
      <c r="CK672" s="5"/>
      <c r="CL672" s="5"/>
      <c r="CM672" s="5"/>
      <c r="CN672" s="19" t="s">
        <v>4497</v>
      </c>
      <c r="CO672" s="19" t="s">
        <v>4498</v>
      </c>
      <c r="CP672" s="5"/>
      <c r="CQ672" t="str">
        <f t="shared" si="10"/>
        <v/>
      </c>
    </row>
    <row r="673" spans="1:95" ht="13.5" x14ac:dyDescent="0.25">
      <c r="A673" s="19" t="s">
        <v>4499</v>
      </c>
      <c r="B673" s="10" t="s">
        <v>619</v>
      </c>
      <c r="C673" s="6">
        <v>44761</v>
      </c>
      <c r="D673" s="20">
        <v>1</v>
      </c>
      <c r="E673" s="5"/>
      <c r="F673" s="5"/>
      <c r="G673" s="5"/>
      <c r="H673" s="5"/>
      <c r="I673" s="5"/>
      <c r="J673" s="19"/>
      <c r="K673" s="19"/>
      <c r="L673" s="19"/>
      <c r="M673" s="19" t="s">
        <v>4338</v>
      </c>
      <c r="N673" s="19"/>
      <c r="O673" s="5"/>
      <c r="P673" s="19" t="s">
        <v>5556</v>
      </c>
      <c r="Q673" s="5"/>
      <c r="R673" s="20">
        <v>1</v>
      </c>
      <c r="S673" s="21">
        <v>43252</v>
      </c>
      <c r="T673" s="19" t="s">
        <v>4500</v>
      </c>
      <c r="U673" s="5"/>
      <c r="V673" s="5"/>
      <c r="W673" s="5"/>
      <c r="X673" s="5"/>
      <c r="Y673" s="5"/>
      <c r="Z673" s="5"/>
      <c r="AA673" s="20">
        <v>1</v>
      </c>
      <c r="AB673" s="5"/>
      <c r="AC673" s="5"/>
      <c r="AD673" s="5"/>
      <c r="AE673" s="5"/>
      <c r="AF673" s="5"/>
      <c r="AG673" s="5"/>
      <c r="AH673" s="5"/>
      <c r="AI673" s="20">
        <v>1</v>
      </c>
      <c r="AJ673" s="5"/>
      <c r="AK673" s="5"/>
      <c r="AL673" s="5"/>
      <c r="AM673" s="6">
        <v>44741</v>
      </c>
      <c r="AN673" s="22">
        <v>0.95486111111111338</v>
      </c>
      <c r="AO673" s="20">
        <v>1</v>
      </c>
      <c r="AP673" s="5"/>
      <c r="AQ673" s="5"/>
      <c r="AR673" s="5"/>
      <c r="AS673" s="5"/>
      <c r="AT673" s="5"/>
      <c r="AU673" s="5"/>
      <c r="AV673" s="5"/>
      <c r="AW673" s="5"/>
      <c r="AX673" s="5"/>
      <c r="AY673" s="5"/>
      <c r="AZ673" s="5"/>
      <c r="BA673" s="5"/>
      <c r="BB673" s="5"/>
      <c r="BC673" s="5"/>
      <c r="BD673" s="20">
        <v>1</v>
      </c>
      <c r="BE673" s="5"/>
      <c r="BF673" s="5"/>
      <c r="BG673" s="5"/>
      <c r="BH673" s="5"/>
      <c r="BI673" s="19" t="s">
        <v>4501</v>
      </c>
      <c r="BJ673" s="5"/>
      <c r="BK673" s="19" t="s">
        <v>4502</v>
      </c>
      <c r="BL673" s="20">
        <v>1</v>
      </c>
      <c r="BM673" s="5"/>
      <c r="BN673" s="5"/>
      <c r="BO673" s="5"/>
      <c r="BP673" s="5"/>
      <c r="BQ673" s="5"/>
      <c r="BR673" s="5"/>
      <c r="BS673" s="5"/>
      <c r="BT673" s="5"/>
      <c r="BU673" s="5"/>
      <c r="BV673" s="5"/>
      <c r="BW673" s="5"/>
      <c r="BX673" s="5"/>
      <c r="BY673" s="5"/>
      <c r="BZ673" s="5"/>
      <c r="CA673" s="19" t="s">
        <v>4503</v>
      </c>
      <c r="CB673" s="5"/>
      <c r="CC673" s="5"/>
      <c r="CD673" s="5"/>
      <c r="CE673" s="5"/>
      <c r="CF673" s="5"/>
      <c r="CG673" s="5"/>
      <c r="CH673" s="5"/>
      <c r="CI673" s="5"/>
      <c r="CJ673" s="5"/>
      <c r="CK673" s="5"/>
      <c r="CL673" s="5"/>
      <c r="CM673" s="5"/>
      <c r="CN673" s="19" t="s">
        <v>4504</v>
      </c>
      <c r="CO673" s="19" t="s">
        <v>4505</v>
      </c>
      <c r="CP673" s="19" t="s">
        <v>1675</v>
      </c>
      <c r="CQ673" t="str">
        <f t="shared" si="10"/>
        <v/>
      </c>
    </row>
    <row r="674" spans="1:95" ht="13.5" x14ac:dyDescent="0.25">
      <c r="A674" s="19" t="s">
        <v>4506</v>
      </c>
      <c r="B674" s="10" t="s">
        <v>619</v>
      </c>
      <c r="C674" s="6">
        <v>44762</v>
      </c>
      <c r="D674" s="20">
        <v>1</v>
      </c>
      <c r="E674" s="5"/>
      <c r="F674" s="5"/>
      <c r="G674" s="5"/>
      <c r="H674" s="5"/>
      <c r="I674" s="5"/>
      <c r="J674" s="19"/>
      <c r="K674" s="19"/>
      <c r="L674" s="19"/>
      <c r="M674" s="19" t="s">
        <v>4507</v>
      </c>
      <c r="N674" s="19"/>
      <c r="O674" s="5"/>
      <c r="P674" s="19" t="s">
        <v>5556</v>
      </c>
      <c r="Q674" s="5"/>
      <c r="R674" s="20">
        <v>1</v>
      </c>
      <c r="S674" s="21">
        <v>44348</v>
      </c>
      <c r="T674" s="19" t="s">
        <v>194</v>
      </c>
      <c r="U674" s="5"/>
      <c r="V674" s="5"/>
      <c r="W674" s="5"/>
      <c r="X674" s="5"/>
      <c r="Y674" s="5"/>
      <c r="Z674" s="5"/>
      <c r="AA674" s="5"/>
      <c r="AB674" s="20">
        <v>1</v>
      </c>
      <c r="AC674" s="5"/>
      <c r="AD674" s="5"/>
      <c r="AE674" s="5"/>
      <c r="AF674" s="20">
        <v>1</v>
      </c>
      <c r="AG674" s="5"/>
      <c r="AH674" s="5"/>
      <c r="AI674" s="5"/>
      <c r="AJ674" s="5"/>
      <c r="AK674" s="5"/>
      <c r="AL674" s="5"/>
      <c r="AM674" s="6">
        <v>44727</v>
      </c>
      <c r="AN674" s="22">
        <v>7.2916666666666838E-2</v>
      </c>
      <c r="AO674" s="20">
        <v>1</v>
      </c>
      <c r="AP674" s="5"/>
      <c r="AQ674" s="5"/>
      <c r="AR674" s="5"/>
      <c r="AS674" s="5"/>
      <c r="AT674" s="5"/>
      <c r="AU674" s="5"/>
      <c r="AV674" s="5"/>
      <c r="AW674" s="5"/>
      <c r="AX674" s="5"/>
      <c r="AY674" s="5"/>
      <c r="AZ674" s="20">
        <v>1</v>
      </c>
      <c r="BA674" s="5"/>
      <c r="BB674" s="5"/>
      <c r="BC674" s="5"/>
      <c r="BD674" s="5"/>
      <c r="BE674" s="5"/>
      <c r="BF674" s="5"/>
      <c r="BG674" s="5"/>
      <c r="BH674" s="5"/>
      <c r="BI674" s="19" t="s">
        <v>4508</v>
      </c>
      <c r="BJ674" s="19" t="s">
        <v>172</v>
      </c>
      <c r="BK674" s="19" t="s">
        <v>4509</v>
      </c>
      <c r="BL674" s="20">
        <v>1</v>
      </c>
      <c r="BM674" s="5"/>
      <c r="BN674" s="5"/>
      <c r="BO674" s="5"/>
      <c r="BP674" s="5"/>
      <c r="BQ674" s="19"/>
      <c r="BR674" s="19"/>
      <c r="BS674" s="19" t="s">
        <v>4510</v>
      </c>
      <c r="BT674" s="20">
        <v>1</v>
      </c>
      <c r="BU674" s="5"/>
      <c r="BV674" s="5"/>
      <c r="BW674" s="5"/>
      <c r="BX674" s="5"/>
      <c r="BY674" s="5"/>
      <c r="BZ674" s="19" t="s">
        <v>4511</v>
      </c>
      <c r="CA674" s="19" t="s">
        <v>3905</v>
      </c>
      <c r="CB674" s="5"/>
      <c r="CC674" s="5"/>
      <c r="CD674" s="5"/>
      <c r="CE674" s="5"/>
      <c r="CF674" s="6">
        <v>44728</v>
      </c>
      <c r="CG674" s="5"/>
      <c r="CH674" s="5"/>
      <c r="CI674" s="5"/>
      <c r="CJ674" s="5"/>
      <c r="CK674" s="5"/>
      <c r="CL674" s="5"/>
      <c r="CM674" s="19" t="s">
        <v>4512</v>
      </c>
      <c r="CN674" s="19" t="s">
        <v>4513</v>
      </c>
      <c r="CO674" s="19" t="s">
        <v>4514</v>
      </c>
      <c r="CP674" s="19" t="s">
        <v>4515</v>
      </c>
      <c r="CQ674" t="str">
        <f t="shared" si="10"/>
        <v/>
      </c>
    </row>
    <row r="675" spans="1:95" ht="13.5" x14ac:dyDescent="0.25">
      <c r="A675" s="19" t="s">
        <v>4516</v>
      </c>
      <c r="B675" s="10" t="s">
        <v>619</v>
      </c>
      <c r="C675" s="6">
        <v>44733</v>
      </c>
      <c r="D675" s="5"/>
      <c r="E675" s="5"/>
      <c r="F675" s="5"/>
      <c r="G675" s="20">
        <v>1</v>
      </c>
      <c r="H675" s="19" t="s">
        <v>392</v>
      </c>
      <c r="I675" s="5"/>
      <c r="J675" s="19"/>
      <c r="K675" s="19"/>
      <c r="L675" s="19"/>
      <c r="M675" s="19" t="s">
        <v>3552</v>
      </c>
      <c r="N675" s="19"/>
      <c r="O675" s="5"/>
      <c r="P675" s="19" t="s">
        <v>5554</v>
      </c>
      <c r="Q675" s="5"/>
      <c r="R675" s="20">
        <v>1</v>
      </c>
      <c r="S675" s="21">
        <v>43586</v>
      </c>
      <c r="T675" s="19" t="s">
        <v>41</v>
      </c>
      <c r="U675" s="5"/>
      <c r="V675" s="5"/>
      <c r="W675" s="5"/>
      <c r="X675" s="5"/>
      <c r="Y675" s="5"/>
      <c r="Z675" s="5"/>
      <c r="AA675" s="5"/>
      <c r="AB675" s="5"/>
      <c r="AC675" s="20">
        <v>1</v>
      </c>
      <c r="AD675" s="5"/>
      <c r="AE675" s="5"/>
      <c r="AF675" s="5"/>
      <c r="AG675" s="5"/>
      <c r="AH675" s="5"/>
      <c r="AI675" s="20">
        <v>1</v>
      </c>
      <c r="AJ675" s="5"/>
      <c r="AK675" s="5"/>
      <c r="AL675" s="5"/>
      <c r="AM675" s="6">
        <v>44728</v>
      </c>
      <c r="AN675" s="22">
        <v>0.36111111111111194</v>
      </c>
      <c r="AO675" s="5"/>
      <c r="AP675" s="5"/>
      <c r="AQ675" s="5"/>
      <c r="AR675" s="5"/>
      <c r="AS675" s="20">
        <v>1</v>
      </c>
      <c r="AT675" s="5"/>
      <c r="AU675" s="5"/>
      <c r="AV675" s="5"/>
      <c r="AW675" s="5"/>
      <c r="AX675" s="5"/>
      <c r="AY675" s="5"/>
      <c r="AZ675" s="5"/>
      <c r="BA675" s="5"/>
      <c r="BB675" s="5"/>
      <c r="BC675" s="5"/>
      <c r="BD675" s="20">
        <v>1</v>
      </c>
      <c r="BE675" s="5"/>
      <c r="BF675" s="5"/>
      <c r="BG675" s="5"/>
      <c r="BH675" s="5"/>
      <c r="BI675" s="19" t="s">
        <v>4517</v>
      </c>
      <c r="BJ675" s="5"/>
      <c r="BK675" s="19" t="s">
        <v>4518</v>
      </c>
      <c r="BL675" s="20">
        <v>1</v>
      </c>
      <c r="BM675" s="5"/>
      <c r="BN675" s="5"/>
      <c r="BO675" s="5"/>
      <c r="BP675" s="5"/>
      <c r="BQ675" s="5"/>
      <c r="BR675" s="5"/>
      <c r="BS675" s="5"/>
      <c r="BT675" s="5"/>
      <c r="BU675" s="5"/>
      <c r="BV675" s="5"/>
      <c r="BW675" s="5"/>
      <c r="BX675" s="5"/>
      <c r="BY675" s="5"/>
      <c r="BZ675" s="5"/>
      <c r="CA675" s="19" t="s">
        <v>3572</v>
      </c>
      <c r="CB675" s="5"/>
      <c r="CC675" s="5"/>
      <c r="CD675" s="5"/>
      <c r="CE675" s="5"/>
      <c r="CF675" s="6">
        <v>44728</v>
      </c>
      <c r="CG675" s="5"/>
      <c r="CH675" s="5"/>
      <c r="CI675" s="5"/>
      <c r="CJ675" s="5"/>
      <c r="CK675" s="5"/>
      <c r="CL675" s="5"/>
      <c r="CM675" s="5"/>
      <c r="CN675" s="19" t="s">
        <v>4519</v>
      </c>
      <c r="CO675" s="19" t="s">
        <v>4520</v>
      </c>
      <c r="CP675" s="5"/>
      <c r="CQ675" t="str">
        <f t="shared" si="10"/>
        <v/>
      </c>
    </row>
    <row r="676" spans="1:95" ht="13.5" x14ac:dyDescent="0.25">
      <c r="A676" s="19" t="s">
        <v>4521</v>
      </c>
      <c r="B676" s="10" t="s">
        <v>619</v>
      </c>
      <c r="C676" s="6">
        <v>44733</v>
      </c>
      <c r="D676" s="5"/>
      <c r="E676" s="5"/>
      <c r="F676" s="5"/>
      <c r="G676" s="20">
        <v>1</v>
      </c>
      <c r="H676" s="19" t="s">
        <v>392</v>
      </c>
      <c r="I676" s="5"/>
      <c r="J676" s="19"/>
      <c r="K676" s="19"/>
      <c r="L676" s="19"/>
      <c r="M676" s="19" t="s">
        <v>3552</v>
      </c>
      <c r="N676" s="19"/>
      <c r="O676" s="5"/>
      <c r="P676" s="19" t="s">
        <v>5556</v>
      </c>
      <c r="Q676" s="5"/>
      <c r="R676" s="20">
        <v>1</v>
      </c>
      <c r="S676" s="21">
        <v>43922</v>
      </c>
      <c r="T676" s="19" t="s">
        <v>82</v>
      </c>
      <c r="U676" s="5"/>
      <c r="V676" s="5"/>
      <c r="W676" s="5"/>
      <c r="X676" s="5"/>
      <c r="Y676" s="5"/>
      <c r="Z676" s="5"/>
      <c r="AA676" s="20">
        <v>1</v>
      </c>
      <c r="AB676" s="5"/>
      <c r="AC676" s="5"/>
      <c r="AD676" s="5"/>
      <c r="AE676" s="5"/>
      <c r="AF676" s="5"/>
      <c r="AG676" s="5"/>
      <c r="AH676" s="20">
        <v>1</v>
      </c>
      <c r="AI676" s="5"/>
      <c r="AJ676" s="5"/>
      <c r="AK676" s="5"/>
      <c r="AL676" s="5"/>
      <c r="AM676" s="6">
        <v>44732</v>
      </c>
      <c r="AN676" s="22">
        <v>0.41666666666666768</v>
      </c>
      <c r="AO676" s="5"/>
      <c r="AP676" s="5"/>
      <c r="AQ676" s="5"/>
      <c r="AR676" s="5"/>
      <c r="AS676" s="5"/>
      <c r="AT676" s="20">
        <v>1</v>
      </c>
      <c r="AU676" s="5"/>
      <c r="AV676" s="5"/>
      <c r="AW676" s="5"/>
      <c r="AX676" s="5"/>
      <c r="AY676" s="5"/>
      <c r="AZ676" s="5"/>
      <c r="BA676" s="5"/>
      <c r="BB676" s="5"/>
      <c r="BC676" s="5"/>
      <c r="BD676" s="5"/>
      <c r="BE676" s="20"/>
      <c r="BF676" s="5"/>
      <c r="BG676" s="5">
        <v>1</v>
      </c>
      <c r="BH676" s="23" t="s">
        <v>5611</v>
      </c>
      <c r="BI676" s="19" t="s">
        <v>4522</v>
      </c>
      <c r="BJ676" s="5"/>
      <c r="BK676" s="19" t="s">
        <v>4518</v>
      </c>
      <c r="BL676" s="20">
        <v>1</v>
      </c>
      <c r="BM676" s="5"/>
      <c r="BN676" s="5"/>
      <c r="BO676" s="5"/>
      <c r="BP676" s="5"/>
      <c r="BQ676" s="5"/>
      <c r="BR676" s="5"/>
      <c r="BS676" s="5"/>
      <c r="BT676" s="5"/>
      <c r="BU676" s="5"/>
      <c r="BV676" s="5"/>
      <c r="BW676" s="5"/>
      <c r="BX676" s="5"/>
      <c r="BY676" s="5"/>
      <c r="BZ676" s="5"/>
      <c r="CA676" s="19" t="s">
        <v>4523</v>
      </c>
      <c r="CB676" s="5"/>
      <c r="CC676" s="5"/>
      <c r="CD676" s="5"/>
      <c r="CE676" s="5"/>
      <c r="CF676" s="6">
        <v>44732</v>
      </c>
      <c r="CG676" s="5"/>
      <c r="CH676" s="5"/>
      <c r="CI676" s="5"/>
      <c r="CJ676" s="5"/>
      <c r="CK676" s="5"/>
      <c r="CL676" s="5"/>
      <c r="CM676" s="5"/>
      <c r="CN676" s="19" t="s">
        <v>4524</v>
      </c>
      <c r="CO676" s="19" t="s">
        <v>4525</v>
      </c>
      <c r="CP676" s="5"/>
      <c r="CQ676" t="str">
        <f t="shared" si="10"/>
        <v/>
      </c>
    </row>
    <row r="677" spans="1:95" ht="13.5" x14ac:dyDescent="0.25">
      <c r="A677" s="19" t="s">
        <v>4526</v>
      </c>
      <c r="B677" s="10" t="s">
        <v>619</v>
      </c>
      <c r="C677" s="6">
        <v>44734</v>
      </c>
      <c r="D677" s="5"/>
      <c r="E677" s="5"/>
      <c r="F677" s="5"/>
      <c r="G677" s="5"/>
      <c r="H677" s="19" t="s">
        <v>81</v>
      </c>
      <c r="I677" s="5"/>
      <c r="J677" s="19"/>
      <c r="K677" s="19"/>
      <c r="L677" s="19"/>
      <c r="M677" s="19" t="s">
        <v>3552</v>
      </c>
      <c r="N677" s="19"/>
      <c r="O677" s="5"/>
      <c r="P677" s="19" t="s">
        <v>5556</v>
      </c>
      <c r="Q677" s="5"/>
      <c r="R677" s="20">
        <v>1</v>
      </c>
      <c r="S677" s="21">
        <v>42675</v>
      </c>
      <c r="T677" s="19" t="s">
        <v>41</v>
      </c>
      <c r="U677" s="5"/>
      <c r="V677" s="5"/>
      <c r="W677" s="5"/>
      <c r="X677" s="5"/>
      <c r="Y677" s="5"/>
      <c r="Z677" s="20">
        <v>1</v>
      </c>
      <c r="AA677" s="5"/>
      <c r="AB677" s="5"/>
      <c r="AC677" s="5"/>
      <c r="AD677" s="5"/>
      <c r="AE677" s="5"/>
      <c r="AF677" s="5"/>
      <c r="AG677" s="5"/>
      <c r="AH677" s="5"/>
      <c r="AI677" s="20">
        <v>1</v>
      </c>
      <c r="AJ677" s="5"/>
      <c r="AK677" s="5"/>
      <c r="AL677" s="5"/>
      <c r="AM677" s="6">
        <v>44729</v>
      </c>
      <c r="AN677" s="22">
        <v>0.69097222222222388</v>
      </c>
      <c r="AO677" s="5"/>
      <c r="AP677" s="5"/>
      <c r="AQ677" s="5"/>
      <c r="AR677" s="5"/>
      <c r="AS677" s="20">
        <v>1</v>
      </c>
      <c r="AT677" s="5"/>
      <c r="AU677" s="5"/>
      <c r="AV677" s="5"/>
      <c r="AW677" s="5"/>
      <c r="AX677" s="5"/>
      <c r="AY677" s="5"/>
      <c r="AZ677" s="5"/>
      <c r="BA677" s="5"/>
      <c r="BB677" s="5"/>
      <c r="BC677" s="5"/>
      <c r="BD677" s="5"/>
      <c r="BE677" s="20"/>
      <c r="BF677" s="5"/>
      <c r="BG677" s="5">
        <v>1</v>
      </c>
      <c r="BH677" s="23" t="s">
        <v>5611</v>
      </c>
      <c r="BI677" s="19" t="s">
        <v>4527</v>
      </c>
      <c r="BJ677" s="5"/>
      <c r="BK677" s="19" t="s">
        <v>4528</v>
      </c>
      <c r="BL677" s="20">
        <v>1</v>
      </c>
      <c r="BM677" s="5"/>
      <c r="BN677" s="5"/>
      <c r="BO677" s="5"/>
      <c r="BP677" s="5"/>
      <c r="BQ677" s="5"/>
      <c r="BR677" s="5"/>
      <c r="BS677" s="5"/>
      <c r="BT677" s="5"/>
      <c r="BU677" s="5"/>
      <c r="BV677" s="5"/>
      <c r="BW677" s="5"/>
      <c r="BX677" s="5"/>
      <c r="BY677" s="5"/>
      <c r="BZ677" s="5"/>
      <c r="CA677" s="19" t="s">
        <v>4529</v>
      </c>
      <c r="CB677" s="5"/>
      <c r="CC677" s="5"/>
      <c r="CD677" s="5"/>
      <c r="CE677" s="5"/>
      <c r="CF677" s="6">
        <v>44730</v>
      </c>
      <c r="CG677" s="5"/>
      <c r="CH677" s="5"/>
      <c r="CI677" s="5"/>
      <c r="CJ677" s="5"/>
      <c r="CK677" s="5"/>
      <c r="CL677" s="5"/>
      <c r="CM677" s="5"/>
      <c r="CN677" s="19" t="s">
        <v>4530</v>
      </c>
      <c r="CO677" s="19" t="s">
        <v>4531</v>
      </c>
      <c r="CP677" s="5"/>
      <c r="CQ677" t="str">
        <f t="shared" si="10"/>
        <v/>
      </c>
    </row>
    <row r="678" spans="1:95" ht="13.5" x14ac:dyDescent="0.25">
      <c r="A678" s="19" t="s">
        <v>4532</v>
      </c>
      <c r="B678" s="10" t="s">
        <v>619</v>
      </c>
      <c r="C678" s="6">
        <v>44725</v>
      </c>
      <c r="D678" s="20">
        <v>1</v>
      </c>
      <c r="E678" s="5"/>
      <c r="F678" s="5"/>
      <c r="G678" s="5"/>
      <c r="H678" s="5"/>
      <c r="I678" s="5"/>
      <c r="J678" s="19"/>
      <c r="K678" s="19"/>
      <c r="L678" s="19"/>
      <c r="M678" s="19" t="s">
        <v>3552</v>
      </c>
      <c r="N678" s="19"/>
      <c r="O678" s="5"/>
      <c r="P678" s="19" t="s">
        <v>5555</v>
      </c>
      <c r="Q678" s="5"/>
      <c r="R678" s="20">
        <v>1</v>
      </c>
      <c r="S678" s="21">
        <v>44470</v>
      </c>
      <c r="T678" s="19" t="s">
        <v>26</v>
      </c>
      <c r="U678" s="5"/>
      <c r="V678" s="5"/>
      <c r="W678" s="5"/>
      <c r="X678" s="5"/>
      <c r="Y678" s="5"/>
      <c r="Z678" s="5"/>
      <c r="AA678" s="5"/>
      <c r="AB678" s="20">
        <v>1</v>
      </c>
      <c r="AC678" s="5"/>
      <c r="AD678" s="5"/>
      <c r="AE678" s="5"/>
      <c r="AF678" s="5"/>
      <c r="AG678" s="5"/>
      <c r="AH678" s="5"/>
      <c r="AI678" s="20">
        <v>1</v>
      </c>
      <c r="AJ678" s="5"/>
      <c r="AK678" s="5"/>
      <c r="AL678" s="5"/>
      <c r="AM678" s="6">
        <v>44720</v>
      </c>
      <c r="AN678" s="22">
        <v>0.54166666666666796</v>
      </c>
      <c r="AO678" s="5"/>
      <c r="AP678" s="5"/>
      <c r="AQ678" s="20">
        <v>1</v>
      </c>
      <c r="AR678" s="5"/>
      <c r="AS678" s="5"/>
      <c r="AT678" s="5"/>
      <c r="AU678" s="5"/>
      <c r="AV678" s="5"/>
      <c r="AW678" s="5"/>
      <c r="AX678" s="5"/>
      <c r="AY678" s="5"/>
      <c r="AZ678" s="5"/>
      <c r="BA678" s="5"/>
      <c r="BB678" s="5"/>
      <c r="BC678" s="5"/>
      <c r="BD678" s="5"/>
      <c r="BE678" s="20"/>
      <c r="BF678" s="5"/>
      <c r="BG678" s="5">
        <v>1</v>
      </c>
      <c r="BH678" s="23" t="s">
        <v>5611</v>
      </c>
      <c r="BI678" s="19" t="s">
        <v>4533</v>
      </c>
      <c r="BJ678" s="5"/>
      <c r="BK678" s="19" t="s">
        <v>403</v>
      </c>
      <c r="BL678" s="20">
        <v>1</v>
      </c>
      <c r="BM678" s="5"/>
      <c r="BN678" s="5"/>
      <c r="BO678" s="5"/>
      <c r="BP678" s="5"/>
      <c r="BQ678" s="5"/>
      <c r="BR678" s="5"/>
      <c r="BS678" s="5"/>
      <c r="BT678" s="5"/>
      <c r="BU678" s="5"/>
      <c r="BV678" s="5"/>
      <c r="BW678" s="5"/>
      <c r="BX678" s="5"/>
      <c r="BY678" s="5"/>
      <c r="BZ678" s="5"/>
      <c r="CA678" s="19" t="s">
        <v>4534</v>
      </c>
      <c r="CB678" s="5"/>
      <c r="CC678" s="5"/>
      <c r="CD678" s="5"/>
      <c r="CE678" s="5"/>
      <c r="CF678" s="6">
        <v>44720</v>
      </c>
      <c r="CG678" s="5"/>
      <c r="CH678" s="5"/>
      <c r="CI678" s="5"/>
      <c r="CJ678" s="5"/>
      <c r="CK678" s="5"/>
      <c r="CL678" s="5"/>
      <c r="CM678" s="5"/>
      <c r="CN678" s="19" t="s">
        <v>4535</v>
      </c>
      <c r="CO678" s="19" t="s">
        <v>4536</v>
      </c>
      <c r="CP678" s="5"/>
      <c r="CQ678" t="str">
        <f t="shared" si="10"/>
        <v/>
      </c>
    </row>
    <row r="679" spans="1:95" ht="13.5" x14ac:dyDescent="0.25">
      <c r="A679" s="19" t="s">
        <v>4537</v>
      </c>
      <c r="B679" s="10" t="s">
        <v>619</v>
      </c>
      <c r="C679" s="6">
        <v>44728</v>
      </c>
      <c r="D679" s="20">
        <v>1</v>
      </c>
      <c r="E679" s="5"/>
      <c r="F679" s="5"/>
      <c r="G679" s="5"/>
      <c r="H679" s="5"/>
      <c r="I679" s="5"/>
      <c r="J679" s="19"/>
      <c r="K679" s="19"/>
      <c r="L679" s="19"/>
      <c r="M679" s="19" t="s">
        <v>3552</v>
      </c>
      <c r="N679" s="19"/>
      <c r="O679" s="5"/>
      <c r="P679" s="19" t="s">
        <v>5555</v>
      </c>
      <c r="Q679" s="20">
        <v>1</v>
      </c>
      <c r="R679" s="5"/>
      <c r="S679" s="21">
        <v>44256</v>
      </c>
      <c r="T679" s="19" t="s">
        <v>26</v>
      </c>
      <c r="U679" s="5"/>
      <c r="V679" s="5"/>
      <c r="W679" s="5"/>
      <c r="X679" s="5"/>
      <c r="Y679" s="5"/>
      <c r="Z679" s="5"/>
      <c r="AA679" s="5"/>
      <c r="AB679" s="20">
        <v>1</v>
      </c>
      <c r="AC679" s="5"/>
      <c r="AD679" s="5"/>
      <c r="AE679" s="5"/>
      <c r="AF679" s="5"/>
      <c r="AG679" s="5"/>
      <c r="AH679" s="5"/>
      <c r="AI679" s="5"/>
      <c r="AJ679" s="5"/>
      <c r="AK679" s="20">
        <v>1</v>
      </c>
      <c r="AL679" s="5"/>
      <c r="AM679" s="6">
        <v>44722</v>
      </c>
      <c r="AN679" s="22">
        <v>0.69444444444444609</v>
      </c>
      <c r="AO679" s="20"/>
      <c r="AP679" s="5"/>
      <c r="AQ679" s="5"/>
      <c r="AR679" s="5"/>
      <c r="AS679" s="5"/>
      <c r="AT679" s="5"/>
      <c r="AU679" s="5"/>
      <c r="AV679" s="5"/>
      <c r="AW679" s="5"/>
      <c r="AX679" s="20">
        <v>1</v>
      </c>
      <c r="AY679" s="23" t="s">
        <v>5612</v>
      </c>
      <c r="AZ679" s="20">
        <v>1</v>
      </c>
      <c r="BA679" s="5"/>
      <c r="BB679" s="5"/>
      <c r="BC679" s="5"/>
      <c r="BD679" s="5"/>
      <c r="BE679" s="5"/>
      <c r="BF679" s="5"/>
      <c r="BG679" s="5"/>
      <c r="BH679" s="5"/>
      <c r="BI679" s="19" t="s">
        <v>4538</v>
      </c>
      <c r="BJ679" s="5"/>
      <c r="BK679" s="19" t="s">
        <v>4539</v>
      </c>
      <c r="BL679" s="20">
        <v>1</v>
      </c>
      <c r="BM679" s="5"/>
      <c r="BN679" s="5"/>
      <c r="BO679" s="5"/>
      <c r="BP679" s="5"/>
      <c r="BQ679" s="5"/>
      <c r="BR679" s="5"/>
      <c r="BS679" s="5"/>
      <c r="BT679" s="5"/>
      <c r="BU679" s="5"/>
      <c r="BV679" s="5"/>
      <c r="BW679" s="5"/>
      <c r="BX679" s="5"/>
      <c r="BY679" s="5"/>
      <c r="BZ679" s="5"/>
      <c r="CA679" s="19" t="s">
        <v>3572</v>
      </c>
      <c r="CB679" s="5"/>
      <c r="CC679" s="5"/>
      <c r="CD679" s="5"/>
      <c r="CE679" s="5"/>
      <c r="CF679" s="6">
        <v>44722</v>
      </c>
      <c r="CG679" s="5"/>
      <c r="CH679" s="5"/>
      <c r="CI679" s="5"/>
      <c r="CJ679" s="5"/>
      <c r="CK679" s="5"/>
      <c r="CL679" s="5"/>
      <c r="CM679" s="5"/>
      <c r="CN679" s="19" t="s">
        <v>4540</v>
      </c>
      <c r="CO679" s="19" t="s">
        <v>4541</v>
      </c>
      <c r="CP679" s="5"/>
      <c r="CQ679" t="str">
        <f t="shared" si="10"/>
        <v/>
      </c>
    </row>
    <row r="680" spans="1:95" ht="13.5" x14ac:dyDescent="0.25">
      <c r="A680" s="19" t="s">
        <v>4542</v>
      </c>
      <c r="B680" s="10" t="s">
        <v>619</v>
      </c>
      <c r="C680" s="6">
        <v>44728</v>
      </c>
      <c r="D680" s="20">
        <v>1</v>
      </c>
      <c r="E680" s="5"/>
      <c r="F680" s="5"/>
      <c r="G680" s="5"/>
      <c r="H680" s="5"/>
      <c r="I680" s="5"/>
      <c r="J680" s="19"/>
      <c r="K680" s="19"/>
      <c r="L680" s="19"/>
      <c r="M680" s="19" t="s">
        <v>3552</v>
      </c>
      <c r="N680" s="19"/>
      <c r="O680" s="5"/>
      <c r="P680" s="19" t="s">
        <v>5554</v>
      </c>
      <c r="Q680" s="20">
        <v>1</v>
      </c>
      <c r="R680" s="5"/>
      <c r="S680" s="21">
        <v>43800</v>
      </c>
      <c r="T680" s="19" t="s">
        <v>26</v>
      </c>
      <c r="U680" s="5"/>
      <c r="V680" s="5"/>
      <c r="W680" s="5"/>
      <c r="X680" s="5"/>
      <c r="Y680" s="5"/>
      <c r="Z680" s="5"/>
      <c r="AA680" s="20">
        <v>1</v>
      </c>
      <c r="AB680" s="5"/>
      <c r="AC680" s="5"/>
      <c r="AD680" s="5"/>
      <c r="AE680" s="5"/>
      <c r="AF680" s="5"/>
      <c r="AG680" s="5"/>
      <c r="AH680" s="20">
        <v>1</v>
      </c>
      <c r="AI680" s="5"/>
      <c r="AJ680" s="5"/>
      <c r="AK680" s="5"/>
      <c r="AL680" s="5"/>
      <c r="AM680" s="6">
        <v>44726</v>
      </c>
      <c r="AN680" s="22">
        <v>0.1687500000000004</v>
      </c>
      <c r="AO680" s="5"/>
      <c r="AP680" s="20">
        <v>1</v>
      </c>
      <c r="AQ680" s="5"/>
      <c r="AR680" s="5"/>
      <c r="AS680" s="5"/>
      <c r="AT680" s="5"/>
      <c r="AU680" s="5"/>
      <c r="AV680" s="5"/>
      <c r="AW680" s="5"/>
      <c r="AX680" s="5"/>
      <c r="AY680" s="5"/>
      <c r="AZ680" s="20">
        <v>1</v>
      </c>
      <c r="BA680" s="5"/>
      <c r="BB680" s="5"/>
      <c r="BC680" s="5"/>
      <c r="BD680" s="5"/>
      <c r="BE680" s="5"/>
      <c r="BF680" s="5"/>
      <c r="BG680" s="5"/>
      <c r="BH680" s="5"/>
      <c r="BI680" s="19" t="s">
        <v>4543</v>
      </c>
      <c r="BJ680" s="5"/>
      <c r="BK680" s="19" t="s">
        <v>4544</v>
      </c>
      <c r="BL680" s="20">
        <v>1</v>
      </c>
      <c r="BM680" s="5"/>
      <c r="BN680" s="5"/>
      <c r="BO680" s="5"/>
      <c r="BP680" s="5"/>
      <c r="BQ680" s="5"/>
      <c r="BR680" s="5"/>
      <c r="BS680" s="5"/>
      <c r="BT680" s="5"/>
      <c r="BU680" s="5"/>
      <c r="BV680" s="5"/>
      <c r="BW680" s="5"/>
      <c r="BX680" s="5"/>
      <c r="BY680" s="5"/>
      <c r="BZ680" s="5"/>
      <c r="CA680" s="19" t="s">
        <v>3572</v>
      </c>
      <c r="CB680" s="5"/>
      <c r="CC680" s="5"/>
      <c r="CD680" s="5"/>
      <c r="CE680" s="5"/>
      <c r="CF680" s="6">
        <v>44726</v>
      </c>
      <c r="CG680" s="5"/>
      <c r="CH680" s="5"/>
      <c r="CI680" s="5"/>
      <c r="CJ680" s="5"/>
      <c r="CK680" s="5"/>
      <c r="CL680" s="5"/>
      <c r="CM680" s="5"/>
      <c r="CN680" s="19" t="s">
        <v>4545</v>
      </c>
      <c r="CO680" s="19" t="s">
        <v>4546</v>
      </c>
      <c r="CP680" s="5"/>
      <c r="CQ680" t="str">
        <f t="shared" si="10"/>
        <v/>
      </c>
    </row>
    <row r="681" spans="1:95" ht="13.5" x14ac:dyDescent="0.25">
      <c r="A681" s="19" t="s">
        <v>4547</v>
      </c>
      <c r="B681" s="10" t="s">
        <v>619</v>
      </c>
      <c r="C681" s="6">
        <v>44728</v>
      </c>
      <c r="D681" s="20">
        <v>1</v>
      </c>
      <c r="E681" s="5"/>
      <c r="F681" s="5"/>
      <c r="G681" s="5"/>
      <c r="H681" s="5"/>
      <c r="I681" s="5"/>
      <c r="J681" s="19"/>
      <c r="K681" s="19"/>
      <c r="L681" s="19"/>
      <c r="M681" s="19" t="s">
        <v>3552</v>
      </c>
      <c r="N681" s="19"/>
      <c r="O681" s="5"/>
      <c r="P681" s="19" t="s">
        <v>5556</v>
      </c>
      <c r="Q681" s="20">
        <v>1</v>
      </c>
      <c r="R681" s="5"/>
      <c r="S681" s="21">
        <v>43922</v>
      </c>
      <c r="T681" s="19" t="s">
        <v>41</v>
      </c>
      <c r="U681" s="5"/>
      <c r="V681" s="5"/>
      <c r="W681" s="5"/>
      <c r="X681" s="5"/>
      <c r="Y681" s="5"/>
      <c r="Z681" s="5"/>
      <c r="AA681" s="20">
        <v>1</v>
      </c>
      <c r="AB681" s="5"/>
      <c r="AC681" s="5"/>
      <c r="AD681" s="5"/>
      <c r="AE681" s="5"/>
      <c r="AF681" s="5"/>
      <c r="AG681" s="5"/>
      <c r="AH681" s="5"/>
      <c r="AI681" s="20">
        <v>1</v>
      </c>
      <c r="AJ681" s="5"/>
      <c r="AK681" s="5"/>
      <c r="AL681" s="5"/>
      <c r="AM681" s="6">
        <v>44726</v>
      </c>
      <c r="AN681" s="22">
        <v>0.44444444444444553</v>
      </c>
      <c r="AO681" s="5"/>
      <c r="AP681" s="5"/>
      <c r="AQ681" s="20">
        <v>1</v>
      </c>
      <c r="AR681" s="5"/>
      <c r="AS681" s="5"/>
      <c r="AT681" s="5"/>
      <c r="AU681" s="5"/>
      <c r="AV681" s="5"/>
      <c r="AW681" s="5"/>
      <c r="AX681" s="5"/>
      <c r="AY681" s="5"/>
      <c r="AZ681" s="5"/>
      <c r="BA681" s="20"/>
      <c r="BB681" s="5"/>
      <c r="BC681" s="5">
        <v>1</v>
      </c>
      <c r="BD681" s="5"/>
      <c r="BE681" s="5"/>
      <c r="BF681" s="5"/>
      <c r="BG681" s="5"/>
      <c r="BH681" s="5"/>
      <c r="BI681" s="19" t="s">
        <v>4548</v>
      </c>
      <c r="BJ681" s="5"/>
      <c r="BK681" s="19" t="s">
        <v>4549</v>
      </c>
      <c r="BL681" s="20">
        <v>1</v>
      </c>
      <c r="BM681" s="5"/>
      <c r="BN681" s="5"/>
      <c r="BO681" s="5"/>
      <c r="BP681" s="5"/>
      <c r="BQ681" s="5"/>
      <c r="BR681" s="5"/>
      <c r="BS681" s="5"/>
      <c r="BT681" s="5"/>
      <c r="BU681" s="5"/>
      <c r="BV681" s="5"/>
      <c r="BW681" s="5"/>
      <c r="BX681" s="5"/>
      <c r="BY681" s="5"/>
      <c r="BZ681" s="5"/>
      <c r="CA681" s="19" t="s">
        <v>3572</v>
      </c>
      <c r="CB681" s="5"/>
      <c r="CC681" s="5"/>
      <c r="CD681" s="5"/>
      <c r="CE681" s="5"/>
      <c r="CF681" s="6">
        <v>44726</v>
      </c>
      <c r="CG681" s="5"/>
      <c r="CH681" s="5"/>
      <c r="CI681" s="5"/>
      <c r="CJ681" s="5"/>
      <c r="CK681" s="5"/>
      <c r="CL681" s="5"/>
      <c r="CM681" s="5"/>
      <c r="CN681" s="19" t="s">
        <v>4550</v>
      </c>
      <c r="CO681" s="19" t="s">
        <v>4551</v>
      </c>
      <c r="CP681" s="5"/>
      <c r="CQ681" t="str">
        <f t="shared" si="10"/>
        <v/>
      </c>
    </row>
    <row r="682" spans="1:95" ht="13.5" x14ac:dyDescent="0.25">
      <c r="A682" s="19" t="s">
        <v>4552</v>
      </c>
      <c r="B682" s="10" t="s">
        <v>619</v>
      </c>
      <c r="C682" s="6">
        <v>44719</v>
      </c>
      <c r="D682" s="20">
        <v>1</v>
      </c>
      <c r="E682" s="5"/>
      <c r="F682" s="5"/>
      <c r="G682" s="5"/>
      <c r="H682" s="5"/>
      <c r="I682" s="5"/>
      <c r="J682" s="19"/>
      <c r="K682" s="19"/>
      <c r="L682" s="19"/>
      <c r="M682" s="19" t="s">
        <v>3552</v>
      </c>
      <c r="N682" s="19"/>
      <c r="O682" s="5"/>
      <c r="P682" s="19" t="s">
        <v>5554</v>
      </c>
      <c r="Q682" s="5"/>
      <c r="R682" s="20">
        <v>1</v>
      </c>
      <c r="S682" s="21">
        <v>43556</v>
      </c>
      <c r="T682" s="19" t="s">
        <v>26</v>
      </c>
      <c r="U682" s="5"/>
      <c r="V682" s="5"/>
      <c r="W682" s="5"/>
      <c r="X682" s="5"/>
      <c r="Y682" s="5"/>
      <c r="Z682" s="5"/>
      <c r="AA682" s="5"/>
      <c r="AB682" s="20">
        <v>1</v>
      </c>
      <c r="AC682" s="5"/>
      <c r="AD682" s="5"/>
      <c r="AE682" s="5"/>
      <c r="AF682" s="5"/>
      <c r="AG682" s="5"/>
      <c r="AH682" s="5"/>
      <c r="AI682" s="20">
        <v>1</v>
      </c>
      <c r="AJ682" s="5"/>
      <c r="AK682" s="5"/>
      <c r="AL682" s="5"/>
      <c r="AM682" s="6">
        <v>44715</v>
      </c>
      <c r="AN682" s="22">
        <v>0.77777777777777968</v>
      </c>
      <c r="AO682" s="5"/>
      <c r="AP682" s="20">
        <v>1</v>
      </c>
      <c r="AQ682" s="5"/>
      <c r="AR682" s="5"/>
      <c r="AS682" s="5"/>
      <c r="AT682" s="5"/>
      <c r="AU682" s="5"/>
      <c r="AV682" s="5"/>
      <c r="AW682" s="5"/>
      <c r="AX682" s="5"/>
      <c r="AY682" s="5"/>
      <c r="AZ682" s="5"/>
      <c r="BA682" s="5"/>
      <c r="BB682" s="5"/>
      <c r="BC682" s="5"/>
      <c r="BD682" s="5"/>
      <c r="BE682" s="20"/>
      <c r="BF682" s="5"/>
      <c r="BG682" s="5">
        <v>1</v>
      </c>
      <c r="BH682" s="23" t="s">
        <v>5611</v>
      </c>
      <c r="BI682" s="19" t="s">
        <v>4553</v>
      </c>
      <c r="BJ682" s="5"/>
      <c r="BK682" s="19" t="s">
        <v>4554</v>
      </c>
      <c r="BL682" s="20">
        <v>1</v>
      </c>
      <c r="BM682" s="5"/>
      <c r="BN682" s="5"/>
      <c r="BO682" s="5"/>
      <c r="BP682" s="5"/>
      <c r="BQ682" s="5"/>
      <c r="BR682" s="5"/>
      <c r="BS682" s="5"/>
      <c r="BT682" s="5"/>
      <c r="BU682" s="5"/>
      <c r="BV682" s="5"/>
      <c r="BW682" s="5"/>
      <c r="BX682" s="5"/>
      <c r="BY682" s="5"/>
      <c r="BZ682" s="5"/>
      <c r="CA682" s="19" t="s">
        <v>4555</v>
      </c>
      <c r="CB682" s="5"/>
      <c r="CC682" s="5"/>
      <c r="CD682" s="5"/>
      <c r="CE682" s="5"/>
      <c r="CF682" s="6">
        <v>44718</v>
      </c>
      <c r="CG682" s="5"/>
      <c r="CH682" s="5"/>
      <c r="CI682" s="5"/>
      <c r="CJ682" s="5"/>
      <c r="CK682" s="5"/>
      <c r="CL682" s="5"/>
      <c r="CM682" s="5"/>
      <c r="CN682" s="19" t="s">
        <v>4556</v>
      </c>
      <c r="CO682" s="19" t="s">
        <v>4557</v>
      </c>
      <c r="CP682" s="5"/>
      <c r="CQ682" t="str">
        <f t="shared" si="10"/>
        <v/>
      </c>
    </row>
    <row r="683" spans="1:95" ht="13.5" x14ac:dyDescent="0.25">
      <c r="A683" s="19" t="s">
        <v>4558</v>
      </c>
      <c r="B683" s="10" t="s">
        <v>619</v>
      </c>
      <c r="C683" s="6">
        <v>44719</v>
      </c>
      <c r="D683" s="20">
        <v>1</v>
      </c>
      <c r="E683" s="5"/>
      <c r="F683" s="5"/>
      <c r="G683" s="5"/>
      <c r="H683" s="5"/>
      <c r="I683" s="5"/>
      <c r="J683" s="19"/>
      <c r="K683" s="19"/>
      <c r="L683" s="19"/>
      <c r="M683" s="19" t="s">
        <v>4559</v>
      </c>
      <c r="N683" s="19"/>
      <c r="O683" s="5"/>
      <c r="P683" s="19" t="s">
        <v>5554</v>
      </c>
      <c r="Q683" s="5"/>
      <c r="R683" s="20">
        <v>1</v>
      </c>
      <c r="S683" s="21">
        <v>43586</v>
      </c>
      <c r="T683" s="19" t="s">
        <v>41</v>
      </c>
      <c r="U683" s="5"/>
      <c r="V683" s="5"/>
      <c r="W683" s="5"/>
      <c r="X683" s="5"/>
      <c r="Y683" s="5"/>
      <c r="Z683" s="5"/>
      <c r="AA683" s="5"/>
      <c r="AB683" s="5"/>
      <c r="AC683" s="20">
        <v>1</v>
      </c>
      <c r="AD683" s="5"/>
      <c r="AE683" s="5"/>
      <c r="AF683" s="5"/>
      <c r="AG683" s="5"/>
      <c r="AH683" s="5"/>
      <c r="AI683" s="20">
        <v>1</v>
      </c>
      <c r="AJ683" s="5"/>
      <c r="AK683" s="5"/>
      <c r="AL683" s="5"/>
      <c r="AM683" s="6">
        <v>44714</v>
      </c>
      <c r="AN683" s="22">
        <v>0.64930555555555702</v>
      </c>
      <c r="AO683" s="5"/>
      <c r="AP683" s="5"/>
      <c r="AQ683" s="5"/>
      <c r="AR683" s="5"/>
      <c r="AS683" s="20">
        <v>1</v>
      </c>
      <c r="AT683" s="5"/>
      <c r="AU683" s="5"/>
      <c r="AV683" s="5"/>
      <c r="AW683" s="5"/>
      <c r="AX683" s="5"/>
      <c r="AY683" s="5"/>
      <c r="AZ683" s="20">
        <v>1</v>
      </c>
      <c r="BA683" s="5"/>
      <c r="BB683" s="5"/>
      <c r="BC683" s="5"/>
      <c r="BD683" s="5"/>
      <c r="BE683" s="5"/>
      <c r="BF683" s="5"/>
      <c r="BG683" s="5"/>
      <c r="BH683" s="5"/>
      <c r="BI683" s="19" t="s">
        <v>4560</v>
      </c>
      <c r="BJ683" s="5"/>
      <c r="BK683" s="19" t="s">
        <v>403</v>
      </c>
      <c r="BL683" s="20">
        <v>1</v>
      </c>
      <c r="BM683" s="5"/>
      <c r="BN683" s="5"/>
      <c r="BO683" s="5"/>
      <c r="BP683" s="5"/>
      <c r="BQ683" s="5"/>
      <c r="BR683" s="5"/>
      <c r="BS683" s="5"/>
      <c r="BT683" s="20">
        <v>1</v>
      </c>
      <c r="BU683" s="5"/>
      <c r="BV683" s="5"/>
      <c r="BW683" s="5"/>
      <c r="BX683" s="5"/>
      <c r="BY683" s="5"/>
      <c r="BZ683" s="5"/>
      <c r="CA683" s="19" t="s">
        <v>4561</v>
      </c>
      <c r="CB683" s="5"/>
      <c r="CC683" s="5"/>
      <c r="CD683" s="5"/>
      <c r="CE683" s="5"/>
      <c r="CF683" s="6">
        <v>44683</v>
      </c>
      <c r="CG683" s="5"/>
      <c r="CH683" s="5"/>
      <c r="CI683" s="5"/>
      <c r="CJ683" s="5"/>
      <c r="CK683" s="5"/>
      <c r="CL683" s="5"/>
      <c r="CM683" s="5"/>
      <c r="CN683" s="19" t="s">
        <v>4562</v>
      </c>
      <c r="CO683" s="19" t="s">
        <v>4563</v>
      </c>
      <c r="CP683" s="5"/>
      <c r="CQ683" t="str">
        <f t="shared" si="10"/>
        <v/>
      </c>
    </row>
    <row r="684" spans="1:95" ht="13.5" x14ac:dyDescent="0.25">
      <c r="A684" s="19" t="s">
        <v>4564</v>
      </c>
      <c r="B684" s="10" t="s">
        <v>619</v>
      </c>
      <c r="C684" s="6">
        <v>44688</v>
      </c>
      <c r="D684" s="20">
        <v>1</v>
      </c>
      <c r="E684" s="5"/>
      <c r="F684" s="5"/>
      <c r="G684" s="5"/>
      <c r="H684" s="5"/>
      <c r="I684" s="5"/>
      <c r="J684" s="19"/>
      <c r="K684" s="19"/>
      <c r="L684" s="19"/>
      <c r="M684" s="19" t="s">
        <v>3552</v>
      </c>
      <c r="N684" s="19"/>
      <c r="O684" s="5"/>
      <c r="P684" s="19" t="s">
        <v>5554</v>
      </c>
      <c r="Q684" s="5"/>
      <c r="R684" s="20">
        <v>1</v>
      </c>
      <c r="S684" s="21">
        <v>43435</v>
      </c>
      <c r="T684" s="19" t="s">
        <v>26</v>
      </c>
      <c r="U684" s="5"/>
      <c r="V684" s="5"/>
      <c r="W684" s="5"/>
      <c r="X684" s="5"/>
      <c r="Y684" s="5"/>
      <c r="Z684" s="5"/>
      <c r="AA684" s="20">
        <v>1</v>
      </c>
      <c r="AB684" s="5"/>
      <c r="AC684" s="5"/>
      <c r="AD684" s="5"/>
      <c r="AE684" s="5"/>
      <c r="AF684" s="5"/>
      <c r="AG684" s="5"/>
      <c r="AH684" s="5"/>
      <c r="AI684" s="20">
        <v>1</v>
      </c>
      <c r="AJ684" s="5"/>
      <c r="AK684" s="5"/>
      <c r="AL684" s="5"/>
      <c r="AM684" s="6">
        <v>44710</v>
      </c>
      <c r="AN684" s="22">
        <v>0.93402777777778001</v>
      </c>
      <c r="AO684" s="5"/>
      <c r="AP684" s="20">
        <v>1</v>
      </c>
      <c r="AQ684" s="5"/>
      <c r="AR684" s="5"/>
      <c r="AS684" s="5"/>
      <c r="AT684" s="5"/>
      <c r="AU684" s="5"/>
      <c r="AV684" s="5"/>
      <c r="AW684" s="5"/>
      <c r="AX684" s="5"/>
      <c r="AY684" s="5"/>
      <c r="AZ684" s="20">
        <v>1</v>
      </c>
      <c r="BA684" s="5"/>
      <c r="BB684" s="5"/>
      <c r="BC684" s="5"/>
      <c r="BD684" s="5"/>
      <c r="BE684" s="5"/>
      <c r="BF684" s="5"/>
      <c r="BG684" s="5"/>
      <c r="BH684" s="5"/>
      <c r="BI684" s="19" t="s">
        <v>4565</v>
      </c>
      <c r="BJ684" s="5"/>
      <c r="BK684" s="19" t="s">
        <v>4566</v>
      </c>
      <c r="BL684" s="20">
        <v>1</v>
      </c>
      <c r="BM684" s="5"/>
      <c r="BN684" s="5"/>
      <c r="BO684" s="5"/>
      <c r="BP684" s="5"/>
      <c r="BQ684" s="5"/>
      <c r="BR684" s="5"/>
      <c r="BS684" s="5"/>
      <c r="BT684" s="5"/>
      <c r="BU684" s="5"/>
      <c r="BV684" s="5"/>
      <c r="BW684" s="5"/>
      <c r="BX684" s="5"/>
      <c r="BY684" s="5"/>
      <c r="BZ684" s="5"/>
      <c r="CA684" s="19" t="s">
        <v>4567</v>
      </c>
      <c r="CB684" s="5"/>
      <c r="CC684" s="5"/>
      <c r="CD684" s="5"/>
      <c r="CE684" s="5"/>
      <c r="CF684" s="6">
        <v>44711</v>
      </c>
      <c r="CG684" s="5"/>
      <c r="CH684" s="5"/>
      <c r="CI684" s="5"/>
      <c r="CJ684" s="5"/>
      <c r="CK684" s="5"/>
      <c r="CL684" s="5"/>
      <c r="CM684" s="5"/>
      <c r="CN684" s="19" t="s">
        <v>4568</v>
      </c>
      <c r="CO684" s="19" t="s">
        <v>4569</v>
      </c>
      <c r="CP684" s="5"/>
      <c r="CQ684" t="str">
        <f t="shared" si="10"/>
        <v/>
      </c>
    </row>
    <row r="685" spans="1:95" ht="13.5" x14ac:dyDescent="0.25">
      <c r="A685" s="19" t="s">
        <v>4570</v>
      </c>
      <c r="B685" s="10" t="s">
        <v>619</v>
      </c>
      <c r="C685" s="6">
        <v>44720</v>
      </c>
      <c r="D685" s="5"/>
      <c r="E685" s="20">
        <v>1</v>
      </c>
      <c r="F685" s="5"/>
      <c r="G685" s="5"/>
      <c r="H685" s="5"/>
      <c r="I685" s="5"/>
      <c r="J685" s="19"/>
      <c r="K685" s="19"/>
      <c r="L685" s="19"/>
      <c r="M685" s="19" t="s">
        <v>3552</v>
      </c>
      <c r="N685" s="19"/>
      <c r="O685" s="5"/>
      <c r="P685" s="19" t="s">
        <v>5555</v>
      </c>
      <c r="Q685" s="5"/>
      <c r="R685" s="20">
        <v>1</v>
      </c>
      <c r="S685" s="21">
        <v>44470</v>
      </c>
      <c r="T685" s="19" t="s">
        <v>26</v>
      </c>
      <c r="U685" s="5"/>
      <c r="V685" s="5"/>
      <c r="W685" s="5"/>
      <c r="X685" s="5"/>
      <c r="Y685" s="5"/>
      <c r="Z685" s="5"/>
      <c r="AA685" s="5"/>
      <c r="AB685" s="20">
        <v>1</v>
      </c>
      <c r="AC685" s="5"/>
      <c r="AD685" s="5"/>
      <c r="AE685" s="5"/>
      <c r="AF685" s="5"/>
      <c r="AG685" s="5"/>
      <c r="AH685" s="5"/>
      <c r="AI685" s="20">
        <v>1</v>
      </c>
      <c r="AJ685" s="5"/>
      <c r="AK685" s="5"/>
      <c r="AL685" s="5"/>
      <c r="AM685" s="6">
        <v>44719</v>
      </c>
      <c r="AN685" s="22">
        <v>0.72916666666666841</v>
      </c>
      <c r="AO685" s="5"/>
      <c r="AP685" s="5"/>
      <c r="AQ685" s="5"/>
      <c r="AR685" s="5"/>
      <c r="AS685" s="20">
        <v>1</v>
      </c>
      <c r="AT685" s="5"/>
      <c r="AU685" s="5"/>
      <c r="AV685" s="5"/>
      <c r="AW685" s="5"/>
      <c r="AX685" s="5"/>
      <c r="AY685" s="5"/>
      <c r="AZ685" s="5"/>
      <c r="BA685" s="5"/>
      <c r="BB685" s="5"/>
      <c r="BC685" s="5"/>
      <c r="BD685" s="20">
        <v>1</v>
      </c>
      <c r="BE685" s="5"/>
      <c r="BF685" s="5"/>
      <c r="BG685" s="5"/>
      <c r="BH685" s="5"/>
      <c r="BI685" s="19" t="s">
        <v>4571</v>
      </c>
      <c r="BJ685" s="5"/>
      <c r="BK685" s="19" t="s">
        <v>403</v>
      </c>
      <c r="BL685" s="20">
        <v>1</v>
      </c>
      <c r="BM685" s="5"/>
      <c r="BN685" s="5"/>
      <c r="BO685" s="5"/>
      <c r="BP685" s="5"/>
      <c r="BQ685" s="5"/>
      <c r="BR685" s="5"/>
      <c r="BS685" s="5"/>
      <c r="BT685" s="5"/>
      <c r="BU685" s="5"/>
      <c r="BV685" s="5"/>
      <c r="BW685" s="5"/>
      <c r="BX685" s="5"/>
      <c r="BY685" s="5"/>
      <c r="BZ685" s="5"/>
      <c r="CA685" s="19" t="s">
        <v>10</v>
      </c>
      <c r="CB685" s="5"/>
      <c r="CC685" s="5"/>
      <c r="CD685" s="5"/>
      <c r="CE685" s="5"/>
      <c r="CF685" s="6">
        <v>44719</v>
      </c>
      <c r="CG685" s="5"/>
      <c r="CH685" s="5"/>
      <c r="CI685" s="5"/>
      <c r="CJ685" s="5"/>
      <c r="CK685" s="5"/>
      <c r="CL685" s="5"/>
      <c r="CM685" s="5"/>
      <c r="CN685" s="19" t="s">
        <v>4572</v>
      </c>
      <c r="CO685" s="19" t="s">
        <v>4573</v>
      </c>
      <c r="CP685" s="5"/>
      <c r="CQ685" t="str">
        <f t="shared" si="10"/>
        <v/>
      </c>
    </row>
    <row r="686" spans="1:95" ht="13.5" x14ac:dyDescent="0.25">
      <c r="A686" s="19" t="s">
        <v>4574</v>
      </c>
      <c r="B686" s="10" t="s">
        <v>619</v>
      </c>
      <c r="C686" s="6">
        <v>44720</v>
      </c>
      <c r="D686" s="5"/>
      <c r="E686" s="20">
        <v>1</v>
      </c>
      <c r="F686" s="5"/>
      <c r="G686" s="5"/>
      <c r="H686" s="5"/>
      <c r="I686" s="5"/>
      <c r="J686" s="19"/>
      <c r="K686" s="19"/>
      <c r="L686" s="19"/>
      <c r="M686" s="19" t="s">
        <v>3552</v>
      </c>
      <c r="N686" s="19"/>
      <c r="O686" s="5"/>
      <c r="P686" s="19" t="s">
        <v>5554</v>
      </c>
      <c r="Q686" s="5"/>
      <c r="R686" s="20">
        <v>1</v>
      </c>
      <c r="S686" s="21">
        <v>44682</v>
      </c>
      <c r="T686" s="19" t="s">
        <v>289</v>
      </c>
      <c r="U686" s="5"/>
      <c r="V686" s="5"/>
      <c r="W686" s="5"/>
      <c r="X686" s="5"/>
      <c r="Y686" s="5"/>
      <c r="Z686" s="5"/>
      <c r="AA686" s="20">
        <v>1</v>
      </c>
      <c r="AB686" s="5"/>
      <c r="AC686" s="5"/>
      <c r="AD686" s="5"/>
      <c r="AE686" s="5"/>
      <c r="AF686" s="5"/>
      <c r="AG686" s="5"/>
      <c r="AH686" s="5"/>
      <c r="AI686" s="20">
        <v>1</v>
      </c>
      <c r="AJ686" s="5"/>
      <c r="AK686" s="5"/>
      <c r="AL686" s="5"/>
      <c r="AM686" s="6">
        <v>44685</v>
      </c>
      <c r="AN686" s="22">
        <v>0.80486111111111303</v>
      </c>
      <c r="AO686" s="5"/>
      <c r="AP686" s="5"/>
      <c r="AQ686" s="5"/>
      <c r="AR686" s="5"/>
      <c r="AS686" s="20">
        <v>1</v>
      </c>
      <c r="AT686" s="5"/>
      <c r="AU686" s="5"/>
      <c r="AV686" s="5"/>
      <c r="AW686" s="5"/>
      <c r="AX686" s="5"/>
      <c r="AY686" s="5"/>
      <c r="AZ686" s="20">
        <v>1</v>
      </c>
      <c r="BA686" s="5"/>
      <c r="BB686" s="5"/>
      <c r="BC686" s="5"/>
      <c r="BD686" s="5"/>
      <c r="BE686" s="5"/>
      <c r="BF686" s="5"/>
      <c r="BG686" s="5"/>
      <c r="BH686" s="5"/>
      <c r="BI686" s="19" t="s">
        <v>4575</v>
      </c>
      <c r="BJ686" s="5"/>
      <c r="BK686" s="19" t="s">
        <v>4576</v>
      </c>
      <c r="BL686" s="20">
        <v>1</v>
      </c>
      <c r="BM686" s="5"/>
      <c r="BN686" s="5"/>
      <c r="BO686" s="5"/>
      <c r="BP686" s="5"/>
      <c r="BQ686" s="5"/>
      <c r="BR686" s="5"/>
      <c r="BS686" s="5"/>
      <c r="BT686" s="5"/>
      <c r="BU686" s="5"/>
      <c r="BV686" s="5"/>
      <c r="BW686" s="5"/>
      <c r="BX686" s="5"/>
      <c r="BY686" s="5"/>
      <c r="BZ686" s="5"/>
      <c r="CA686" s="19" t="s">
        <v>4577</v>
      </c>
      <c r="CB686" s="5"/>
      <c r="CC686" s="5"/>
      <c r="CD686" s="5"/>
      <c r="CE686" s="5"/>
      <c r="CF686" s="6">
        <v>44716</v>
      </c>
      <c r="CG686" s="5"/>
      <c r="CH686" s="5"/>
      <c r="CI686" s="5"/>
      <c r="CJ686" s="5"/>
      <c r="CK686" s="5"/>
      <c r="CL686" s="5"/>
      <c r="CM686" s="5"/>
      <c r="CN686" s="19" t="s">
        <v>4578</v>
      </c>
      <c r="CO686" s="19" t="s">
        <v>4579</v>
      </c>
      <c r="CP686" s="5"/>
      <c r="CQ686" t="str">
        <f t="shared" si="10"/>
        <v/>
      </c>
    </row>
    <row r="687" spans="1:95" ht="13.5" x14ac:dyDescent="0.25">
      <c r="A687" s="19" t="s">
        <v>4580</v>
      </c>
      <c r="B687" s="10" t="s">
        <v>619</v>
      </c>
      <c r="C687" s="6">
        <v>44714</v>
      </c>
      <c r="D687" s="20">
        <v>1</v>
      </c>
      <c r="E687" s="5"/>
      <c r="F687" s="5"/>
      <c r="G687" s="5"/>
      <c r="H687" s="5"/>
      <c r="I687" s="5"/>
      <c r="J687" s="19"/>
      <c r="K687" s="19"/>
      <c r="L687" s="19"/>
      <c r="M687" s="19" t="s">
        <v>4559</v>
      </c>
      <c r="N687" s="19"/>
      <c r="O687" s="5"/>
      <c r="P687" s="19" t="s">
        <v>5554</v>
      </c>
      <c r="Q687" s="5"/>
      <c r="R687" s="20">
        <v>1</v>
      </c>
      <c r="S687" s="21">
        <v>44652</v>
      </c>
      <c r="T687" s="19" t="s">
        <v>4581</v>
      </c>
      <c r="U687" s="5"/>
      <c r="V687" s="5"/>
      <c r="W687" s="5"/>
      <c r="X687" s="5"/>
      <c r="Y687" s="5"/>
      <c r="Z687" s="20">
        <v>1</v>
      </c>
      <c r="AA687" s="5"/>
      <c r="AB687" s="5"/>
      <c r="AC687" s="5"/>
      <c r="AD687" s="5"/>
      <c r="AE687" s="5"/>
      <c r="AF687" s="5"/>
      <c r="AG687" s="20">
        <v>1</v>
      </c>
      <c r="AH687" s="5"/>
      <c r="AI687" s="5"/>
      <c r="AJ687" s="5"/>
      <c r="AK687" s="5"/>
      <c r="AL687" s="5"/>
      <c r="AM687" s="6">
        <v>44714</v>
      </c>
      <c r="AN687" s="22">
        <v>1.3888888888888923E-2</v>
      </c>
      <c r="AO687" s="5"/>
      <c r="AP687" s="20">
        <v>1</v>
      </c>
      <c r="AQ687" s="5"/>
      <c r="AR687" s="5"/>
      <c r="AS687" s="5"/>
      <c r="AT687" s="5"/>
      <c r="AU687" s="5"/>
      <c r="AV687" s="5"/>
      <c r="AW687" s="5"/>
      <c r="AX687" s="5"/>
      <c r="AY687" s="5"/>
      <c r="AZ687" s="20">
        <v>1</v>
      </c>
      <c r="BA687" s="5"/>
      <c r="BB687" s="5"/>
      <c r="BC687" s="5"/>
      <c r="BD687" s="5"/>
      <c r="BE687" s="5"/>
      <c r="BF687" s="5"/>
      <c r="BG687" s="5"/>
      <c r="BH687" s="5"/>
      <c r="BI687" s="19" t="s">
        <v>4582</v>
      </c>
      <c r="BJ687" s="5"/>
      <c r="BK687" s="19" t="s">
        <v>4583</v>
      </c>
      <c r="BL687" s="20">
        <v>1</v>
      </c>
      <c r="BM687" s="5"/>
      <c r="BN687" s="5"/>
      <c r="BO687" s="5"/>
      <c r="BP687" s="5"/>
      <c r="BQ687" s="5"/>
      <c r="BR687" s="5"/>
      <c r="BS687" s="5"/>
      <c r="BT687" s="20">
        <v>1</v>
      </c>
      <c r="BU687" s="5"/>
      <c r="BV687" s="5"/>
      <c r="BW687" s="5"/>
      <c r="BX687" s="5"/>
      <c r="BY687" s="5"/>
      <c r="BZ687" s="5"/>
      <c r="CA687" s="19" t="s">
        <v>4584</v>
      </c>
      <c r="CB687" s="5"/>
      <c r="CC687" s="5"/>
      <c r="CD687" s="5"/>
      <c r="CE687" s="5"/>
      <c r="CF687" s="6">
        <v>44714</v>
      </c>
      <c r="CG687" s="5"/>
      <c r="CH687" s="5"/>
      <c r="CI687" s="5"/>
      <c r="CJ687" s="5"/>
      <c r="CK687" s="5"/>
      <c r="CL687" s="5"/>
      <c r="CM687" s="5"/>
      <c r="CN687" s="19" t="s">
        <v>4585</v>
      </c>
      <c r="CO687" s="19" t="s">
        <v>4586</v>
      </c>
      <c r="CP687" s="5"/>
      <c r="CQ687" t="str">
        <f t="shared" si="10"/>
        <v/>
      </c>
    </row>
    <row r="688" spans="1:95" ht="13.5" x14ac:dyDescent="0.25">
      <c r="A688" s="19" t="s">
        <v>4587</v>
      </c>
      <c r="B688" s="10" t="s">
        <v>619</v>
      </c>
      <c r="C688" s="6">
        <v>44714</v>
      </c>
      <c r="D688" s="20">
        <v>1</v>
      </c>
      <c r="E688" s="5"/>
      <c r="F688" s="5"/>
      <c r="G688" s="5"/>
      <c r="H688" s="5"/>
      <c r="I688" s="5"/>
      <c r="J688" s="19"/>
      <c r="K688" s="19"/>
      <c r="L688" s="19"/>
      <c r="M688" s="19" t="s">
        <v>4559</v>
      </c>
      <c r="N688" s="19"/>
      <c r="O688" s="5"/>
      <c r="P688" s="19" t="s">
        <v>5556</v>
      </c>
      <c r="Q688" s="20">
        <v>1</v>
      </c>
      <c r="R688" s="5"/>
      <c r="S688" s="21">
        <v>44621</v>
      </c>
      <c r="T688" s="19" t="s">
        <v>26</v>
      </c>
      <c r="U688" s="5"/>
      <c r="V688" s="5"/>
      <c r="W688" s="5"/>
      <c r="X688" s="5"/>
      <c r="Y688" s="5"/>
      <c r="Z688" s="5"/>
      <c r="AA688" s="5"/>
      <c r="AB688" s="20">
        <v>1</v>
      </c>
      <c r="AC688" s="5"/>
      <c r="AD688" s="5"/>
      <c r="AE688" s="5"/>
      <c r="AF688" s="5"/>
      <c r="AG688" s="5"/>
      <c r="AH688" s="5"/>
      <c r="AI688" s="5"/>
      <c r="AJ688" s="20">
        <v>1</v>
      </c>
      <c r="AK688" s="5"/>
      <c r="AL688" s="5"/>
      <c r="AM688" s="6">
        <v>44713</v>
      </c>
      <c r="AN688" s="22">
        <v>5.2777777777777909E-2</v>
      </c>
      <c r="AO688" s="5"/>
      <c r="AP688" s="20">
        <v>1</v>
      </c>
      <c r="AQ688" s="5"/>
      <c r="AR688" s="5"/>
      <c r="AS688" s="5"/>
      <c r="AT688" s="5"/>
      <c r="AU688" s="5"/>
      <c r="AV688" s="5"/>
      <c r="AW688" s="5"/>
      <c r="AX688" s="5"/>
      <c r="AY688" s="5"/>
      <c r="AZ688" s="20">
        <v>1</v>
      </c>
      <c r="BA688" s="5"/>
      <c r="BB688" s="5"/>
      <c r="BC688" s="5"/>
      <c r="BD688" s="5"/>
      <c r="BE688" s="5"/>
      <c r="BF688" s="5"/>
      <c r="BG688" s="5"/>
      <c r="BH688" s="5"/>
      <c r="BI688" s="19" t="s">
        <v>4588</v>
      </c>
      <c r="BJ688" s="5"/>
      <c r="BK688" s="19" t="s">
        <v>4589</v>
      </c>
      <c r="BL688" s="20">
        <v>1</v>
      </c>
      <c r="BM688" s="5"/>
      <c r="BN688" s="5"/>
      <c r="BO688" s="5"/>
      <c r="BP688" s="5"/>
      <c r="BQ688" s="5"/>
      <c r="BR688" s="5"/>
      <c r="BS688" s="5"/>
      <c r="BT688" s="20">
        <v>1</v>
      </c>
      <c r="BU688" s="5"/>
      <c r="BV688" s="5"/>
      <c r="BW688" s="5"/>
      <c r="BX688" s="5"/>
      <c r="BY688" s="5"/>
      <c r="BZ688" s="5"/>
      <c r="CA688" s="19" t="s">
        <v>4590</v>
      </c>
      <c r="CB688" s="5"/>
      <c r="CC688" s="5"/>
      <c r="CD688" s="5"/>
      <c r="CE688" s="5"/>
      <c r="CF688" s="6">
        <v>44682</v>
      </c>
      <c r="CG688" s="5"/>
      <c r="CH688" s="5"/>
      <c r="CI688" s="5"/>
      <c r="CJ688" s="5"/>
      <c r="CK688" s="5"/>
      <c r="CL688" s="5"/>
      <c r="CM688" s="5"/>
      <c r="CN688" s="19" t="s">
        <v>4591</v>
      </c>
      <c r="CO688" s="19" t="s">
        <v>4592</v>
      </c>
      <c r="CP688" s="5"/>
      <c r="CQ688" t="str">
        <f t="shared" si="10"/>
        <v/>
      </c>
    </row>
    <row r="689" spans="1:95" ht="13.5" x14ac:dyDescent="0.25">
      <c r="A689" s="19" t="s">
        <v>4593</v>
      </c>
      <c r="B689" s="10" t="s">
        <v>619</v>
      </c>
      <c r="C689" s="6">
        <v>44714</v>
      </c>
      <c r="D689" s="20">
        <v>1</v>
      </c>
      <c r="E689" s="5"/>
      <c r="F689" s="5"/>
      <c r="G689" s="5"/>
      <c r="H689" s="5"/>
      <c r="I689" s="5"/>
      <c r="J689" s="19"/>
      <c r="K689" s="19"/>
      <c r="L689" s="19"/>
      <c r="M689" s="19" t="s">
        <v>3552</v>
      </c>
      <c r="N689" s="19"/>
      <c r="O689" s="5"/>
      <c r="P689" s="19" t="s">
        <v>5555</v>
      </c>
      <c r="Q689" s="20">
        <v>1</v>
      </c>
      <c r="R689" s="5"/>
      <c r="S689" s="21">
        <v>44621</v>
      </c>
      <c r="T689" s="19" t="s">
        <v>4594</v>
      </c>
      <c r="U689" s="5"/>
      <c r="V689" s="5"/>
      <c r="W689" s="5"/>
      <c r="X689" s="5"/>
      <c r="Y689" s="5"/>
      <c r="Z689" s="20">
        <v>1</v>
      </c>
      <c r="AA689" s="5"/>
      <c r="AB689" s="5"/>
      <c r="AC689" s="5"/>
      <c r="AD689" s="5"/>
      <c r="AE689" s="5"/>
      <c r="AF689" s="5"/>
      <c r="AG689" s="5"/>
      <c r="AH689" s="5"/>
      <c r="AI689" s="20">
        <v>1</v>
      </c>
      <c r="AJ689" s="5"/>
      <c r="AK689" s="5"/>
      <c r="AL689" s="5"/>
      <c r="AM689" s="6">
        <v>44711</v>
      </c>
      <c r="AN689" s="22">
        <v>0.39583333333333431</v>
      </c>
      <c r="AO689" s="5"/>
      <c r="AP689" s="20">
        <v>1</v>
      </c>
      <c r="AQ689" s="5"/>
      <c r="AR689" s="5"/>
      <c r="AS689" s="5"/>
      <c r="AT689" s="5"/>
      <c r="AU689" s="5"/>
      <c r="AV689" s="5"/>
      <c r="AW689" s="5"/>
      <c r="AX689" s="5"/>
      <c r="AY689" s="5"/>
      <c r="AZ689" s="5"/>
      <c r="BA689" s="5"/>
      <c r="BB689" s="5"/>
      <c r="BC689" s="5"/>
      <c r="BD689" s="5"/>
      <c r="BE689" s="20"/>
      <c r="BF689" s="5"/>
      <c r="BG689" s="5">
        <v>1</v>
      </c>
      <c r="BH689" s="23" t="s">
        <v>5611</v>
      </c>
      <c r="BI689" s="19" t="s">
        <v>4595</v>
      </c>
      <c r="BJ689" s="5"/>
      <c r="BK689" s="19" t="s">
        <v>403</v>
      </c>
      <c r="BL689" s="20">
        <v>1</v>
      </c>
      <c r="BM689" s="5"/>
      <c r="BN689" s="5"/>
      <c r="BO689" s="5"/>
      <c r="BP689" s="5"/>
      <c r="BQ689" s="5"/>
      <c r="BR689" s="5"/>
      <c r="BS689" s="5"/>
      <c r="BT689" s="5"/>
      <c r="BU689" s="5"/>
      <c r="BV689" s="5"/>
      <c r="BW689" s="5"/>
      <c r="BX689" s="5"/>
      <c r="BY689" s="5"/>
      <c r="BZ689" s="5"/>
      <c r="CA689" s="19" t="s">
        <v>403</v>
      </c>
      <c r="CB689" s="5"/>
      <c r="CC689" s="5"/>
      <c r="CD689" s="5"/>
      <c r="CE689" s="5"/>
      <c r="CF689" s="6">
        <v>44711</v>
      </c>
      <c r="CG689" s="5"/>
      <c r="CH689" s="5"/>
      <c r="CI689" s="5"/>
      <c r="CJ689" s="5"/>
      <c r="CK689" s="5"/>
      <c r="CL689" s="5"/>
      <c r="CM689" s="5"/>
      <c r="CN689" s="19" t="s">
        <v>4596</v>
      </c>
      <c r="CO689" s="19" t="s">
        <v>4597</v>
      </c>
      <c r="CP689" s="5"/>
      <c r="CQ689" t="str">
        <f t="shared" si="10"/>
        <v/>
      </c>
    </row>
    <row r="690" spans="1:95" ht="13.5" x14ac:dyDescent="0.25">
      <c r="A690" s="19" t="s">
        <v>4598</v>
      </c>
      <c r="B690" s="10" t="s">
        <v>619</v>
      </c>
      <c r="C690" s="6">
        <v>44713</v>
      </c>
      <c r="D690" s="20">
        <v>1</v>
      </c>
      <c r="E690" s="5"/>
      <c r="F690" s="5"/>
      <c r="G690" s="5"/>
      <c r="H690" s="5"/>
      <c r="I690" s="5"/>
      <c r="J690" s="19"/>
      <c r="K690" s="19"/>
      <c r="L690" s="19"/>
      <c r="M690" s="19" t="s">
        <v>3552</v>
      </c>
      <c r="N690" s="19"/>
      <c r="O690" s="5"/>
      <c r="P690" s="19" t="s">
        <v>5555</v>
      </c>
      <c r="Q690" s="5"/>
      <c r="R690" s="20">
        <v>1</v>
      </c>
      <c r="S690" s="21">
        <v>41913</v>
      </c>
      <c r="T690" s="19" t="s">
        <v>26</v>
      </c>
      <c r="U690" s="5"/>
      <c r="V690" s="5"/>
      <c r="W690" s="5"/>
      <c r="X690" s="5"/>
      <c r="Y690" s="5"/>
      <c r="Z690" s="5"/>
      <c r="AA690" s="5"/>
      <c r="AB690" s="20">
        <v>1</v>
      </c>
      <c r="AC690" s="5"/>
      <c r="AD690" s="5"/>
      <c r="AE690" s="5"/>
      <c r="AF690" s="5"/>
      <c r="AG690" s="5"/>
      <c r="AH690" s="20">
        <v>1</v>
      </c>
      <c r="AI690" s="5"/>
      <c r="AJ690" s="5"/>
      <c r="AK690" s="5"/>
      <c r="AL690" s="5"/>
      <c r="AM690" s="6">
        <v>44710</v>
      </c>
      <c r="AN690" s="22">
        <v>0.36111111111111194</v>
      </c>
      <c r="AO690" s="5"/>
      <c r="AP690" s="5"/>
      <c r="AQ690" s="5"/>
      <c r="AR690" s="5"/>
      <c r="AS690" s="20">
        <v>1</v>
      </c>
      <c r="AT690" s="5"/>
      <c r="AU690" s="5"/>
      <c r="AV690" s="5"/>
      <c r="AW690" s="5"/>
      <c r="AX690" s="5"/>
      <c r="AY690" s="5"/>
      <c r="AZ690" s="5"/>
      <c r="BA690" s="5"/>
      <c r="BB690" s="5"/>
      <c r="BC690" s="5"/>
      <c r="BD690" s="20">
        <v>1</v>
      </c>
      <c r="BE690" s="5"/>
      <c r="BF690" s="5"/>
      <c r="BG690" s="5"/>
      <c r="BH690" s="5"/>
      <c r="BI690" s="19" t="s">
        <v>4599</v>
      </c>
      <c r="BJ690" s="5"/>
      <c r="BK690" s="19" t="s">
        <v>4600</v>
      </c>
      <c r="BL690" s="20">
        <v>1</v>
      </c>
      <c r="BM690" s="5"/>
      <c r="BN690" s="5"/>
      <c r="BO690" s="5"/>
      <c r="BP690" s="5"/>
      <c r="BQ690" s="5"/>
      <c r="BR690" s="5"/>
      <c r="BS690" s="5"/>
      <c r="BT690" s="5"/>
      <c r="BU690" s="5"/>
      <c r="BV690" s="5"/>
      <c r="BW690" s="5"/>
      <c r="BX690" s="5"/>
      <c r="BY690" s="5"/>
      <c r="BZ690" s="5"/>
      <c r="CA690" s="19" t="s">
        <v>4601</v>
      </c>
      <c r="CB690" s="5"/>
      <c r="CC690" s="5"/>
      <c r="CD690" s="5"/>
      <c r="CE690" s="5"/>
      <c r="CF690" s="6">
        <v>44711</v>
      </c>
      <c r="CG690" s="5"/>
      <c r="CH690" s="5"/>
      <c r="CI690" s="5"/>
      <c r="CJ690" s="5"/>
      <c r="CK690" s="5"/>
      <c r="CL690" s="5"/>
      <c r="CM690" s="5"/>
      <c r="CN690" s="19" t="s">
        <v>4602</v>
      </c>
      <c r="CO690" s="19" t="s">
        <v>4603</v>
      </c>
      <c r="CP690" s="5"/>
      <c r="CQ690" t="str">
        <f t="shared" si="10"/>
        <v/>
      </c>
    </row>
    <row r="691" spans="1:95" ht="13.5" x14ac:dyDescent="0.25">
      <c r="A691" s="19" t="s">
        <v>4604</v>
      </c>
      <c r="B691" s="10" t="s">
        <v>619</v>
      </c>
      <c r="C691" s="6">
        <v>44713</v>
      </c>
      <c r="D691" s="20">
        <v>1</v>
      </c>
      <c r="E691" s="5"/>
      <c r="F691" s="5"/>
      <c r="G691" s="5"/>
      <c r="H691" s="5"/>
      <c r="I691" s="5"/>
      <c r="J691" s="19"/>
      <c r="K691" s="19"/>
      <c r="L691" s="19"/>
      <c r="M691" s="19" t="s">
        <v>3552</v>
      </c>
      <c r="N691" s="19"/>
      <c r="O691" s="5"/>
      <c r="P691" s="19" t="s">
        <v>5557</v>
      </c>
      <c r="Q691" s="5"/>
      <c r="R691" s="20">
        <v>1</v>
      </c>
      <c r="S691" s="21">
        <v>44682</v>
      </c>
      <c r="T691" s="19" t="s">
        <v>26</v>
      </c>
      <c r="U691" s="5"/>
      <c r="V691" s="5"/>
      <c r="W691" s="5"/>
      <c r="X691" s="5"/>
      <c r="Y691" s="5"/>
      <c r="Z691" s="20">
        <v>1</v>
      </c>
      <c r="AA691" s="5"/>
      <c r="AB691" s="5"/>
      <c r="AC691" s="5"/>
      <c r="AD691" s="5"/>
      <c r="AE691" s="5"/>
      <c r="AF691" s="5"/>
      <c r="AG691" s="5"/>
      <c r="AH691" s="20">
        <v>1</v>
      </c>
      <c r="AI691" s="5"/>
      <c r="AJ691" s="5"/>
      <c r="AK691" s="5"/>
      <c r="AL691" s="5"/>
      <c r="AM691" s="6">
        <v>44710</v>
      </c>
      <c r="AN691" s="22">
        <v>0.36111111111111194</v>
      </c>
      <c r="AO691" s="20"/>
      <c r="AP691" s="5"/>
      <c r="AQ691" s="5"/>
      <c r="AR691" s="5"/>
      <c r="AS691" s="5"/>
      <c r="AT691" s="5"/>
      <c r="AU691" s="5"/>
      <c r="AV691" s="5"/>
      <c r="AW691" s="5"/>
      <c r="AX691" s="20">
        <v>1</v>
      </c>
      <c r="AY691" s="23" t="s">
        <v>5613</v>
      </c>
      <c r="AZ691" s="5"/>
      <c r="BA691" s="5"/>
      <c r="BB691" s="5"/>
      <c r="BC691" s="5"/>
      <c r="BD691" s="20">
        <v>1</v>
      </c>
      <c r="BE691" s="5"/>
      <c r="BF691" s="5"/>
      <c r="BG691" s="5"/>
      <c r="BH691" s="5"/>
      <c r="BI691" s="19" t="s">
        <v>4605</v>
      </c>
      <c r="BJ691" s="5"/>
      <c r="BK691" s="19" t="s">
        <v>4606</v>
      </c>
      <c r="BL691" s="20">
        <v>1</v>
      </c>
      <c r="BM691" s="5"/>
      <c r="BN691" s="5"/>
      <c r="BO691" s="5"/>
      <c r="BP691" s="5"/>
      <c r="BQ691" s="5"/>
      <c r="BR691" s="5"/>
      <c r="BS691" s="5"/>
      <c r="BT691" s="5"/>
      <c r="BU691" s="5"/>
      <c r="BV691" s="5"/>
      <c r="BW691" s="5"/>
      <c r="BX691" s="5"/>
      <c r="BY691" s="5"/>
      <c r="BZ691" s="5"/>
      <c r="CA691" s="19" t="s">
        <v>403</v>
      </c>
      <c r="CB691" s="5"/>
      <c r="CC691" s="5"/>
      <c r="CD691" s="5"/>
      <c r="CE691" s="5"/>
      <c r="CF691" s="6">
        <v>44712</v>
      </c>
      <c r="CG691" s="5"/>
      <c r="CH691" s="5"/>
      <c r="CI691" s="5"/>
      <c r="CJ691" s="5"/>
      <c r="CK691" s="5"/>
      <c r="CL691" s="5"/>
      <c r="CM691" s="5"/>
      <c r="CN691" s="19" t="s">
        <v>4607</v>
      </c>
      <c r="CO691" s="19" t="s">
        <v>4608</v>
      </c>
      <c r="CP691" s="5"/>
      <c r="CQ691" t="str">
        <f t="shared" si="10"/>
        <v/>
      </c>
    </row>
    <row r="692" spans="1:95" ht="13.5" x14ac:dyDescent="0.25">
      <c r="A692" s="19" t="s">
        <v>4609</v>
      </c>
      <c r="B692" s="10" t="s">
        <v>619</v>
      </c>
      <c r="C692" s="6">
        <v>44713</v>
      </c>
      <c r="D692" s="20">
        <v>1</v>
      </c>
      <c r="E692" s="5"/>
      <c r="F692" s="5"/>
      <c r="G692" s="5"/>
      <c r="H692" s="5"/>
      <c r="I692" s="5"/>
      <c r="J692" s="19"/>
      <c r="K692" s="19"/>
      <c r="L692" s="19"/>
      <c r="M692" s="19" t="s">
        <v>3552</v>
      </c>
      <c r="N692" s="19"/>
      <c r="O692" s="5"/>
      <c r="P692" s="19" t="s">
        <v>5555</v>
      </c>
      <c r="Q692" s="20">
        <v>1</v>
      </c>
      <c r="R692" s="5"/>
      <c r="S692" s="21">
        <v>44621</v>
      </c>
      <c r="T692" s="19" t="s">
        <v>41</v>
      </c>
      <c r="U692" s="5"/>
      <c r="V692" s="5"/>
      <c r="W692" s="5"/>
      <c r="X692" s="5"/>
      <c r="Y692" s="5"/>
      <c r="Z692" s="20">
        <v>1</v>
      </c>
      <c r="AA692" s="5"/>
      <c r="AB692" s="5"/>
      <c r="AC692" s="5"/>
      <c r="AD692" s="5"/>
      <c r="AE692" s="5"/>
      <c r="AF692" s="5"/>
      <c r="AG692" s="5"/>
      <c r="AH692" s="5"/>
      <c r="AI692" s="20">
        <v>1</v>
      </c>
      <c r="AJ692" s="5"/>
      <c r="AK692" s="5"/>
      <c r="AL692" s="5"/>
      <c r="AM692" s="6">
        <v>44711</v>
      </c>
      <c r="AN692" s="22">
        <v>0.45138888888889001</v>
      </c>
      <c r="AO692" s="5"/>
      <c r="AP692" s="20">
        <v>1</v>
      </c>
      <c r="AQ692" s="5"/>
      <c r="AR692" s="5"/>
      <c r="AS692" s="5"/>
      <c r="AT692" s="5"/>
      <c r="AU692" s="5"/>
      <c r="AV692" s="5"/>
      <c r="AW692" s="5"/>
      <c r="AX692" s="5"/>
      <c r="AY692" s="5"/>
      <c r="AZ692" s="5"/>
      <c r="BA692" s="5"/>
      <c r="BB692" s="5"/>
      <c r="BC692" s="5"/>
      <c r="BD692" s="20">
        <v>1</v>
      </c>
      <c r="BE692" s="5"/>
      <c r="BF692" s="5"/>
      <c r="BG692" s="5"/>
      <c r="BH692" s="5"/>
      <c r="BI692" s="19" t="s">
        <v>4610</v>
      </c>
      <c r="BJ692" s="5"/>
      <c r="BK692" s="19" t="s">
        <v>4611</v>
      </c>
      <c r="BL692" s="20">
        <v>1</v>
      </c>
      <c r="BM692" s="5"/>
      <c r="BN692" s="5"/>
      <c r="BO692" s="5"/>
      <c r="BP692" s="5"/>
      <c r="BQ692" s="5"/>
      <c r="BR692" s="5"/>
      <c r="BS692" s="5"/>
      <c r="BT692" s="5"/>
      <c r="BU692" s="5"/>
      <c r="BV692" s="5"/>
      <c r="BW692" s="5"/>
      <c r="BX692" s="5"/>
      <c r="BY692" s="5"/>
      <c r="BZ692" s="5"/>
      <c r="CA692" s="19" t="s">
        <v>403</v>
      </c>
      <c r="CB692" s="5"/>
      <c r="CC692" s="5"/>
      <c r="CD692" s="5"/>
      <c r="CE692" s="5"/>
      <c r="CF692" s="6">
        <v>44711</v>
      </c>
      <c r="CG692" s="5"/>
      <c r="CH692" s="5"/>
      <c r="CI692" s="5"/>
      <c r="CJ692" s="5"/>
      <c r="CK692" s="5"/>
      <c r="CL692" s="5"/>
      <c r="CM692" s="5"/>
      <c r="CN692" s="19" t="s">
        <v>4612</v>
      </c>
      <c r="CO692" s="19" t="s">
        <v>4613</v>
      </c>
      <c r="CP692" s="5"/>
      <c r="CQ692" t="str">
        <f t="shared" si="10"/>
        <v/>
      </c>
    </row>
    <row r="693" spans="1:95" ht="13.5" x14ac:dyDescent="0.25">
      <c r="A693" s="19" t="s">
        <v>4614</v>
      </c>
      <c r="B693" s="10" t="s">
        <v>619</v>
      </c>
      <c r="C693" s="6">
        <v>44689</v>
      </c>
      <c r="D693" s="5"/>
      <c r="E693" s="20">
        <v>1</v>
      </c>
      <c r="F693" s="5"/>
      <c r="G693" s="5"/>
      <c r="H693" s="5"/>
      <c r="I693" s="5"/>
      <c r="J693" s="19"/>
      <c r="K693" s="19"/>
      <c r="L693" s="19"/>
      <c r="M693" s="19" t="s">
        <v>3552</v>
      </c>
      <c r="N693" s="19"/>
      <c r="O693" s="5"/>
      <c r="P693" s="19" t="s">
        <v>5555</v>
      </c>
      <c r="Q693" s="5"/>
      <c r="R693" s="20">
        <v>1</v>
      </c>
      <c r="S693" s="21">
        <v>43709</v>
      </c>
      <c r="T693" s="19" t="s">
        <v>26</v>
      </c>
      <c r="U693" s="5"/>
      <c r="V693" s="5"/>
      <c r="W693" s="5"/>
      <c r="X693" s="5"/>
      <c r="Y693" s="5"/>
      <c r="Z693" s="5"/>
      <c r="AA693" s="5"/>
      <c r="AB693" s="20">
        <v>1</v>
      </c>
      <c r="AC693" s="5"/>
      <c r="AD693" s="5"/>
      <c r="AE693" s="5"/>
      <c r="AF693" s="5"/>
      <c r="AG693" s="5"/>
      <c r="AH693" s="5"/>
      <c r="AI693" s="20">
        <v>1</v>
      </c>
      <c r="AJ693" s="5"/>
      <c r="AK693" s="5"/>
      <c r="AL693" s="5"/>
      <c r="AM693" s="6">
        <v>44718</v>
      </c>
      <c r="AN693" s="22">
        <v>0.56250000000000133</v>
      </c>
      <c r="AO693" s="5"/>
      <c r="AP693" s="5"/>
      <c r="AQ693" s="5"/>
      <c r="AR693" s="5"/>
      <c r="AS693" s="5"/>
      <c r="AT693" s="20">
        <v>1</v>
      </c>
      <c r="AU693" s="5"/>
      <c r="AV693" s="5"/>
      <c r="AW693" s="5"/>
      <c r="AX693" s="5"/>
      <c r="AY693" s="5"/>
      <c r="AZ693" s="5"/>
      <c r="BA693" s="5"/>
      <c r="BB693" s="5"/>
      <c r="BC693" s="5"/>
      <c r="BD693" s="20">
        <v>1</v>
      </c>
      <c r="BE693" s="5"/>
      <c r="BF693" s="5"/>
      <c r="BG693" s="5"/>
      <c r="BH693" s="5"/>
      <c r="BI693" s="19" t="s">
        <v>4615</v>
      </c>
      <c r="BJ693" s="5"/>
      <c r="BK693" s="19" t="s">
        <v>4616</v>
      </c>
      <c r="BL693" s="20">
        <v>1</v>
      </c>
      <c r="BM693" s="5"/>
      <c r="BN693" s="5"/>
      <c r="BO693" s="5"/>
      <c r="BP693" s="5"/>
      <c r="BQ693" s="5"/>
      <c r="BR693" s="5"/>
      <c r="BS693" s="5"/>
      <c r="BT693" s="5"/>
      <c r="BU693" s="5"/>
      <c r="BV693" s="5"/>
      <c r="BW693" s="5"/>
      <c r="BX693" s="5"/>
      <c r="BY693" s="5"/>
      <c r="BZ693" s="5"/>
      <c r="CA693" s="19" t="s">
        <v>4617</v>
      </c>
      <c r="CB693" s="5"/>
      <c r="CC693" s="5"/>
      <c r="CD693" s="5"/>
      <c r="CE693" s="5"/>
      <c r="CF693" s="6">
        <v>44718</v>
      </c>
      <c r="CG693" s="5"/>
      <c r="CH693" s="5"/>
      <c r="CI693" s="5"/>
      <c r="CJ693" s="5"/>
      <c r="CK693" s="5"/>
      <c r="CL693" s="5"/>
      <c r="CM693" s="5"/>
      <c r="CN693" s="19" t="s">
        <v>4618</v>
      </c>
      <c r="CO693" s="19" t="s">
        <v>4619</v>
      </c>
      <c r="CP693" s="5"/>
      <c r="CQ693" t="str">
        <f t="shared" si="10"/>
        <v/>
      </c>
    </row>
    <row r="694" spans="1:95" ht="13.5" x14ac:dyDescent="0.25">
      <c r="A694" s="19" t="s">
        <v>4620</v>
      </c>
      <c r="B694" s="10" t="s">
        <v>619</v>
      </c>
      <c r="C694" s="6">
        <v>44720</v>
      </c>
      <c r="D694" s="5"/>
      <c r="E694" s="20">
        <v>1</v>
      </c>
      <c r="F694" s="5"/>
      <c r="G694" s="5"/>
      <c r="H694" s="5"/>
      <c r="I694" s="5"/>
      <c r="J694" s="19"/>
      <c r="K694" s="19"/>
      <c r="L694" s="19"/>
      <c r="M694" s="19" t="s">
        <v>3552</v>
      </c>
      <c r="N694" s="19"/>
      <c r="O694" s="5"/>
      <c r="P694" s="19" t="s">
        <v>5554</v>
      </c>
      <c r="Q694" s="5"/>
      <c r="R694" s="20">
        <v>1</v>
      </c>
      <c r="S694" s="21">
        <v>43282</v>
      </c>
      <c r="T694" s="19" t="s">
        <v>26</v>
      </c>
      <c r="U694" s="5"/>
      <c r="V694" s="5"/>
      <c r="W694" s="5"/>
      <c r="X694" s="5"/>
      <c r="Y694" s="5"/>
      <c r="Z694" s="5"/>
      <c r="AA694" s="5"/>
      <c r="AB694" s="20">
        <v>1</v>
      </c>
      <c r="AC694" s="5"/>
      <c r="AD694" s="5"/>
      <c r="AE694" s="5"/>
      <c r="AF694" s="5"/>
      <c r="AG694" s="5"/>
      <c r="AH694" s="5"/>
      <c r="AI694" s="20">
        <v>1</v>
      </c>
      <c r="AJ694" s="5"/>
      <c r="AK694" s="5"/>
      <c r="AL694" s="5"/>
      <c r="AM694" s="6">
        <v>44718</v>
      </c>
      <c r="AN694" s="22">
        <v>0.5833333333333347</v>
      </c>
      <c r="AO694" s="5"/>
      <c r="AP694" s="5"/>
      <c r="AQ694" s="5"/>
      <c r="AR694" s="5"/>
      <c r="AS694" s="20">
        <v>1</v>
      </c>
      <c r="AT694" s="5"/>
      <c r="AU694" s="5"/>
      <c r="AV694" s="5"/>
      <c r="AW694" s="5"/>
      <c r="AX694" s="5"/>
      <c r="AY694" s="5"/>
      <c r="AZ694" s="20">
        <v>1</v>
      </c>
      <c r="BA694" s="5"/>
      <c r="BB694" s="5"/>
      <c r="BC694" s="5"/>
      <c r="BD694" s="5"/>
      <c r="BE694" s="5"/>
      <c r="BF694" s="5"/>
      <c r="BG694" s="5"/>
      <c r="BH694" s="5"/>
      <c r="BI694" s="19" t="s">
        <v>4621</v>
      </c>
      <c r="BJ694" s="5"/>
      <c r="BK694" s="19" t="s">
        <v>4622</v>
      </c>
      <c r="BL694" s="20">
        <v>1</v>
      </c>
      <c r="BM694" s="5"/>
      <c r="BN694" s="5"/>
      <c r="BO694" s="5"/>
      <c r="BP694" s="5"/>
      <c r="BQ694" s="5"/>
      <c r="BR694" s="5"/>
      <c r="BS694" s="5"/>
      <c r="BT694" s="5"/>
      <c r="BU694" s="5"/>
      <c r="BV694" s="5"/>
      <c r="BW694" s="5"/>
      <c r="BX694" s="5"/>
      <c r="BY694" s="5"/>
      <c r="BZ694" s="5"/>
      <c r="CA694" s="19" t="s">
        <v>403</v>
      </c>
      <c r="CB694" s="5"/>
      <c r="CC694" s="5"/>
      <c r="CD694" s="5"/>
      <c r="CE694" s="5"/>
      <c r="CF694" s="6">
        <v>44718</v>
      </c>
      <c r="CG694" s="5"/>
      <c r="CH694" s="5"/>
      <c r="CI694" s="5"/>
      <c r="CJ694" s="5"/>
      <c r="CK694" s="5"/>
      <c r="CL694" s="5"/>
      <c r="CM694" s="5"/>
      <c r="CN694" s="19" t="s">
        <v>4623</v>
      </c>
      <c r="CO694" s="19" t="s">
        <v>4624</v>
      </c>
      <c r="CP694" s="5"/>
      <c r="CQ694" t="str">
        <f t="shared" si="10"/>
        <v/>
      </c>
    </row>
    <row r="695" spans="1:95" ht="13.5" x14ac:dyDescent="0.25">
      <c r="A695" s="19" t="s">
        <v>4625</v>
      </c>
      <c r="B695" s="10" t="s">
        <v>619</v>
      </c>
      <c r="C695" s="6">
        <v>44720</v>
      </c>
      <c r="D695" s="5"/>
      <c r="E695" s="20">
        <v>1</v>
      </c>
      <c r="F695" s="5"/>
      <c r="G695" s="5"/>
      <c r="H695" s="5"/>
      <c r="I695" s="5"/>
      <c r="J695" s="19"/>
      <c r="K695" s="19"/>
      <c r="L695" s="19"/>
      <c r="M695" s="19" t="s">
        <v>3552</v>
      </c>
      <c r="N695" s="19"/>
      <c r="O695" s="5"/>
      <c r="P695" s="19" t="s">
        <v>5554</v>
      </c>
      <c r="Q695" s="5"/>
      <c r="R695" s="20">
        <v>1</v>
      </c>
      <c r="S695" s="21">
        <v>44682</v>
      </c>
      <c r="T695" s="19" t="s">
        <v>289</v>
      </c>
      <c r="U695" s="5"/>
      <c r="V695" s="5"/>
      <c r="W695" s="5"/>
      <c r="X695" s="5"/>
      <c r="Y695" s="5"/>
      <c r="Z695" s="5"/>
      <c r="AA695" s="20">
        <v>1</v>
      </c>
      <c r="AB695" s="5"/>
      <c r="AC695" s="5"/>
      <c r="AD695" s="5"/>
      <c r="AE695" s="5"/>
      <c r="AF695" s="5"/>
      <c r="AG695" s="5"/>
      <c r="AH695" s="5"/>
      <c r="AI695" s="20">
        <v>1</v>
      </c>
      <c r="AJ695" s="5"/>
      <c r="AK695" s="5"/>
      <c r="AL695" s="5"/>
      <c r="AM695" s="6">
        <v>44718</v>
      </c>
      <c r="AN695" s="22">
        <v>0.66666666666666818</v>
      </c>
      <c r="AO695" s="5"/>
      <c r="AP695" s="5"/>
      <c r="AQ695" s="5"/>
      <c r="AR695" s="5"/>
      <c r="AS695" s="20">
        <v>1</v>
      </c>
      <c r="AT695" s="5"/>
      <c r="AU695" s="5"/>
      <c r="AV695" s="5"/>
      <c r="AW695" s="5"/>
      <c r="AX695" s="5"/>
      <c r="AY695" s="5"/>
      <c r="AZ695" s="20">
        <v>1</v>
      </c>
      <c r="BA695" s="5"/>
      <c r="BB695" s="5"/>
      <c r="BC695" s="5"/>
      <c r="BD695" s="5"/>
      <c r="BE695" s="5"/>
      <c r="BF695" s="5"/>
      <c r="BG695" s="5"/>
      <c r="BH695" s="5"/>
      <c r="BI695" s="19" t="s">
        <v>4626</v>
      </c>
      <c r="BJ695" s="5"/>
      <c r="BK695" s="19" t="s">
        <v>4627</v>
      </c>
      <c r="BL695" s="20">
        <v>1</v>
      </c>
      <c r="BM695" s="5"/>
      <c r="BN695" s="5"/>
      <c r="BO695" s="5"/>
      <c r="BP695" s="5"/>
      <c r="BQ695" s="5"/>
      <c r="BR695" s="5"/>
      <c r="BS695" s="5"/>
      <c r="BT695" s="5"/>
      <c r="BU695" s="5"/>
      <c r="BV695" s="5"/>
      <c r="BW695" s="5"/>
      <c r="BX695" s="5"/>
      <c r="BY695" s="5"/>
      <c r="BZ695" s="5"/>
      <c r="CA695" s="19" t="s">
        <v>403</v>
      </c>
      <c r="CB695" s="5"/>
      <c r="CC695" s="5"/>
      <c r="CD695" s="5"/>
      <c r="CE695" s="5"/>
      <c r="CF695" s="6">
        <v>44688</v>
      </c>
      <c r="CG695" s="5"/>
      <c r="CH695" s="5"/>
      <c r="CI695" s="5"/>
      <c r="CJ695" s="5"/>
      <c r="CK695" s="5"/>
      <c r="CL695" s="5"/>
      <c r="CM695" s="5"/>
      <c r="CN695" s="19" t="s">
        <v>4628</v>
      </c>
      <c r="CO695" s="19" t="s">
        <v>4629</v>
      </c>
      <c r="CP695" s="5"/>
      <c r="CQ695" t="str">
        <f t="shared" si="10"/>
        <v/>
      </c>
    </row>
    <row r="696" spans="1:95" ht="13.5" x14ac:dyDescent="0.25">
      <c r="A696" s="19" t="s">
        <v>4630</v>
      </c>
      <c r="B696" s="10" t="s">
        <v>619</v>
      </c>
      <c r="C696" s="6">
        <v>44711</v>
      </c>
      <c r="D696" s="20">
        <v>1</v>
      </c>
      <c r="E696" s="5"/>
      <c r="F696" s="5"/>
      <c r="G696" s="5"/>
      <c r="H696" s="5"/>
      <c r="I696" s="5"/>
      <c r="J696" s="19"/>
      <c r="K696" s="19"/>
      <c r="L696" s="19"/>
      <c r="M696" s="19" t="s">
        <v>3552</v>
      </c>
      <c r="N696" s="19"/>
      <c r="O696" s="5"/>
      <c r="P696" s="19" t="s">
        <v>5554</v>
      </c>
      <c r="Q696" s="20">
        <v>1</v>
      </c>
      <c r="R696" s="5"/>
      <c r="S696" s="21">
        <v>43221</v>
      </c>
      <c r="T696" s="19" t="s">
        <v>26</v>
      </c>
      <c r="U696" s="5"/>
      <c r="V696" s="5"/>
      <c r="W696" s="5"/>
      <c r="X696" s="5"/>
      <c r="Y696" s="5"/>
      <c r="Z696" s="5"/>
      <c r="AA696" s="5"/>
      <c r="AB696" s="20">
        <v>1</v>
      </c>
      <c r="AC696" s="5"/>
      <c r="AD696" s="5"/>
      <c r="AE696" s="5"/>
      <c r="AF696" s="5"/>
      <c r="AG696" s="5"/>
      <c r="AH696" s="5"/>
      <c r="AI696" s="20">
        <v>1</v>
      </c>
      <c r="AJ696" s="5"/>
      <c r="AK696" s="5"/>
      <c r="AL696" s="5"/>
      <c r="AM696" s="6">
        <v>44711</v>
      </c>
      <c r="AN696" s="22">
        <v>0.13541666666666699</v>
      </c>
      <c r="AO696" s="5"/>
      <c r="AP696" s="20">
        <v>1</v>
      </c>
      <c r="AQ696" s="5"/>
      <c r="AR696" s="5"/>
      <c r="AS696" s="5"/>
      <c r="AT696" s="5"/>
      <c r="AU696" s="5"/>
      <c r="AV696" s="5"/>
      <c r="AW696" s="5"/>
      <c r="AX696" s="5"/>
      <c r="AY696" s="5"/>
      <c r="AZ696" s="5"/>
      <c r="BA696" s="5">
        <v>1</v>
      </c>
      <c r="BB696" s="5"/>
      <c r="BC696" s="20"/>
      <c r="BD696" s="5"/>
      <c r="BE696" s="5"/>
      <c r="BF696" s="5"/>
      <c r="BG696" s="5"/>
      <c r="BH696" s="5"/>
      <c r="BI696" s="19" t="s">
        <v>4631</v>
      </c>
      <c r="BJ696" s="5"/>
      <c r="BK696" s="19" t="s">
        <v>4632</v>
      </c>
      <c r="BL696" s="20">
        <v>1</v>
      </c>
      <c r="BM696" s="5"/>
      <c r="BN696" s="5"/>
      <c r="BO696" s="5"/>
      <c r="BP696" s="5"/>
      <c r="BQ696" s="5"/>
      <c r="BR696" s="5"/>
      <c r="BS696" s="5"/>
      <c r="BT696" s="5"/>
      <c r="BU696" s="5"/>
      <c r="BV696" s="5"/>
      <c r="BW696" s="5"/>
      <c r="BX696" s="5"/>
      <c r="BY696" s="5"/>
      <c r="BZ696" s="5"/>
      <c r="CA696" s="19" t="s">
        <v>4633</v>
      </c>
      <c r="CB696" s="5"/>
      <c r="CC696" s="5"/>
      <c r="CD696" s="5"/>
      <c r="CE696" s="5"/>
      <c r="CF696" s="6">
        <v>44711</v>
      </c>
      <c r="CG696" s="5"/>
      <c r="CH696" s="5"/>
      <c r="CI696" s="5"/>
      <c r="CJ696" s="5"/>
      <c r="CK696" s="5"/>
      <c r="CL696" s="5"/>
      <c r="CM696" s="5"/>
      <c r="CN696" s="19" t="s">
        <v>4634</v>
      </c>
      <c r="CO696" s="19" t="s">
        <v>4635</v>
      </c>
      <c r="CP696" s="5"/>
      <c r="CQ696" t="str">
        <f t="shared" si="10"/>
        <v/>
      </c>
    </row>
    <row r="697" spans="1:95" ht="13.5" x14ac:dyDescent="0.25">
      <c r="A697" s="19" t="s">
        <v>4636</v>
      </c>
      <c r="B697" s="10" t="s">
        <v>619</v>
      </c>
      <c r="C697" s="6">
        <v>44714</v>
      </c>
      <c r="D697" s="20">
        <v>1</v>
      </c>
      <c r="E697" s="5"/>
      <c r="F697" s="5"/>
      <c r="G697" s="5"/>
      <c r="H697" s="5"/>
      <c r="I697" s="5"/>
      <c r="J697" s="19"/>
      <c r="K697" s="19"/>
      <c r="L697" s="19"/>
      <c r="M697" s="19" t="s">
        <v>4559</v>
      </c>
      <c r="N697" s="19"/>
      <c r="O697" s="5"/>
      <c r="P697" s="19" t="s">
        <v>5556</v>
      </c>
      <c r="Q697" s="20">
        <v>1</v>
      </c>
      <c r="R697" s="5"/>
      <c r="S697" s="21">
        <v>44621</v>
      </c>
      <c r="T697" s="19" t="s">
        <v>26</v>
      </c>
      <c r="U697" s="5"/>
      <c r="V697" s="5"/>
      <c r="W697" s="5"/>
      <c r="X697" s="5"/>
      <c r="Y697" s="5"/>
      <c r="Z697" s="5"/>
      <c r="AA697" s="5"/>
      <c r="AB697" s="20">
        <v>1</v>
      </c>
      <c r="AC697" s="5"/>
      <c r="AD697" s="5"/>
      <c r="AE697" s="5"/>
      <c r="AF697" s="5"/>
      <c r="AG697" s="5"/>
      <c r="AH697" s="5"/>
      <c r="AI697" s="5"/>
      <c r="AJ697" s="20">
        <v>1</v>
      </c>
      <c r="AK697" s="5"/>
      <c r="AL697" s="5"/>
      <c r="AM697" s="6">
        <v>44713</v>
      </c>
      <c r="AN697" s="22">
        <v>0.36111111111111194</v>
      </c>
      <c r="AO697" s="5"/>
      <c r="AP697" s="5"/>
      <c r="AQ697" s="5"/>
      <c r="AR697" s="5"/>
      <c r="AS697" s="20">
        <v>1</v>
      </c>
      <c r="AT697" s="5"/>
      <c r="AU697" s="5"/>
      <c r="AV697" s="5"/>
      <c r="AW697" s="5"/>
      <c r="AX697" s="5"/>
      <c r="AY697" s="5"/>
      <c r="AZ697" s="20">
        <v>1</v>
      </c>
      <c r="BA697" s="5"/>
      <c r="BB697" s="5"/>
      <c r="BC697" s="5"/>
      <c r="BD697" s="5"/>
      <c r="BE697" s="5"/>
      <c r="BF697" s="5"/>
      <c r="BG697" s="5"/>
      <c r="BH697" s="5"/>
      <c r="BI697" s="19" t="s">
        <v>4637</v>
      </c>
      <c r="BJ697" s="5"/>
      <c r="BK697" s="19" t="s">
        <v>4638</v>
      </c>
      <c r="BL697" s="20">
        <v>1</v>
      </c>
      <c r="BM697" s="5"/>
      <c r="BN697" s="5"/>
      <c r="BO697" s="5"/>
      <c r="BP697" s="5"/>
      <c r="BQ697" s="5"/>
      <c r="BR697" s="5"/>
      <c r="BS697" s="5"/>
      <c r="BT697" s="5"/>
      <c r="BU697" s="5"/>
      <c r="BV697" s="5"/>
      <c r="BW697" s="5"/>
      <c r="BX697" s="5"/>
      <c r="BY697" s="5"/>
      <c r="BZ697" s="5"/>
      <c r="CA697" s="19" t="s">
        <v>403</v>
      </c>
      <c r="CB697" s="5"/>
      <c r="CC697" s="5"/>
      <c r="CD697" s="5"/>
      <c r="CE697" s="5"/>
      <c r="CF697" s="6">
        <v>44713</v>
      </c>
      <c r="CG697" s="5"/>
      <c r="CH697" s="5"/>
      <c r="CI697" s="5"/>
      <c r="CJ697" s="5"/>
      <c r="CK697" s="5"/>
      <c r="CL697" s="5"/>
      <c r="CM697" s="5"/>
      <c r="CN697" s="19" t="s">
        <v>4639</v>
      </c>
      <c r="CO697" s="19" t="s">
        <v>4640</v>
      </c>
      <c r="CP697" s="5"/>
      <c r="CQ697" t="str">
        <f t="shared" si="10"/>
        <v/>
      </c>
    </row>
    <row r="698" spans="1:95" ht="13.5" x14ac:dyDescent="0.25">
      <c r="A698" s="19" t="s">
        <v>4641</v>
      </c>
      <c r="B698" s="10" t="s">
        <v>619</v>
      </c>
      <c r="C698" s="6">
        <v>44711</v>
      </c>
      <c r="D698" s="20">
        <v>1</v>
      </c>
      <c r="E698" s="5"/>
      <c r="F698" s="5"/>
      <c r="G698" s="5"/>
      <c r="H698" s="5"/>
      <c r="I698" s="5"/>
      <c r="J698" s="19"/>
      <c r="K698" s="19"/>
      <c r="L698" s="19"/>
      <c r="M698" s="19" t="s">
        <v>3552</v>
      </c>
      <c r="N698" s="19"/>
      <c r="O698" s="5"/>
      <c r="P698" s="19" t="s">
        <v>5555</v>
      </c>
      <c r="Q698" s="20">
        <v>1</v>
      </c>
      <c r="R698" s="5"/>
      <c r="S698" s="21">
        <v>44256</v>
      </c>
      <c r="T698" s="19" t="s">
        <v>26</v>
      </c>
      <c r="U698" s="5"/>
      <c r="V698" s="5"/>
      <c r="W698" s="5"/>
      <c r="X698" s="5"/>
      <c r="Y698" s="5"/>
      <c r="Z698" s="5"/>
      <c r="AA698" s="5"/>
      <c r="AB698" s="20">
        <v>1</v>
      </c>
      <c r="AC698" s="5"/>
      <c r="AD698" s="5"/>
      <c r="AE698" s="5"/>
      <c r="AF698" s="5"/>
      <c r="AG698" s="5"/>
      <c r="AH698" s="5"/>
      <c r="AI698" s="5"/>
      <c r="AJ698" s="5"/>
      <c r="AK698" s="20">
        <v>1</v>
      </c>
      <c r="AL698" s="5"/>
      <c r="AM698" s="6">
        <v>44702</v>
      </c>
      <c r="AN698" s="22">
        <v>0.60416666666666807</v>
      </c>
      <c r="AO698" s="5"/>
      <c r="AP698" s="5"/>
      <c r="AQ698" s="5"/>
      <c r="AR698" s="20">
        <v>1</v>
      </c>
      <c r="AS698" s="5"/>
      <c r="AT698" s="5"/>
      <c r="AU698" s="5"/>
      <c r="AV698" s="5"/>
      <c r="AW698" s="5"/>
      <c r="AX698" s="5"/>
      <c r="AY698" s="5"/>
      <c r="AZ698" s="20">
        <v>1</v>
      </c>
      <c r="BA698" s="5"/>
      <c r="BB698" s="5"/>
      <c r="BC698" s="5"/>
      <c r="BD698" s="5"/>
      <c r="BE698" s="5"/>
      <c r="BF698" s="5"/>
      <c r="BG698" s="5"/>
      <c r="BH698" s="5"/>
      <c r="BI698" s="19" t="s">
        <v>4642</v>
      </c>
      <c r="BJ698" s="5"/>
      <c r="BK698" s="19" t="s">
        <v>4643</v>
      </c>
      <c r="BL698" s="20">
        <v>1</v>
      </c>
      <c r="BM698" s="5"/>
      <c r="BN698" s="5"/>
      <c r="BO698" s="5"/>
      <c r="BP698" s="5"/>
      <c r="BQ698" s="5"/>
      <c r="BR698" s="5"/>
      <c r="BS698" s="5"/>
      <c r="BT698" s="5"/>
      <c r="BU698" s="5"/>
      <c r="BV698" s="5"/>
      <c r="BW698" s="5"/>
      <c r="BX698" s="5"/>
      <c r="BY698" s="5"/>
      <c r="BZ698" s="5"/>
      <c r="CA698" s="5"/>
      <c r="CB698" s="5"/>
      <c r="CC698" s="5"/>
      <c r="CD698" s="5"/>
      <c r="CE698" s="5"/>
      <c r="CF698" s="5"/>
      <c r="CG698" s="5"/>
      <c r="CH698" s="5"/>
      <c r="CI698" s="5"/>
      <c r="CJ698" s="5"/>
      <c r="CK698" s="5"/>
      <c r="CL698" s="5"/>
      <c r="CM698" s="5"/>
      <c r="CN698" s="5"/>
      <c r="CO698" s="5"/>
      <c r="CP698" s="5"/>
      <c r="CQ698" t="str">
        <f t="shared" si="10"/>
        <v/>
      </c>
    </row>
    <row r="699" spans="1:95" ht="13.5" x14ac:dyDescent="0.25">
      <c r="A699" s="19" t="s">
        <v>4644</v>
      </c>
      <c r="B699" s="10" t="s">
        <v>619</v>
      </c>
      <c r="C699" s="6">
        <v>44711</v>
      </c>
      <c r="D699" s="20">
        <v>1</v>
      </c>
      <c r="E699" s="5"/>
      <c r="F699" s="5"/>
      <c r="G699" s="5"/>
      <c r="H699" s="5"/>
      <c r="I699" s="5"/>
      <c r="J699" s="19"/>
      <c r="K699" s="19"/>
      <c r="L699" s="19"/>
      <c r="M699" s="19" t="s">
        <v>3552</v>
      </c>
      <c r="N699" s="19"/>
      <c r="O699" s="5"/>
      <c r="P699" s="19" t="s">
        <v>5556</v>
      </c>
      <c r="Q699" s="20">
        <v>1</v>
      </c>
      <c r="R699" s="5"/>
      <c r="S699" s="21">
        <v>44593</v>
      </c>
      <c r="T699" s="19" t="s">
        <v>69</v>
      </c>
      <c r="U699" s="5"/>
      <c r="V699" s="5"/>
      <c r="W699" s="5"/>
      <c r="X699" s="5"/>
      <c r="Y699" s="5"/>
      <c r="Z699" s="5"/>
      <c r="AA699" s="5"/>
      <c r="AB699" s="20">
        <v>1</v>
      </c>
      <c r="AC699" s="5"/>
      <c r="AD699" s="5"/>
      <c r="AE699" s="5"/>
      <c r="AF699" s="5"/>
      <c r="AG699" s="5"/>
      <c r="AH699" s="5"/>
      <c r="AI699" s="20">
        <v>1</v>
      </c>
      <c r="AJ699" s="5"/>
      <c r="AK699" s="5"/>
      <c r="AL699" s="5"/>
      <c r="AM699" s="6">
        <v>44710</v>
      </c>
      <c r="AN699" s="22">
        <v>0.53472222222222354</v>
      </c>
      <c r="AO699" s="5"/>
      <c r="AP699" s="20">
        <v>1</v>
      </c>
      <c r="AQ699" s="5"/>
      <c r="AR699" s="5"/>
      <c r="AS699" s="5"/>
      <c r="AT699" s="5"/>
      <c r="AU699" s="5"/>
      <c r="AV699" s="5"/>
      <c r="AW699" s="5"/>
      <c r="AX699" s="5"/>
      <c r="AY699" s="5"/>
      <c r="AZ699" s="20">
        <v>1</v>
      </c>
      <c r="BA699" s="5"/>
      <c r="BB699" s="5"/>
      <c r="BC699" s="5"/>
      <c r="BD699" s="5"/>
      <c r="BE699" s="5"/>
      <c r="BF699" s="5"/>
      <c r="BG699" s="5"/>
      <c r="BH699" s="5"/>
      <c r="BI699" s="19" t="s">
        <v>4645</v>
      </c>
      <c r="BJ699" s="5"/>
      <c r="BK699" s="19" t="s">
        <v>4646</v>
      </c>
      <c r="BL699" s="20">
        <v>1</v>
      </c>
      <c r="BM699" s="5"/>
      <c r="BN699" s="5"/>
      <c r="BO699" s="5"/>
      <c r="BP699" s="5"/>
      <c r="BQ699" s="5"/>
      <c r="BR699" s="5"/>
      <c r="BS699" s="5"/>
      <c r="BT699" s="5"/>
      <c r="BU699" s="5"/>
      <c r="BV699" s="5"/>
      <c r="BW699" s="5"/>
      <c r="BX699" s="5"/>
      <c r="BY699" s="5"/>
      <c r="BZ699" s="5"/>
      <c r="CA699" s="5"/>
      <c r="CB699" s="5"/>
      <c r="CC699" s="5"/>
      <c r="CD699" s="5"/>
      <c r="CE699" s="5"/>
      <c r="CF699" s="5"/>
      <c r="CG699" s="5"/>
      <c r="CH699" s="5"/>
      <c r="CI699" s="5"/>
      <c r="CJ699" s="5"/>
      <c r="CK699" s="5"/>
      <c r="CL699" s="5"/>
      <c r="CM699" s="5"/>
      <c r="CN699" s="5"/>
      <c r="CO699" s="5"/>
      <c r="CP699" s="5"/>
      <c r="CQ699" t="str">
        <f t="shared" si="10"/>
        <v/>
      </c>
    </row>
    <row r="700" spans="1:95" ht="13.5" x14ac:dyDescent="0.25">
      <c r="A700" s="19" t="s">
        <v>4647</v>
      </c>
      <c r="B700" s="10" t="s">
        <v>619</v>
      </c>
      <c r="C700" s="6">
        <v>44711</v>
      </c>
      <c r="D700" s="20">
        <v>1</v>
      </c>
      <c r="E700" s="5"/>
      <c r="F700" s="5"/>
      <c r="G700" s="5"/>
      <c r="H700" s="5"/>
      <c r="I700" s="5"/>
      <c r="J700" s="19"/>
      <c r="K700" s="19"/>
      <c r="L700" s="19"/>
      <c r="M700" s="19" t="s">
        <v>3552</v>
      </c>
      <c r="N700" s="19"/>
      <c r="O700" s="5"/>
      <c r="P700" s="19" t="s">
        <v>5555</v>
      </c>
      <c r="Q700" s="5"/>
      <c r="R700" s="20">
        <v>1</v>
      </c>
      <c r="S700" s="21">
        <v>44378</v>
      </c>
      <c r="T700" s="19" t="s">
        <v>26</v>
      </c>
      <c r="U700" s="5"/>
      <c r="V700" s="5"/>
      <c r="W700" s="5"/>
      <c r="X700" s="5"/>
      <c r="Y700" s="5"/>
      <c r="Z700" s="5"/>
      <c r="AA700" s="5"/>
      <c r="AB700" s="5"/>
      <c r="AC700" s="20">
        <v>1</v>
      </c>
      <c r="AD700" s="5"/>
      <c r="AE700" s="5"/>
      <c r="AF700" s="5"/>
      <c r="AG700" s="5"/>
      <c r="AH700" s="5"/>
      <c r="AI700" s="20">
        <v>1</v>
      </c>
      <c r="AJ700" s="5"/>
      <c r="AK700" s="5"/>
      <c r="AL700" s="5"/>
      <c r="AM700" s="6">
        <v>44702</v>
      </c>
      <c r="AN700" s="22">
        <v>0.76388888888889073</v>
      </c>
      <c r="AO700" s="20">
        <v>1</v>
      </c>
      <c r="AP700" s="5"/>
      <c r="AQ700" s="5"/>
      <c r="AR700" s="5"/>
      <c r="AS700" s="5"/>
      <c r="AT700" s="5"/>
      <c r="AU700" s="5"/>
      <c r="AV700" s="5"/>
      <c r="AW700" s="5"/>
      <c r="AX700" s="5"/>
      <c r="AY700" s="5"/>
      <c r="AZ700" s="5"/>
      <c r="BA700" s="5"/>
      <c r="BB700" s="5"/>
      <c r="BC700" s="5"/>
      <c r="BD700" s="20">
        <v>1</v>
      </c>
      <c r="BE700" s="5"/>
      <c r="BF700" s="5"/>
      <c r="BG700" s="5"/>
      <c r="BH700" s="5"/>
      <c r="BI700" s="19" t="s">
        <v>4648</v>
      </c>
      <c r="BJ700" s="5"/>
      <c r="BK700" s="19" t="s">
        <v>403</v>
      </c>
      <c r="BL700" s="20">
        <v>1</v>
      </c>
      <c r="BM700" s="5"/>
      <c r="BN700" s="5"/>
      <c r="BO700" s="5"/>
      <c r="BP700" s="5"/>
      <c r="BQ700" s="5"/>
      <c r="BR700" s="5"/>
      <c r="BS700" s="5"/>
      <c r="BT700" s="5"/>
      <c r="BU700" s="5"/>
      <c r="BV700" s="5"/>
      <c r="BW700" s="5"/>
      <c r="BX700" s="5"/>
      <c r="BY700" s="5"/>
      <c r="BZ700" s="5"/>
      <c r="CA700" s="5"/>
      <c r="CB700" s="5"/>
      <c r="CC700" s="5"/>
      <c r="CD700" s="5"/>
      <c r="CE700" s="5"/>
      <c r="CF700" s="5"/>
      <c r="CG700" s="5"/>
      <c r="CH700" s="5"/>
      <c r="CI700" s="5"/>
      <c r="CJ700" s="5"/>
      <c r="CK700" s="5"/>
      <c r="CL700" s="5"/>
      <c r="CM700" s="5"/>
      <c r="CN700" s="5"/>
      <c r="CO700" s="5"/>
      <c r="CP700" s="5"/>
      <c r="CQ700" t="str">
        <f t="shared" si="10"/>
        <v/>
      </c>
    </row>
    <row r="701" spans="1:95" ht="13.5" x14ac:dyDescent="0.25">
      <c r="A701" s="19" t="s">
        <v>4649</v>
      </c>
      <c r="B701" s="10" t="s">
        <v>619</v>
      </c>
      <c r="C701" s="6">
        <v>44750</v>
      </c>
      <c r="D701" s="5"/>
      <c r="E701" s="5"/>
      <c r="F701" s="5"/>
      <c r="G701" s="5"/>
      <c r="H701" s="5"/>
      <c r="I701" s="5"/>
      <c r="J701" s="19"/>
      <c r="K701" s="19"/>
      <c r="L701" s="19"/>
      <c r="M701" s="19" t="s">
        <v>619</v>
      </c>
      <c r="N701" s="19"/>
      <c r="O701" s="5"/>
      <c r="P701" s="19" t="s">
        <v>5554</v>
      </c>
      <c r="Q701" s="5"/>
      <c r="R701" s="20">
        <v>1</v>
      </c>
      <c r="S701" s="21">
        <v>44713</v>
      </c>
      <c r="T701" s="19" t="s">
        <v>3532</v>
      </c>
      <c r="U701" s="5"/>
      <c r="V701" s="5"/>
      <c r="W701" s="5"/>
      <c r="X701" s="5"/>
      <c r="Y701" s="5"/>
      <c r="Z701" s="5"/>
      <c r="AA701" s="5"/>
      <c r="AB701" s="20">
        <v>1</v>
      </c>
      <c r="AC701" s="5"/>
      <c r="AD701" s="5"/>
      <c r="AE701" s="5"/>
      <c r="AF701" s="5"/>
      <c r="AG701" s="20">
        <v>1</v>
      </c>
      <c r="AH701" s="5"/>
      <c r="AI701" s="5"/>
      <c r="AJ701" s="5"/>
      <c r="AK701" s="5"/>
      <c r="AL701" s="5"/>
      <c r="AM701" s="6">
        <v>44741</v>
      </c>
      <c r="AN701" s="22">
        <v>0.62500000000000144</v>
      </c>
      <c r="AO701" s="5"/>
      <c r="AP701" s="5"/>
      <c r="AQ701" s="5"/>
      <c r="AR701" s="5"/>
      <c r="AS701" s="5"/>
      <c r="AT701" s="20">
        <v>1</v>
      </c>
      <c r="AU701" s="5"/>
      <c r="AV701" s="5"/>
      <c r="AW701" s="5"/>
      <c r="AX701" s="5"/>
      <c r="AY701" s="5"/>
      <c r="AZ701" s="5"/>
      <c r="BA701" s="20"/>
      <c r="BB701" s="5"/>
      <c r="BC701" s="5">
        <v>1</v>
      </c>
      <c r="BD701" s="5"/>
      <c r="BE701" s="5"/>
      <c r="BF701" s="5"/>
      <c r="BG701" s="5"/>
      <c r="BH701" s="5"/>
      <c r="BI701" s="19" t="s">
        <v>4650</v>
      </c>
      <c r="BJ701" s="19" t="s">
        <v>4651</v>
      </c>
      <c r="BK701" s="19" t="s">
        <v>4652</v>
      </c>
      <c r="BL701" s="5"/>
      <c r="BM701" s="5"/>
      <c r="BN701" s="5"/>
      <c r="BO701" s="5"/>
      <c r="BP701" s="5"/>
      <c r="BQ701" s="5"/>
      <c r="BR701" s="5"/>
      <c r="BS701" s="19" t="s">
        <v>172</v>
      </c>
      <c r="BT701" s="5"/>
      <c r="BU701" s="5"/>
      <c r="BV701" s="5"/>
      <c r="BW701" s="5"/>
      <c r="BX701" s="5"/>
      <c r="BY701" s="5"/>
      <c r="BZ701" s="19" t="s">
        <v>172</v>
      </c>
      <c r="CA701" s="19" t="s">
        <v>4653</v>
      </c>
      <c r="CB701" s="5"/>
      <c r="CC701" s="5"/>
      <c r="CD701" s="5"/>
      <c r="CE701" s="5"/>
      <c r="CF701" s="6">
        <v>44742</v>
      </c>
      <c r="CG701" s="5"/>
      <c r="CH701" s="5"/>
      <c r="CI701" s="5"/>
      <c r="CJ701" s="5"/>
      <c r="CK701" s="5"/>
      <c r="CL701" s="5"/>
      <c r="CM701" s="19" t="s">
        <v>172</v>
      </c>
      <c r="CN701" s="19" t="s">
        <v>4654</v>
      </c>
      <c r="CO701" s="19" t="s">
        <v>4655</v>
      </c>
      <c r="CP701" s="19" t="s">
        <v>172</v>
      </c>
      <c r="CQ701" t="str">
        <f t="shared" si="10"/>
        <v/>
      </c>
    </row>
    <row r="702" spans="1:95" ht="13.5" x14ac:dyDescent="0.25">
      <c r="A702" s="19" t="s">
        <v>4656</v>
      </c>
      <c r="B702" s="10" t="s">
        <v>619</v>
      </c>
      <c r="C702" s="6">
        <v>44750</v>
      </c>
      <c r="D702" s="20">
        <v>1</v>
      </c>
      <c r="E702" s="5"/>
      <c r="F702" s="5"/>
      <c r="G702" s="5"/>
      <c r="H702" s="5"/>
      <c r="I702" s="5"/>
      <c r="J702" s="19"/>
      <c r="K702" s="19"/>
      <c r="L702" s="19"/>
      <c r="M702" s="19" t="s">
        <v>619</v>
      </c>
      <c r="N702" s="19"/>
      <c r="O702" s="5"/>
      <c r="P702" s="19" t="s">
        <v>5554</v>
      </c>
      <c r="Q702" s="5"/>
      <c r="R702" s="20">
        <v>1</v>
      </c>
      <c r="S702" s="21">
        <v>43252</v>
      </c>
      <c r="T702" s="19" t="s">
        <v>41</v>
      </c>
      <c r="U702" s="5"/>
      <c r="V702" s="5"/>
      <c r="W702" s="5"/>
      <c r="X702" s="5"/>
      <c r="Y702" s="5"/>
      <c r="Z702" s="5"/>
      <c r="AA702" s="5"/>
      <c r="AB702" s="20">
        <v>1</v>
      </c>
      <c r="AC702" s="5"/>
      <c r="AD702" s="5"/>
      <c r="AE702" s="5"/>
      <c r="AF702" s="5"/>
      <c r="AG702" s="5"/>
      <c r="AH702" s="20">
        <v>1</v>
      </c>
      <c r="AI702" s="5"/>
      <c r="AJ702" s="5"/>
      <c r="AK702" s="5"/>
      <c r="AL702" s="5"/>
      <c r="AM702" s="6">
        <v>44728</v>
      </c>
      <c r="AN702" s="22">
        <v>0.91666666666666885</v>
      </c>
      <c r="AO702" s="5"/>
      <c r="AP702" s="20">
        <v>1</v>
      </c>
      <c r="AQ702" s="5"/>
      <c r="AR702" s="5"/>
      <c r="AS702" s="5"/>
      <c r="AT702" s="5"/>
      <c r="AU702" s="5"/>
      <c r="AV702" s="5"/>
      <c r="AW702" s="5"/>
      <c r="AX702" s="5"/>
      <c r="AY702" s="5"/>
      <c r="AZ702" s="5"/>
      <c r="BA702" s="5">
        <v>1</v>
      </c>
      <c r="BB702" s="5"/>
      <c r="BC702" s="20"/>
      <c r="BD702" s="5"/>
      <c r="BE702" s="5"/>
      <c r="BF702" s="5"/>
      <c r="BG702" s="5"/>
      <c r="BH702" s="5"/>
      <c r="BI702" s="19" t="s">
        <v>4657</v>
      </c>
      <c r="BJ702" s="19" t="s">
        <v>4658</v>
      </c>
      <c r="BK702" s="19" t="s">
        <v>4659</v>
      </c>
      <c r="BL702" s="20">
        <v>1</v>
      </c>
      <c r="BM702" s="5"/>
      <c r="BN702" s="5"/>
      <c r="BO702" s="5"/>
      <c r="BP702" s="5"/>
      <c r="BQ702" s="19"/>
      <c r="BR702" s="19"/>
      <c r="BS702" s="5"/>
      <c r="BT702" s="20">
        <v>1</v>
      </c>
      <c r="BU702" s="5"/>
      <c r="BV702" s="5"/>
      <c r="BW702" s="5"/>
      <c r="BX702" s="5"/>
      <c r="BY702" s="5"/>
      <c r="BZ702" s="19" t="s">
        <v>4660</v>
      </c>
      <c r="CA702" s="19" t="s">
        <v>4661</v>
      </c>
      <c r="CB702" s="5"/>
      <c r="CC702" s="5"/>
      <c r="CD702" s="5"/>
      <c r="CE702" s="5"/>
      <c r="CF702" s="6">
        <v>44729</v>
      </c>
      <c r="CG702" s="5"/>
      <c r="CH702" s="5"/>
      <c r="CI702" s="5"/>
      <c r="CJ702" s="5"/>
      <c r="CK702" s="5"/>
      <c r="CL702" s="5"/>
      <c r="CM702" s="19" t="s">
        <v>172</v>
      </c>
      <c r="CN702" s="19" t="s">
        <v>4662</v>
      </c>
      <c r="CO702" s="19" t="s">
        <v>4663</v>
      </c>
      <c r="CP702" s="19" t="s">
        <v>172</v>
      </c>
      <c r="CQ702" t="str">
        <f t="shared" si="10"/>
        <v/>
      </c>
    </row>
    <row r="703" spans="1:95" ht="13.5" x14ac:dyDescent="0.25">
      <c r="A703" s="19" t="s">
        <v>4664</v>
      </c>
      <c r="B703" s="10" t="s">
        <v>619</v>
      </c>
      <c r="C703" s="6">
        <v>44750</v>
      </c>
      <c r="D703" s="20">
        <v>1</v>
      </c>
      <c r="E703" s="5"/>
      <c r="F703" s="5"/>
      <c r="G703" s="5"/>
      <c r="H703" s="5"/>
      <c r="I703" s="5"/>
      <c r="J703" s="19"/>
      <c r="K703" s="19"/>
      <c r="L703" s="19"/>
      <c r="M703" s="19" t="s">
        <v>619</v>
      </c>
      <c r="N703" s="19"/>
      <c r="O703" s="5"/>
      <c r="P703" s="19" t="s">
        <v>5554</v>
      </c>
      <c r="Q703" s="5"/>
      <c r="R703" s="20">
        <v>1</v>
      </c>
      <c r="S703" s="21">
        <v>44682</v>
      </c>
      <c r="T703" s="19" t="s">
        <v>41</v>
      </c>
      <c r="U703" s="5"/>
      <c r="V703" s="5"/>
      <c r="W703" s="5"/>
      <c r="X703" s="5"/>
      <c r="Y703" s="5"/>
      <c r="Z703" s="5"/>
      <c r="AA703" s="20">
        <v>1</v>
      </c>
      <c r="AB703" s="5"/>
      <c r="AC703" s="5"/>
      <c r="AD703" s="5"/>
      <c r="AE703" s="5"/>
      <c r="AF703" s="5"/>
      <c r="AG703" s="20">
        <v>1</v>
      </c>
      <c r="AH703" s="5"/>
      <c r="AI703" s="5"/>
      <c r="AJ703" s="5"/>
      <c r="AK703" s="5"/>
      <c r="AL703" s="5"/>
      <c r="AM703" s="6">
        <v>44732</v>
      </c>
      <c r="AN703" s="22">
        <v>0.74305555555555725</v>
      </c>
      <c r="AO703" s="5"/>
      <c r="AP703" s="5"/>
      <c r="AQ703" s="5"/>
      <c r="AR703" s="5"/>
      <c r="AS703" s="20">
        <v>1</v>
      </c>
      <c r="AT703" s="5"/>
      <c r="AU703" s="5"/>
      <c r="AV703" s="5"/>
      <c r="AW703" s="5"/>
      <c r="AX703" s="5"/>
      <c r="AY703" s="5"/>
      <c r="AZ703" s="5"/>
      <c r="BA703" s="20"/>
      <c r="BB703" s="5"/>
      <c r="BC703" s="5">
        <v>1</v>
      </c>
      <c r="BD703" s="5"/>
      <c r="BE703" s="5"/>
      <c r="BF703" s="5"/>
      <c r="BG703" s="5"/>
      <c r="BH703" s="5"/>
      <c r="BI703" s="19" t="s">
        <v>4665</v>
      </c>
      <c r="BJ703" s="19" t="s">
        <v>172</v>
      </c>
      <c r="BK703" s="19" t="s">
        <v>4666</v>
      </c>
      <c r="BL703" s="5"/>
      <c r="BM703" s="5"/>
      <c r="BN703" s="5"/>
      <c r="BO703" s="5"/>
      <c r="BP703" s="5"/>
      <c r="BQ703" s="19"/>
      <c r="BR703" s="19"/>
      <c r="BS703" s="19" t="s">
        <v>172</v>
      </c>
      <c r="BT703" s="5"/>
      <c r="BU703" s="5"/>
      <c r="BV703" s="5"/>
      <c r="BW703" s="5"/>
      <c r="BX703" s="5"/>
      <c r="BY703" s="5"/>
      <c r="BZ703" s="19" t="s">
        <v>172</v>
      </c>
      <c r="CA703" s="19" t="s">
        <v>4667</v>
      </c>
      <c r="CB703" s="5"/>
      <c r="CC703" s="5"/>
      <c r="CD703" s="5"/>
      <c r="CE703" s="5"/>
      <c r="CF703" s="6">
        <v>44735</v>
      </c>
      <c r="CG703" s="5"/>
      <c r="CH703" s="5"/>
      <c r="CI703" s="5"/>
      <c r="CJ703" s="5"/>
      <c r="CK703" s="5"/>
      <c r="CL703" s="5"/>
      <c r="CM703" s="19" t="s">
        <v>172</v>
      </c>
      <c r="CN703" s="19" t="s">
        <v>4668</v>
      </c>
      <c r="CO703" s="19" t="s">
        <v>4669</v>
      </c>
      <c r="CP703" s="19" t="s">
        <v>172</v>
      </c>
      <c r="CQ703" t="str">
        <f t="shared" si="10"/>
        <v/>
      </c>
    </row>
    <row r="704" spans="1:95" ht="13.5" x14ac:dyDescent="0.25">
      <c r="A704" s="19" t="s">
        <v>4670</v>
      </c>
      <c r="B704" s="10" t="s">
        <v>619</v>
      </c>
      <c r="C704" s="6">
        <v>44750</v>
      </c>
      <c r="D704" s="20">
        <v>1</v>
      </c>
      <c r="E704" s="5"/>
      <c r="F704" s="5"/>
      <c r="G704" s="5"/>
      <c r="H704" s="5"/>
      <c r="I704" s="5"/>
      <c r="J704" s="19"/>
      <c r="K704" s="19"/>
      <c r="L704" s="19"/>
      <c r="M704" s="19" t="s">
        <v>619</v>
      </c>
      <c r="N704" s="19"/>
      <c r="O704" s="5"/>
      <c r="P704" s="19" t="s">
        <v>5556</v>
      </c>
      <c r="Q704" s="5"/>
      <c r="R704" s="20">
        <v>1</v>
      </c>
      <c r="S704" s="21">
        <v>42583</v>
      </c>
      <c r="T704" s="19" t="s">
        <v>223</v>
      </c>
      <c r="U704" s="5"/>
      <c r="V704" s="5"/>
      <c r="W704" s="5"/>
      <c r="X704" s="5"/>
      <c r="Y704" s="5"/>
      <c r="Z704" s="5"/>
      <c r="AA704" s="5"/>
      <c r="AB704" s="5"/>
      <c r="AC704" s="5"/>
      <c r="AD704" s="20">
        <v>1</v>
      </c>
      <c r="AE704" s="5"/>
      <c r="AF704" s="5"/>
      <c r="AG704" s="5"/>
      <c r="AH704" s="5"/>
      <c r="AI704" s="5"/>
      <c r="AJ704" s="5"/>
      <c r="AK704" s="20">
        <v>1</v>
      </c>
      <c r="AL704" s="5"/>
      <c r="AM704" s="6">
        <v>44718</v>
      </c>
      <c r="AN704" s="22">
        <v>0.74652777777777946</v>
      </c>
      <c r="AO704" s="5"/>
      <c r="AP704" s="5"/>
      <c r="AQ704" s="5"/>
      <c r="AR704" s="5"/>
      <c r="AS704" s="20">
        <v>1</v>
      </c>
      <c r="AT704" s="5"/>
      <c r="AU704" s="5"/>
      <c r="AV704" s="5"/>
      <c r="AW704" s="5"/>
      <c r="AX704" s="5"/>
      <c r="AY704" s="5"/>
      <c r="AZ704" s="5"/>
      <c r="BA704" s="5"/>
      <c r="BB704" s="5"/>
      <c r="BC704" s="5"/>
      <c r="BD704" s="5"/>
      <c r="BE704" s="5">
        <v>1</v>
      </c>
      <c r="BF704" s="5"/>
      <c r="BG704" s="20"/>
      <c r="BH704" s="5"/>
      <c r="BI704" s="19" t="s">
        <v>4671</v>
      </c>
      <c r="BJ704" s="19" t="s">
        <v>172</v>
      </c>
      <c r="BK704" s="19" t="s">
        <v>4672</v>
      </c>
      <c r="BL704" s="20">
        <v>1</v>
      </c>
      <c r="BM704" s="5"/>
      <c r="BN704" s="5"/>
      <c r="BO704" s="5"/>
      <c r="BP704" s="5"/>
      <c r="BQ704" s="19"/>
      <c r="BR704" s="19"/>
      <c r="BS704" s="19" t="s">
        <v>1535</v>
      </c>
      <c r="BT704" s="5"/>
      <c r="BU704" s="5"/>
      <c r="BV704" s="5"/>
      <c r="BW704" s="5"/>
      <c r="BX704" s="5"/>
      <c r="BY704" s="5"/>
      <c r="BZ704" s="19" t="s">
        <v>4673</v>
      </c>
      <c r="CA704" s="19" t="s">
        <v>4674</v>
      </c>
      <c r="CB704" s="5"/>
      <c r="CC704" s="5"/>
      <c r="CD704" s="5"/>
      <c r="CE704" s="5"/>
      <c r="CF704" s="6">
        <v>44719</v>
      </c>
      <c r="CG704" s="5"/>
      <c r="CH704" s="5"/>
      <c r="CI704" s="5"/>
      <c r="CJ704" s="5"/>
      <c r="CK704" s="5"/>
      <c r="CL704" s="5"/>
      <c r="CM704" s="19" t="s">
        <v>172</v>
      </c>
      <c r="CN704" s="19" t="s">
        <v>4675</v>
      </c>
      <c r="CO704" s="19" t="s">
        <v>4676</v>
      </c>
      <c r="CP704" s="19" t="s">
        <v>172</v>
      </c>
      <c r="CQ704" t="str">
        <f t="shared" si="10"/>
        <v/>
      </c>
    </row>
    <row r="705" spans="1:96" ht="13.5" x14ac:dyDescent="0.25">
      <c r="A705" s="19" t="s">
        <v>4677</v>
      </c>
      <c r="B705" s="10" t="s">
        <v>619</v>
      </c>
      <c r="C705" s="6">
        <v>44734</v>
      </c>
      <c r="D705" s="20">
        <v>1</v>
      </c>
      <c r="E705" s="5"/>
      <c r="F705" s="5"/>
      <c r="G705" s="5"/>
      <c r="H705" s="5"/>
      <c r="I705" s="5"/>
      <c r="J705" s="19"/>
      <c r="K705" s="19"/>
      <c r="L705" s="19"/>
      <c r="M705" s="19" t="s">
        <v>619</v>
      </c>
      <c r="N705" s="19"/>
      <c r="O705" s="5"/>
      <c r="P705" s="19" t="s">
        <v>5556</v>
      </c>
      <c r="Q705" s="5"/>
      <c r="R705" s="20">
        <v>1</v>
      </c>
      <c r="S705" s="21">
        <v>42583</v>
      </c>
      <c r="T705" s="19" t="s">
        <v>223</v>
      </c>
      <c r="U705" s="5"/>
      <c r="V705" s="5"/>
      <c r="W705" s="5"/>
      <c r="X705" s="5"/>
      <c r="Y705" s="5"/>
      <c r="Z705" s="5"/>
      <c r="AA705" s="5"/>
      <c r="AB705" s="5"/>
      <c r="AC705" s="5"/>
      <c r="AD705" s="5"/>
      <c r="AE705" s="20">
        <v>1</v>
      </c>
      <c r="AF705" s="5"/>
      <c r="AG705" s="5"/>
      <c r="AH705" s="5"/>
      <c r="AI705" s="5"/>
      <c r="AJ705" s="5"/>
      <c r="AK705" s="20">
        <v>1</v>
      </c>
      <c r="AL705" s="5"/>
      <c r="AM705" s="6">
        <v>44718</v>
      </c>
      <c r="AN705" s="22">
        <v>0.74652777777777946</v>
      </c>
      <c r="AO705" s="5"/>
      <c r="AP705" s="5"/>
      <c r="AQ705" s="5"/>
      <c r="AR705" s="5"/>
      <c r="AS705" s="20">
        <v>1</v>
      </c>
      <c r="AT705" s="5"/>
      <c r="AU705" s="5"/>
      <c r="AV705" s="5"/>
      <c r="AW705" s="5"/>
      <c r="AX705" s="5"/>
      <c r="AY705" s="5"/>
      <c r="AZ705" s="5"/>
      <c r="BA705" s="5"/>
      <c r="BB705" s="5"/>
      <c r="BC705" s="5"/>
      <c r="BD705" s="5"/>
      <c r="BE705" s="5">
        <v>1</v>
      </c>
      <c r="BF705" s="5"/>
      <c r="BG705" s="20"/>
      <c r="BH705" s="5"/>
      <c r="BI705" s="19" t="s">
        <v>4678</v>
      </c>
      <c r="BJ705" s="19" t="s">
        <v>172</v>
      </c>
      <c r="BK705" s="19" t="s">
        <v>4679</v>
      </c>
      <c r="BL705" s="20">
        <v>1</v>
      </c>
      <c r="BM705" s="5"/>
      <c r="BN705" s="5"/>
      <c r="BO705" s="5"/>
      <c r="BP705" s="5"/>
      <c r="BQ705" s="19"/>
      <c r="BR705" s="19"/>
      <c r="BS705" s="19" t="s">
        <v>1535</v>
      </c>
      <c r="BT705" s="5"/>
      <c r="BU705" s="5"/>
      <c r="BV705" s="5"/>
      <c r="BW705" s="5"/>
      <c r="BX705" s="5"/>
      <c r="BY705" s="5"/>
      <c r="BZ705" s="19" t="s">
        <v>4673</v>
      </c>
      <c r="CA705" s="19" t="s">
        <v>4674</v>
      </c>
      <c r="CB705" s="5"/>
      <c r="CC705" s="5"/>
      <c r="CD705" s="5"/>
      <c r="CE705" s="5"/>
      <c r="CF705" s="6">
        <v>44719</v>
      </c>
      <c r="CG705" s="5"/>
      <c r="CH705" s="5"/>
      <c r="CI705" s="5"/>
      <c r="CJ705" s="5"/>
      <c r="CK705" s="5"/>
      <c r="CL705" s="5"/>
      <c r="CM705" s="19" t="s">
        <v>172</v>
      </c>
      <c r="CN705" s="19" t="s">
        <v>4675</v>
      </c>
      <c r="CO705" s="19" t="s">
        <v>4676</v>
      </c>
      <c r="CP705" s="19" t="s">
        <v>172</v>
      </c>
      <c r="CQ705" t="str">
        <f t="shared" si="10"/>
        <v/>
      </c>
    </row>
    <row r="706" spans="1:96" ht="13.5" x14ac:dyDescent="0.25">
      <c r="A706" s="19" t="s">
        <v>4680</v>
      </c>
      <c r="B706" s="10" t="s">
        <v>619</v>
      </c>
      <c r="C706" s="6">
        <v>44662</v>
      </c>
      <c r="D706" s="20">
        <v>1</v>
      </c>
      <c r="E706" s="5"/>
      <c r="F706" s="5"/>
      <c r="G706" s="5"/>
      <c r="H706" s="5"/>
      <c r="I706" s="5"/>
      <c r="J706" s="19"/>
      <c r="K706" s="19"/>
      <c r="L706" s="19"/>
      <c r="M706" s="19" t="s">
        <v>619</v>
      </c>
      <c r="N706" s="19"/>
      <c r="O706" s="5"/>
      <c r="P706" s="19" t="s">
        <v>5554</v>
      </c>
      <c r="Q706" s="5"/>
      <c r="R706" s="20">
        <v>1</v>
      </c>
      <c r="S706" s="21">
        <v>44501</v>
      </c>
      <c r="T706" s="19" t="s">
        <v>41</v>
      </c>
      <c r="U706" s="5"/>
      <c r="V706" s="5"/>
      <c r="W706" s="5"/>
      <c r="X706" s="5"/>
      <c r="Y706" s="5"/>
      <c r="Z706" s="20">
        <v>1</v>
      </c>
      <c r="AA706" s="5"/>
      <c r="AB706" s="5"/>
      <c r="AC706" s="5"/>
      <c r="AD706" s="5"/>
      <c r="AE706" s="5"/>
      <c r="AF706" s="5"/>
      <c r="AG706" s="5"/>
      <c r="AH706" s="5"/>
      <c r="AI706" s="20">
        <v>1</v>
      </c>
      <c r="AJ706" s="5"/>
      <c r="AK706" s="5"/>
      <c r="AL706" s="5"/>
      <c r="AM706" s="6">
        <v>44657</v>
      </c>
      <c r="AN706" s="22">
        <v>0.32291666666666741</v>
      </c>
      <c r="AO706" s="5"/>
      <c r="AP706" s="5"/>
      <c r="AQ706" s="5"/>
      <c r="AR706" s="5"/>
      <c r="AS706" s="20">
        <v>1</v>
      </c>
      <c r="AT706" s="5"/>
      <c r="AU706" s="5"/>
      <c r="AV706" s="5"/>
      <c r="AW706" s="5"/>
      <c r="AX706" s="5"/>
      <c r="AY706" s="5"/>
      <c r="AZ706" s="5"/>
      <c r="BA706" s="5"/>
      <c r="BB706" s="5"/>
      <c r="BC706" s="5"/>
      <c r="BD706" s="5"/>
      <c r="BE706" s="5">
        <v>1</v>
      </c>
      <c r="BF706" s="5"/>
      <c r="BG706" s="20"/>
      <c r="BH706" s="5"/>
      <c r="BI706" s="19" t="s">
        <v>4681</v>
      </c>
      <c r="BJ706" s="5"/>
      <c r="BK706" s="19" t="s">
        <v>4682</v>
      </c>
      <c r="BL706" s="20">
        <v>1</v>
      </c>
      <c r="BM706" s="5"/>
      <c r="BN706" s="5"/>
      <c r="BO706" s="5"/>
      <c r="BP706" s="5"/>
      <c r="BQ706" s="5"/>
      <c r="BR706" s="5"/>
      <c r="BS706" s="5"/>
      <c r="BT706" s="5"/>
      <c r="BU706" s="5"/>
      <c r="BV706" s="5"/>
      <c r="BW706" s="5"/>
      <c r="BX706" s="5"/>
      <c r="BY706" s="5"/>
      <c r="BZ706" s="5"/>
      <c r="CA706" s="19" t="s">
        <v>3548</v>
      </c>
      <c r="CB706" s="5"/>
      <c r="CC706" s="5"/>
      <c r="CD706" s="5"/>
      <c r="CE706" s="5"/>
      <c r="CF706" s="6">
        <v>44657</v>
      </c>
      <c r="CG706" s="5"/>
      <c r="CH706" s="5"/>
      <c r="CI706" s="5"/>
      <c r="CJ706" s="5"/>
      <c r="CK706" s="5"/>
      <c r="CL706" s="5"/>
      <c r="CM706" s="5"/>
      <c r="CN706" s="19" t="s">
        <v>4683</v>
      </c>
      <c r="CO706" s="19" t="s">
        <v>3550</v>
      </c>
      <c r="CP706" s="5"/>
      <c r="CQ706" t="str">
        <f t="shared" si="10"/>
        <v/>
      </c>
    </row>
    <row r="707" spans="1:96" ht="13.5" x14ac:dyDescent="0.25">
      <c r="A707" s="19" t="s">
        <v>4684</v>
      </c>
      <c r="B707" s="10" t="s">
        <v>619</v>
      </c>
      <c r="C707" s="6">
        <v>44685</v>
      </c>
      <c r="D707" s="5"/>
      <c r="E707" s="5"/>
      <c r="F707" s="5"/>
      <c r="G707" s="5"/>
      <c r="H707" s="5"/>
      <c r="I707" s="5"/>
      <c r="J707" s="19"/>
      <c r="K707" s="19"/>
      <c r="L707" s="5"/>
      <c r="M707" s="19" t="s">
        <v>619</v>
      </c>
      <c r="N707" s="19"/>
      <c r="O707" s="5"/>
      <c r="P707" s="19" t="s">
        <v>5555</v>
      </c>
      <c r="Q707" s="20">
        <v>1</v>
      </c>
      <c r="R707" s="5"/>
      <c r="S707" s="21">
        <v>43862</v>
      </c>
      <c r="T707" s="5"/>
      <c r="U707" s="5"/>
      <c r="V707" s="5"/>
      <c r="W707" s="5"/>
      <c r="X707" s="5"/>
      <c r="Y707" s="5"/>
      <c r="Z707" s="5"/>
      <c r="AA707" s="20">
        <v>1</v>
      </c>
      <c r="AB707" s="5"/>
      <c r="AC707" s="5"/>
      <c r="AD707" s="5"/>
      <c r="AE707" s="5"/>
      <c r="AF707" s="5"/>
      <c r="AG707" s="5"/>
      <c r="AH707" s="20">
        <v>1</v>
      </c>
      <c r="AI707" s="5"/>
      <c r="AJ707" s="5"/>
      <c r="AK707" s="5"/>
      <c r="AL707" s="5"/>
      <c r="AM707" s="6">
        <v>44712</v>
      </c>
      <c r="AN707" s="22">
        <v>0.51388888888889017</v>
      </c>
      <c r="AO707" s="5"/>
      <c r="AP707" s="5"/>
      <c r="AQ707" s="5"/>
      <c r="AR707" s="5"/>
      <c r="AS707" s="20">
        <v>1</v>
      </c>
      <c r="AT707" s="5"/>
      <c r="AU707" s="5"/>
      <c r="AV707" s="5"/>
      <c r="AW707" s="5"/>
      <c r="AX707" s="5"/>
      <c r="AY707" s="5"/>
      <c r="AZ707" s="5"/>
      <c r="BA707" s="5"/>
      <c r="BB707" s="5"/>
      <c r="BC707" s="5"/>
      <c r="BD707" s="20">
        <v>1</v>
      </c>
      <c r="BE707" s="5"/>
      <c r="BF707" s="5"/>
      <c r="BG707" s="5"/>
      <c r="BH707" s="5"/>
      <c r="BI707" s="19" t="s">
        <v>4685</v>
      </c>
      <c r="BJ707" s="5"/>
      <c r="BK707" s="19" t="s">
        <v>4686</v>
      </c>
      <c r="BL707" s="5"/>
      <c r="BM707" s="5"/>
      <c r="BN707" s="5"/>
      <c r="BO707" s="5"/>
      <c r="BP707" s="5"/>
      <c r="BQ707" s="5"/>
      <c r="BR707" s="5"/>
      <c r="BS707" s="5"/>
      <c r="BT707" s="5"/>
      <c r="BU707" s="5"/>
      <c r="BV707" s="5"/>
      <c r="BW707" s="5"/>
      <c r="BX707" s="5"/>
      <c r="BY707" s="5"/>
      <c r="BZ707" s="5"/>
      <c r="CA707" s="19" t="s">
        <v>4687</v>
      </c>
      <c r="CB707" s="5"/>
      <c r="CC707" s="5"/>
      <c r="CD707" s="5"/>
      <c r="CE707" s="5"/>
      <c r="CF707" s="6">
        <v>44716</v>
      </c>
      <c r="CG707" s="5"/>
      <c r="CH707" s="5"/>
      <c r="CI707" s="5"/>
      <c r="CJ707" s="5"/>
      <c r="CK707" s="5"/>
      <c r="CL707" s="5"/>
      <c r="CM707" s="5"/>
      <c r="CN707" s="19" t="s">
        <v>4688</v>
      </c>
      <c r="CO707" s="19" t="s">
        <v>4689</v>
      </c>
      <c r="CP707" s="5"/>
      <c r="CQ707" t="str">
        <f t="shared" si="10"/>
        <v/>
      </c>
    </row>
    <row r="708" spans="1:96" ht="13.5" x14ac:dyDescent="0.25">
      <c r="A708" s="19" t="s">
        <v>4690</v>
      </c>
      <c r="B708" s="10" t="s">
        <v>619</v>
      </c>
      <c r="C708" s="6">
        <v>44760</v>
      </c>
      <c r="D708" s="20">
        <v>1</v>
      </c>
      <c r="E708" s="5"/>
      <c r="F708" s="5"/>
      <c r="G708" s="5"/>
      <c r="H708" s="5"/>
      <c r="I708" s="5"/>
      <c r="J708" s="19"/>
      <c r="K708" s="19"/>
      <c r="L708" s="19"/>
      <c r="M708" s="19" t="s">
        <v>619</v>
      </c>
      <c r="N708" s="19"/>
      <c r="O708" s="5"/>
      <c r="P708" s="19" t="s">
        <v>5556</v>
      </c>
      <c r="Q708" s="5"/>
      <c r="R708" s="20">
        <v>1</v>
      </c>
      <c r="S708" s="21">
        <v>44256</v>
      </c>
      <c r="T708" s="19" t="s">
        <v>194</v>
      </c>
      <c r="U708" s="5"/>
      <c r="V708" s="5"/>
      <c r="W708" s="5"/>
      <c r="X708" s="5"/>
      <c r="Y708" s="5"/>
      <c r="Z708" s="5"/>
      <c r="AA708" s="5"/>
      <c r="AB708" s="20">
        <v>1</v>
      </c>
      <c r="AC708" s="5"/>
      <c r="AD708" s="5"/>
      <c r="AE708" s="5"/>
      <c r="AF708" s="5"/>
      <c r="AG708" s="5"/>
      <c r="AH708" s="5"/>
      <c r="AI708" s="20">
        <v>1</v>
      </c>
      <c r="AJ708" s="5"/>
      <c r="AK708" s="5"/>
      <c r="AL708" s="5"/>
      <c r="AM708" s="6">
        <v>44718</v>
      </c>
      <c r="AN708" s="22">
        <v>0.67361111111111271</v>
      </c>
      <c r="AO708" s="20">
        <v>1</v>
      </c>
      <c r="AP708" s="5"/>
      <c r="AQ708" s="5"/>
      <c r="AR708" s="5"/>
      <c r="AS708" s="5"/>
      <c r="AT708" s="5"/>
      <c r="AU708" s="5"/>
      <c r="AV708" s="5"/>
      <c r="AW708" s="5"/>
      <c r="AX708" s="5"/>
      <c r="AY708" s="5"/>
      <c r="AZ708" s="20">
        <v>1</v>
      </c>
      <c r="BA708" s="5"/>
      <c r="BB708" s="5"/>
      <c r="BC708" s="5"/>
      <c r="BD708" s="5"/>
      <c r="BE708" s="5"/>
      <c r="BF708" s="5"/>
      <c r="BG708" s="5"/>
      <c r="BH708" s="5"/>
      <c r="BI708" s="19" t="s">
        <v>4691</v>
      </c>
      <c r="BJ708" s="19" t="s">
        <v>172</v>
      </c>
      <c r="BK708" s="19" t="s">
        <v>4692</v>
      </c>
      <c r="BL708" s="20">
        <v>1</v>
      </c>
      <c r="BM708" s="5"/>
      <c r="BN708" s="5"/>
      <c r="BO708" s="5"/>
      <c r="BP708" s="5"/>
      <c r="BQ708" s="19"/>
      <c r="BR708" s="19"/>
      <c r="BS708" s="19" t="s">
        <v>4693</v>
      </c>
      <c r="BT708" s="5"/>
      <c r="BU708" s="20">
        <v>1</v>
      </c>
      <c r="BV708" s="5"/>
      <c r="BW708" s="5"/>
      <c r="BX708" s="5"/>
      <c r="BY708" s="5"/>
      <c r="BZ708" s="19" t="s">
        <v>4694</v>
      </c>
      <c r="CA708" s="19" t="s">
        <v>4695</v>
      </c>
      <c r="CB708" s="5"/>
      <c r="CC708" s="5"/>
      <c r="CD708" s="5"/>
      <c r="CE708" s="5"/>
      <c r="CF708" s="6">
        <v>44718</v>
      </c>
      <c r="CG708" s="5"/>
      <c r="CH708" s="5"/>
      <c r="CI708" s="5"/>
      <c r="CJ708" s="5"/>
      <c r="CK708" s="5"/>
      <c r="CL708" s="5"/>
      <c r="CM708" s="19" t="s">
        <v>3970</v>
      </c>
      <c r="CN708" s="19" t="s">
        <v>4696</v>
      </c>
      <c r="CO708" s="19" t="s">
        <v>4697</v>
      </c>
      <c r="CP708" s="19" t="s">
        <v>4698</v>
      </c>
      <c r="CQ708" t="str">
        <f t="shared" si="10"/>
        <v/>
      </c>
    </row>
    <row r="709" spans="1:96" ht="13.5" x14ac:dyDescent="0.25">
      <c r="A709" s="19" t="s">
        <v>4699</v>
      </c>
      <c r="B709" s="10" t="s">
        <v>619</v>
      </c>
      <c r="C709" s="6">
        <v>44754</v>
      </c>
      <c r="D709" s="20">
        <v>1</v>
      </c>
      <c r="E709" s="5"/>
      <c r="F709" s="5"/>
      <c r="G709" s="5"/>
      <c r="H709" s="5"/>
      <c r="I709" s="5"/>
      <c r="J709" s="19"/>
      <c r="K709" s="19"/>
      <c r="L709" s="19"/>
      <c r="M709" s="19" t="s">
        <v>619</v>
      </c>
      <c r="N709" s="19"/>
      <c r="O709" s="5"/>
      <c r="P709" s="19" t="s">
        <v>5554</v>
      </c>
      <c r="Q709" s="20">
        <v>1</v>
      </c>
      <c r="R709" s="5"/>
      <c r="S709" s="21">
        <v>44197</v>
      </c>
      <c r="T709" s="19" t="s">
        <v>204</v>
      </c>
      <c r="U709" s="5"/>
      <c r="V709" s="5"/>
      <c r="W709" s="5"/>
      <c r="X709" s="5"/>
      <c r="Y709" s="5"/>
      <c r="Z709" s="5"/>
      <c r="AA709" s="5"/>
      <c r="AB709" s="20">
        <v>1</v>
      </c>
      <c r="AC709" s="5"/>
      <c r="AD709" s="5"/>
      <c r="AE709" s="5"/>
      <c r="AF709" s="5"/>
      <c r="AG709" s="5"/>
      <c r="AH709" s="20">
        <v>1</v>
      </c>
      <c r="AI709" s="5"/>
      <c r="AJ709" s="5"/>
      <c r="AK709" s="5"/>
      <c r="AL709" s="5"/>
      <c r="AM709" s="6">
        <v>44722</v>
      </c>
      <c r="AN709" s="22">
        <v>0.30208333333333404</v>
      </c>
      <c r="AO709" s="5"/>
      <c r="AP709" s="5"/>
      <c r="AQ709" s="5"/>
      <c r="AR709" s="5"/>
      <c r="AS709" s="20">
        <v>1</v>
      </c>
      <c r="AT709" s="5"/>
      <c r="AU709" s="5"/>
      <c r="AV709" s="5"/>
      <c r="AW709" s="5"/>
      <c r="AX709" s="5"/>
      <c r="AY709" s="5"/>
      <c r="AZ709" s="5"/>
      <c r="BA709" s="5"/>
      <c r="BB709" s="5"/>
      <c r="BC709" s="5"/>
      <c r="BD709" s="5"/>
      <c r="BE709" s="20"/>
      <c r="BF709" s="5"/>
      <c r="BG709" s="5">
        <v>1</v>
      </c>
      <c r="BH709" s="23" t="s">
        <v>5614</v>
      </c>
      <c r="BI709" s="19" t="s">
        <v>4700</v>
      </c>
      <c r="BJ709" s="19" t="s">
        <v>4701</v>
      </c>
      <c r="BK709" s="19" t="s">
        <v>4702</v>
      </c>
      <c r="BL709" s="20">
        <v>1</v>
      </c>
      <c r="BM709" s="5"/>
      <c r="BN709" s="5"/>
      <c r="BO709" s="5"/>
      <c r="BP709" s="5"/>
      <c r="BQ709" s="19"/>
      <c r="BR709" s="19"/>
      <c r="BS709" s="19" t="s">
        <v>4703</v>
      </c>
      <c r="BT709" s="5"/>
      <c r="BU709" s="5"/>
      <c r="BV709" s="5"/>
      <c r="BW709" s="20">
        <v>1</v>
      </c>
      <c r="BX709" s="5"/>
      <c r="BY709" s="19" t="s">
        <v>4704</v>
      </c>
      <c r="BZ709" s="19" t="s">
        <v>4705</v>
      </c>
      <c r="CA709" s="19" t="s">
        <v>4706</v>
      </c>
      <c r="CB709" s="5"/>
      <c r="CC709" s="5"/>
      <c r="CD709" s="5"/>
      <c r="CE709" s="5"/>
      <c r="CF709" s="6">
        <v>44691</v>
      </c>
      <c r="CG709" s="5"/>
      <c r="CH709" s="5"/>
      <c r="CI709" s="5"/>
      <c r="CJ709" s="5"/>
      <c r="CK709" s="5"/>
      <c r="CL709" s="5"/>
      <c r="CM709" s="19" t="s">
        <v>4707</v>
      </c>
      <c r="CN709" s="19" t="s">
        <v>4708</v>
      </c>
      <c r="CO709" s="19" t="s">
        <v>4709</v>
      </c>
      <c r="CP709" s="19" t="s">
        <v>4710</v>
      </c>
      <c r="CQ709" t="str">
        <f t="shared" ref="CQ709:CQ772" si="11">IF(SUM(AO709:AX709)&gt;1,"1","")</f>
        <v/>
      </c>
    </row>
    <row r="710" spans="1:96" ht="13.5" x14ac:dyDescent="0.25">
      <c r="A710" s="19" t="s">
        <v>4711</v>
      </c>
      <c r="B710" s="10" t="s">
        <v>619</v>
      </c>
      <c r="C710" s="6">
        <v>44753</v>
      </c>
      <c r="D710" s="20">
        <v>1</v>
      </c>
      <c r="E710" s="5"/>
      <c r="F710" s="5"/>
      <c r="G710" s="5"/>
      <c r="H710" s="5"/>
      <c r="I710" s="5"/>
      <c r="J710" s="19"/>
      <c r="K710" s="19"/>
      <c r="L710" s="19"/>
      <c r="M710" s="19" t="s">
        <v>619</v>
      </c>
      <c r="N710" s="19"/>
      <c r="O710" s="5"/>
      <c r="P710" s="19" t="s">
        <v>5554</v>
      </c>
      <c r="Q710" s="20">
        <v>1</v>
      </c>
      <c r="R710" s="5"/>
      <c r="S710" s="21">
        <v>44409</v>
      </c>
      <c r="T710" s="19" t="s">
        <v>204</v>
      </c>
      <c r="U710" s="5"/>
      <c r="V710" s="5"/>
      <c r="W710" s="5"/>
      <c r="X710" s="5"/>
      <c r="Y710" s="5"/>
      <c r="Z710" s="5"/>
      <c r="AA710" s="5"/>
      <c r="AB710" s="20">
        <v>1</v>
      </c>
      <c r="AC710" s="5"/>
      <c r="AD710" s="5"/>
      <c r="AE710" s="5"/>
      <c r="AF710" s="5"/>
      <c r="AG710" s="20">
        <v>1</v>
      </c>
      <c r="AH710" s="5"/>
      <c r="AI710" s="5"/>
      <c r="AJ710" s="5"/>
      <c r="AK710" s="5"/>
      <c r="AL710" s="5"/>
      <c r="AM710" s="6">
        <v>44744</v>
      </c>
      <c r="AN710" s="22">
        <v>0.76388888888889073</v>
      </c>
      <c r="AO710" s="20">
        <v>1</v>
      </c>
      <c r="AP710" s="5"/>
      <c r="AQ710" s="5"/>
      <c r="AR710" s="5"/>
      <c r="AS710" s="5"/>
      <c r="AT710" s="5"/>
      <c r="AU710" s="5"/>
      <c r="AV710" s="5"/>
      <c r="AW710" s="5"/>
      <c r="AX710" s="5"/>
      <c r="AY710" s="5"/>
      <c r="AZ710" s="20">
        <v>1</v>
      </c>
      <c r="BA710" s="5"/>
      <c r="BB710" s="5"/>
      <c r="BC710" s="5"/>
      <c r="BD710" s="5"/>
      <c r="BE710" s="5"/>
      <c r="BF710" s="5"/>
      <c r="BG710" s="5"/>
      <c r="BH710" s="5"/>
      <c r="BI710" s="19" t="s">
        <v>4712</v>
      </c>
      <c r="BJ710" s="19" t="s">
        <v>4713</v>
      </c>
      <c r="BK710" s="19" t="s">
        <v>4714</v>
      </c>
      <c r="BL710" s="20">
        <v>1</v>
      </c>
      <c r="BM710" s="5"/>
      <c r="BN710" s="5"/>
      <c r="BO710" s="5"/>
      <c r="BP710" s="5"/>
      <c r="BQ710" s="19"/>
      <c r="BR710" s="19"/>
      <c r="BS710" s="19" t="s">
        <v>4715</v>
      </c>
      <c r="BT710" s="20">
        <v>1</v>
      </c>
      <c r="BU710" s="20">
        <v>1</v>
      </c>
      <c r="BV710" s="5"/>
      <c r="BW710" s="5"/>
      <c r="BX710" s="5"/>
      <c r="BY710" s="5"/>
      <c r="BZ710" s="19" t="s">
        <v>4716</v>
      </c>
      <c r="CA710" s="19" t="s">
        <v>4717</v>
      </c>
      <c r="CB710" s="5"/>
      <c r="CC710" s="5"/>
      <c r="CD710" s="5"/>
      <c r="CE710" s="5"/>
      <c r="CF710" s="6">
        <v>44744</v>
      </c>
      <c r="CG710" s="5"/>
      <c r="CH710" s="5"/>
      <c r="CI710" s="5"/>
      <c r="CJ710" s="5"/>
      <c r="CK710" s="5"/>
      <c r="CL710" s="5"/>
      <c r="CM710" s="19" t="s">
        <v>4718</v>
      </c>
      <c r="CN710" s="19" t="s">
        <v>4719</v>
      </c>
      <c r="CO710" s="19" t="s">
        <v>4720</v>
      </c>
      <c r="CP710" s="19" t="s">
        <v>172</v>
      </c>
      <c r="CQ710" t="str">
        <f t="shared" si="11"/>
        <v/>
      </c>
    </row>
    <row r="711" spans="1:96" ht="13.5" x14ac:dyDescent="0.25">
      <c r="A711" s="19" t="s">
        <v>4721</v>
      </c>
      <c r="B711" s="10" t="s">
        <v>619</v>
      </c>
      <c r="C711" s="6">
        <v>44749</v>
      </c>
      <c r="D711" s="20">
        <v>1</v>
      </c>
      <c r="E711" s="5"/>
      <c r="F711" s="5"/>
      <c r="G711" s="5"/>
      <c r="H711" s="5"/>
      <c r="I711" s="5"/>
      <c r="J711" s="19"/>
      <c r="K711" s="19"/>
      <c r="L711" s="19"/>
      <c r="M711" s="19" t="s">
        <v>4722</v>
      </c>
      <c r="N711" s="19"/>
      <c r="O711" s="5"/>
      <c r="P711" s="19" t="s">
        <v>5556</v>
      </c>
      <c r="Q711" s="20">
        <v>1</v>
      </c>
      <c r="R711" s="5"/>
      <c r="S711" s="21">
        <v>44713</v>
      </c>
      <c r="T711" s="19" t="s">
        <v>204</v>
      </c>
      <c r="U711" s="5"/>
      <c r="V711" s="5"/>
      <c r="W711" s="5"/>
      <c r="X711" s="5"/>
      <c r="Y711" s="5"/>
      <c r="Z711" s="5"/>
      <c r="AA711" s="20">
        <v>1</v>
      </c>
      <c r="AB711" s="5"/>
      <c r="AC711" s="5"/>
      <c r="AD711" s="5"/>
      <c r="AE711" s="5"/>
      <c r="AF711" s="5"/>
      <c r="AG711" s="5"/>
      <c r="AH711" s="5"/>
      <c r="AI711" s="20">
        <v>1</v>
      </c>
      <c r="AJ711" s="5"/>
      <c r="AK711" s="5"/>
      <c r="AL711" s="5"/>
      <c r="AM711" s="6">
        <v>44732</v>
      </c>
      <c r="AN711" s="22">
        <v>7.9861111111111299E-2</v>
      </c>
      <c r="AO711" s="20">
        <v>1</v>
      </c>
      <c r="AP711" s="5"/>
      <c r="AQ711" s="5"/>
      <c r="AR711" s="5"/>
      <c r="AS711" s="5"/>
      <c r="AT711" s="5"/>
      <c r="AU711" s="5"/>
      <c r="AV711" s="5"/>
      <c r="AW711" s="5"/>
      <c r="AX711" s="5"/>
      <c r="AY711" s="5"/>
      <c r="AZ711" s="5"/>
      <c r="BA711" s="5"/>
      <c r="BB711" s="5"/>
      <c r="BC711" s="5"/>
      <c r="BD711" s="5"/>
      <c r="BE711" s="5"/>
      <c r="BF711" s="5"/>
      <c r="BG711" s="5"/>
      <c r="BH711" s="5"/>
      <c r="BI711" s="19" t="s">
        <v>4723</v>
      </c>
      <c r="BJ711" s="19" t="s">
        <v>4724</v>
      </c>
      <c r="BK711" s="19" t="s">
        <v>4725</v>
      </c>
      <c r="BL711" s="20">
        <v>1</v>
      </c>
      <c r="BM711" s="5"/>
      <c r="BN711" s="5"/>
      <c r="BO711" s="5"/>
      <c r="BP711" s="5"/>
      <c r="BQ711" s="19"/>
      <c r="BR711" s="19"/>
      <c r="BS711" s="19" t="s">
        <v>4726</v>
      </c>
      <c r="BT711" s="5"/>
      <c r="BU711" s="5"/>
      <c r="BV711" s="5"/>
      <c r="BW711" s="20">
        <v>1</v>
      </c>
      <c r="BX711" s="5"/>
      <c r="BY711" s="5"/>
      <c r="BZ711" s="19" t="s">
        <v>4727</v>
      </c>
      <c r="CA711" s="19" t="s">
        <v>4728</v>
      </c>
      <c r="CB711" s="5"/>
      <c r="CC711" s="5"/>
      <c r="CD711" s="5"/>
      <c r="CE711" s="5"/>
      <c r="CF711" s="6">
        <v>44732</v>
      </c>
      <c r="CG711" s="5"/>
      <c r="CH711" s="5"/>
      <c r="CI711" s="5"/>
      <c r="CJ711" s="5"/>
      <c r="CK711" s="5"/>
      <c r="CL711" s="5"/>
      <c r="CM711" s="19" t="s">
        <v>172</v>
      </c>
      <c r="CN711" s="19" t="s">
        <v>4729</v>
      </c>
      <c r="CO711" s="19" t="s">
        <v>4730</v>
      </c>
      <c r="CP711" s="19" t="s">
        <v>172</v>
      </c>
      <c r="CQ711" t="str">
        <f t="shared" si="11"/>
        <v/>
      </c>
    </row>
    <row r="712" spans="1:96" ht="13.5" x14ac:dyDescent="0.25">
      <c r="A712" s="19" t="s">
        <v>4731</v>
      </c>
      <c r="B712" s="10" t="s">
        <v>619</v>
      </c>
      <c r="C712" s="6">
        <v>44740</v>
      </c>
      <c r="D712" s="20">
        <v>1</v>
      </c>
      <c r="E712" s="5"/>
      <c r="F712" s="5"/>
      <c r="G712" s="5"/>
      <c r="H712" s="5"/>
      <c r="I712" s="5"/>
      <c r="J712" s="19"/>
      <c r="K712" s="19"/>
      <c r="L712" s="19"/>
      <c r="M712" s="19" t="s">
        <v>619</v>
      </c>
      <c r="N712" s="19"/>
      <c r="O712" s="5"/>
      <c r="P712" s="19" t="s">
        <v>5554</v>
      </c>
      <c r="Q712" s="5"/>
      <c r="R712" s="20">
        <v>1</v>
      </c>
      <c r="S712" s="21">
        <v>44621</v>
      </c>
      <c r="T712" s="19" t="s">
        <v>3974</v>
      </c>
      <c r="U712" s="5"/>
      <c r="V712" s="5"/>
      <c r="W712" s="5"/>
      <c r="X712" s="5"/>
      <c r="Y712" s="5"/>
      <c r="Z712" s="5"/>
      <c r="AA712" s="5"/>
      <c r="AB712" s="5"/>
      <c r="AC712" s="20">
        <v>1</v>
      </c>
      <c r="AD712" s="5"/>
      <c r="AE712" s="5"/>
      <c r="AF712" s="5"/>
      <c r="AG712" s="5"/>
      <c r="AH712" s="5"/>
      <c r="AI712" s="20">
        <v>1</v>
      </c>
      <c r="AJ712" s="5"/>
      <c r="AK712" s="5"/>
      <c r="AL712" s="5"/>
      <c r="AM712" s="6">
        <v>44710</v>
      </c>
      <c r="AN712" s="22">
        <v>0.36805555555555641</v>
      </c>
      <c r="AO712" s="5"/>
      <c r="AP712" s="5"/>
      <c r="AQ712" s="5"/>
      <c r="AR712" s="5"/>
      <c r="AS712" s="20">
        <v>1</v>
      </c>
      <c r="AT712" s="5"/>
      <c r="AU712" s="5"/>
      <c r="AV712" s="5"/>
      <c r="AW712" s="5"/>
      <c r="AX712" s="5"/>
      <c r="AY712" s="5"/>
      <c r="AZ712" s="20">
        <v>1</v>
      </c>
      <c r="BA712" s="5"/>
      <c r="BB712" s="5"/>
      <c r="BC712" s="5"/>
      <c r="BD712" s="5"/>
      <c r="BE712" s="5"/>
      <c r="BF712" s="5"/>
      <c r="BG712" s="5"/>
      <c r="BH712" s="5"/>
      <c r="BI712" s="19" t="s">
        <v>4732</v>
      </c>
      <c r="BJ712" s="19" t="s">
        <v>4733</v>
      </c>
      <c r="BK712" s="19" t="s">
        <v>4734</v>
      </c>
      <c r="BL712" s="20">
        <v>1</v>
      </c>
      <c r="BM712" s="5"/>
      <c r="BN712" s="5"/>
      <c r="BO712" s="5"/>
      <c r="BP712" s="5"/>
      <c r="BQ712" s="19"/>
      <c r="BR712" s="19"/>
      <c r="BS712" s="5"/>
      <c r="BT712" s="5"/>
      <c r="BU712" s="5"/>
      <c r="BV712" s="5"/>
      <c r="BW712" s="20">
        <v>1</v>
      </c>
      <c r="BX712" s="5"/>
      <c r="BY712" s="19" t="s">
        <v>3903</v>
      </c>
      <c r="BZ712" s="19" t="s">
        <v>3921</v>
      </c>
      <c r="CA712" s="19" t="s">
        <v>4735</v>
      </c>
      <c r="CB712" s="5"/>
      <c r="CC712" s="5"/>
      <c r="CD712" s="5"/>
      <c r="CE712" s="5"/>
      <c r="CF712" s="6">
        <v>44710</v>
      </c>
      <c r="CG712" s="5"/>
      <c r="CH712" s="5"/>
      <c r="CI712" s="5"/>
      <c r="CJ712" s="5"/>
      <c r="CK712" s="5"/>
      <c r="CL712" s="5"/>
      <c r="CM712" s="19" t="s">
        <v>4736</v>
      </c>
      <c r="CN712" s="19" t="s">
        <v>4737</v>
      </c>
      <c r="CO712" s="19" t="s">
        <v>4738</v>
      </c>
      <c r="CP712" s="19" t="s">
        <v>4739</v>
      </c>
      <c r="CQ712" t="str">
        <f t="shared" si="11"/>
        <v/>
      </c>
    </row>
    <row r="713" spans="1:96" ht="13.5" x14ac:dyDescent="0.25">
      <c r="A713" s="19" t="s">
        <v>4740</v>
      </c>
      <c r="B713" s="10" t="s">
        <v>619</v>
      </c>
      <c r="C713" s="6">
        <v>44740</v>
      </c>
      <c r="D713" s="20">
        <v>1</v>
      </c>
      <c r="E713" s="5"/>
      <c r="F713" s="5"/>
      <c r="G713" s="5"/>
      <c r="H713" s="5"/>
      <c r="I713" s="5"/>
      <c r="J713" s="19"/>
      <c r="K713" s="19"/>
      <c r="L713" s="19"/>
      <c r="M713" s="19" t="s">
        <v>619</v>
      </c>
      <c r="N713" s="19"/>
      <c r="O713" s="5"/>
      <c r="P713" s="19" t="s">
        <v>5554</v>
      </c>
      <c r="Q713" s="5"/>
      <c r="R713" s="20">
        <v>1</v>
      </c>
      <c r="S713" s="21">
        <v>43344</v>
      </c>
      <c r="T713" s="19" t="s">
        <v>204</v>
      </c>
      <c r="U713" s="5"/>
      <c r="V713" s="5"/>
      <c r="W713" s="5"/>
      <c r="X713" s="5"/>
      <c r="Y713" s="5"/>
      <c r="Z713" s="5"/>
      <c r="AA713" s="5"/>
      <c r="AB713" s="5"/>
      <c r="AC713" s="20">
        <v>1</v>
      </c>
      <c r="AD713" s="5"/>
      <c r="AE713" s="5"/>
      <c r="AF713" s="5"/>
      <c r="AG713" s="5"/>
      <c r="AH713" s="5"/>
      <c r="AI713" s="20">
        <v>1</v>
      </c>
      <c r="AJ713" s="5"/>
      <c r="AK713" s="5"/>
      <c r="AL713" s="5"/>
      <c r="AM713" s="6">
        <v>44709</v>
      </c>
      <c r="AN713" s="22">
        <v>0.61805555555555702</v>
      </c>
      <c r="AO713" s="5"/>
      <c r="AP713" s="5"/>
      <c r="AQ713" s="20">
        <v>1</v>
      </c>
      <c r="AR713" s="5"/>
      <c r="AS713" s="5"/>
      <c r="AT713" s="5"/>
      <c r="AU713" s="5"/>
      <c r="AV713" s="5"/>
      <c r="AW713" s="5"/>
      <c r="AX713" s="5"/>
      <c r="AY713" s="5"/>
      <c r="AZ713" s="20">
        <v>1</v>
      </c>
      <c r="BA713" s="5"/>
      <c r="BB713" s="5"/>
      <c r="BC713" s="5"/>
      <c r="BD713" s="5"/>
      <c r="BE713" s="5"/>
      <c r="BF713" s="5"/>
      <c r="BG713" s="5"/>
      <c r="BH713" s="5"/>
      <c r="BI713" s="19" t="s">
        <v>4741</v>
      </c>
      <c r="BJ713" s="19" t="s">
        <v>4742</v>
      </c>
      <c r="BK713" s="19" t="s">
        <v>4743</v>
      </c>
      <c r="BL713" s="20">
        <v>1</v>
      </c>
      <c r="BM713" s="5"/>
      <c r="BN713" s="5"/>
      <c r="BO713" s="5"/>
      <c r="BP713" s="5"/>
      <c r="BQ713" s="19"/>
      <c r="BR713" s="19"/>
      <c r="BS713" s="19" t="s">
        <v>4744</v>
      </c>
      <c r="BT713" s="20">
        <v>1</v>
      </c>
      <c r="BU713" s="5"/>
      <c r="BV713" s="5"/>
      <c r="BW713" s="5"/>
      <c r="BX713" s="5"/>
      <c r="BY713" s="5"/>
      <c r="BZ713" s="19" t="s">
        <v>3921</v>
      </c>
      <c r="CA713" s="19" t="s">
        <v>4745</v>
      </c>
      <c r="CB713" s="5"/>
      <c r="CC713" s="5"/>
      <c r="CD713" s="5"/>
      <c r="CE713" s="5"/>
      <c r="CF713" s="6">
        <v>44709</v>
      </c>
      <c r="CG713" s="5"/>
      <c r="CH713" s="5"/>
      <c r="CI713" s="5"/>
      <c r="CJ713" s="5"/>
      <c r="CK713" s="5"/>
      <c r="CL713" s="5"/>
      <c r="CM713" s="19" t="s">
        <v>4746</v>
      </c>
      <c r="CN713" s="19" t="s">
        <v>4747</v>
      </c>
      <c r="CO713" s="19" t="s">
        <v>4748</v>
      </c>
      <c r="CP713" s="19" t="s">
        <v>4749</v>
      </c>
      <c r="CQ713" t="str">
        <f t="shared" si="11"/>
        <v/>
      </c>
    </row>
    <row r="714" spans="1:96" ht="13.5" x14ac:dyDescent="0.25">
      <c r="A714" s="19" t="s">
        <v>4750</v>
      </c>
      <c r="B714" s="10" t="s">
        <v>619</v>
      </c>
      <c r="C714" s="6">
        <v>44703</v>
      </c>
      <c r="D714" s="20">
        <v>1</v>
      </c>
      <c r="E714" s="5"/>
      <c r="F714" s="5"/>
      <c r="G714" s="5"/>
      <c r="H714" s="5"/>
      <c r="I714" s="5"/>
      <c r="J714" s="19"/>
      <c r="K714" s="19"/>
      <c r="L714" s="19"/>
      <c r="M714" s="19" t="s">
        <v>619</v>
      </c>
      <c r="N714" s="19"/>
      <c r="O714" s="5"/>
      <c r="P714" s="19" t="s">
        <v>5554</v>
      </c>
      <c r="Q714" s="20">
        <v>1</v>
      </c>
      <c r="R714" s="5"/>
      <c r="S714" s="21">
        <v>44136</v>
      </c>
      <c r="T714" s="19" t="s">
        <v>204</v>
      </c>
      <c r="U714" s="5"/>
      <c r="V714" s="5"/>
      <c r="W714" s="5"/>
      <c r="X714" s="5"/>
      <c r="Y714" s="5"/>
      <c r="Z714" s="5"/>
      <c r="AA714" s="5"/>
      <c r="AB714" s="5"/>
      <c r="AC714" s="20">
        <v>1</v>
      </c>
      <c r="AD714" s="5"/>
      <c r="AE714" s="5"/>
      <c r="AF714" s="5"/>
      <c r="AG714" s="5"/>
      <c r="AH714" s="20">
        <v>1</v>
      </c>
      <c r="AI714" s="5"/>
      <c r="AJ714" s="5"/>
      <c r="AK714" s="5"/>
      <c r="AL714" s="5"/>
      <c r="AM714" s="6">
        <v>44711</v>
      </c>
      <c r="AN714" s="22">
        <v>0.24305555555555614</v>
      </c>
      <c r="AO714" s="20">
        <v>1</v>
      </c>
      <c r="AP714" s="5"/>
      <c r="AQ714" s="5"/>
      <c r="AR714" s="5"/>
      <c r="AS714" s="5"/>
      <c r="AT714" s="5"/>
      <c r="AU714" s="5"/>
      <c r="AV714" s="5"/>
      <c r="AW714" s="5"/>
      <c r="AX714" s="5"/>
      <c r="AY714" s="5"/>
      <c r="AZ714" s="20">
        <v>1</v>
      </c>
      <c r="BA714" s="5"/>
      <c r="BB714" s="5"/>
      <c r="BC714" s="5"/>
      <c r="BD714" s="5"/>
      <c r="BE714" s="5"/>
      <c r="BF714" s="5"/>
      <c r="BG714" s="5"/>
      <c r="BH714" s="5"/>
      <c r="BI714" s="19" t="s">
        <v>4751</v>
      </c>
      <c r="BJ714" s="19" t="s">
        <v>4752</v>
      </c>
      <c r="BK714" s="19" t="s">
        <v>4753</v>
      </c>
      <c r="BL714" s="20">
        <v>1</v>
      </c>
      <c r="BM714" s="5"/>
      <c r="BN714" s="5"/>
      <c r="BO714" s="5"/>
      <c r="BP714" s="5"/>
      <c r="BQ714" s="19"/>
      <c r="BR714" s="19"/>
      <c r="BS714" s="19" t="s">
        <v>3903</v>
      </c>
      <c r="BT714" s="5"/>
      <c r="BU714" s="5"/>
      <c r="BV714" s="5"/>
      <c r="BW714" s="20">
        <v>1</v>
      </c>
      <c r="BX714" s="5"/>
      <c r="BY714" s="19" t="s">
        <v>3903</v>
      </c>
      <c r="BZ714" s="19" t="s">
        <v>3921</v>
      </c>
      <c r="CA714" s="19" t="s">
        <v>4754</v>
      </c>
      <c r="CB714" s="5"/>
      <c r="CC714" s="5"/>
      <c r="CD714" s="5"/>
      <c r="CE714" s="5"/>
      <c r="CF714" s="6">
        <v>44711</v>
      </c>
      <c r="CG714" s="5"/>
      <c r="CH714" s="5"/>
      <c r="CI714" s="5"/>
      <c r="CJ714" s="5"/>
      <c r="CK714" s="5"/>
      <c r="CL714" s="5"/>
      <c r="CM714" s="19" t="s">
        <v>4755</v>
      </c>
      <c r="CN714" s="19" t="s">
        <v>4756</v>
      </c>
      <c r="CO714" s="19" t="s">
        <v>4757</v>
      </c>
      <c r="CP714" s="19" t="s">
        <v>4758</v>
      </c>
      <c r="CQ714" t="str">
        <f t="shared" si="11"/>
        <v/>
      </c>
    </row>
    <row r="715" spans="1:96" s="1" customFormat="1" ht="13.5" x14ac:dyDescent="0.25">
      <c r="A715" s="19" t="s">
        <v>4759</v>
      </c>
      <c r="B715" s="10" t="s">
        <v>619</v>
      </c>
      <c r="C715" s="6">
        <v>44733</v>
      </c>
      <c r="D715" s="5"/>
      <c r="E715" s="5"/>
      <c r="F715" s="5"/>
      <c r="G715" s="5"/>
      <c r="H715" s="5"/>
      <c r="I715" s="5"/>
      <c r="J715" s="19"/>
      <c r="K715" s="19"/>
      <c r="L715" s="19"/>
      <c r="M715" s="19" t="s">
        <v>619</v>
      </c>
      <c r="N715" s="19"/>
      <c r="O715" s="5"/>
      <c r="P715" s="19" t="s">
        <v>5556</v>
      </c>
      <c r="Q715" s="5"/>
      <c r="R715" s="20">
        <v>1</v>
      </c>
      <c r="S715" s="21">
        <v>44256</v>
      </c>
      <c r="T715" s="5"/>
      <c r="U715" s="5"/>
      <c r="V715" s="5"/>
      <c r="W715" s="5"/>
      <c r="X715" s="5"/>
      <c r="Y715" s="5"/>
      <c r="Z715" s="5"/>
      <c r="AA715" s="5"/>
      <c r="AB715" s="20">
        <v>1</v>
      </c>
      <c r="AC715" s="5"/>
      <c r="AD715" s="5"/>
      <c r="AE715" s="5"/>
      <c r="AF715" s="25" t="s">
        <v>5457</v>
      </c>
      <c r="AG715" s="5"/>
      <c r="AH715" s="5"/>
      <c r="AI715" s="5"/>
      <c r="AJ715" s="5"/>
      <c r="AK715" s="5"/>
      <c r="AL715" s="5"/>
      <c r="AM715" s="6">
        <v>44732</v>
      </c>
      <c r="AN715" s="22">
        <v>0.79166666666666863</v>
      </c>
      <c r="AO715" s="5"/>
      <c r="AP715" s="20">
        <v>1</v>
      </c>
      <c r="AQ715" s="5"/>
      <c r="AR715" s="5"/>
      <c r="AS715" s="5"/>
      <c r="AT715" s="5"/>
      <c r="AU715" s="5"/>
      <c r="AV715" s="5"/>
      <c r="AW715" s="5"/>
      <c r="AX715" s="5"/>
      <c r="AY715" s="5"/>
      <c r="AZ715" s="20">
        <v>1</v>
      </c>
      <c r="BA715" s="5"/>
      <c r="BB715" s="5"/>
      <c r="BC715" s="5"/>
      <c r="BD715" s="5"/>
      <c r="BE715" s="5"/>
      <c r="BF715" s="5"/>
      <c r="BG715" s="5"/>
      <c r="BH715" s="5"/>
      <c r="BI715" s="19" t="s">
        <v>4760</v>
      </c>
      <c r="BJ715" s="5"/>
      <c r="BK715" s="19" t="s">
        <v>4761</v>
      </c>
      <c r="BL715" s="5"/>
      <c r="BM715" s="20">
        <v>1</v>
      </c>
      <c r="BN715" s="5"/>
      <c r="BO715" s="5"/>
      <c r="BP715" s="5"/>
      <c r="BQ715" s="19"/>
      <c r="BR715" s="5"/>
      <c r="BS715" s="19" t="s">
        <v>4762</v>
      </c>
      <c r="BT715" s="5"/>
      <c r="BU715" s="5"/>
      <c r="BV715" s="20">
        <v>1</v>
      </c>
      <c r="BW715" s="5"/>
      <c r="BX715" s="19" t="s">
        <v>4763</v>
      </c>
      <c r="BY715" s="5"/>
      <c r="BZ715" s="19" t="s">
        <v>4764</v>
      </c>
      <c r="CA715" s="19" t="s">
        <v>4765</v>
      </c>
      <c r="CB715" s="5"/>
      <c r="CC715" s="5"/>
      <c r="CD715" s="5"/>
      <c r="CE715" s="5"/>
      <c r="CF715" s="6">
        <v>44732</v>
      </c>
      <c r="CG715" s="5"/>
      <c r="CH715" s="5"/>
      <c r="CI715" s="5"/>
      <c r="CJ715" s="5"/>
      <c r="CK715" s="5"/>
      <c r="CL715" s="5"/>
      <c r="CM715" s="19" t="s">
        <v>4766</v>
      </c>
      <c r="CN715" s="19" t="s">
        <v>4767</v>
      </c>
      <c r="CO715" s="19" t="s">
        <v>4768</v>
      </c>
      <c r="CP715" s="19" t="s">
        <v>3821</v>
      </c>
      <c r="CQ715" t="str">
        <f t="shared" si="11"/>
        <v/>
      </c>
      <c r="CR715"/>
    </row>
    <row r="716" spans="1:96" ht="13.5" x14ac:dyDescent="0.25">
      <c r="A716" s="19" t="s">
        <v>4769</v>
      </c>
      <c r="B716" s="10" t="s">
        <v>619</v>
      </c>
      <c r="C716" s="6">
        <v>44755</v>
      </c>
      <c r="D716" s="5"/>
      <c r="E716" s="5"/>
      <c r="F716" s="5"/>
      <c r="G716" s="5"/>
      <c r="H716" s="5"/>
      <c r="I716" s="5"/>
      <c r="J716" s="19"/>
      <c r="K716" s="19"/>
      <c r="L716" s="19"/>
      <c r="M716" s="19" t="s">
        <v>619</v>
      </c>
      <c r="N716" s="19"/>
      <c r="O716" s="5"/>
      <c r="P716" s="19" t="s">
        <v>5558</v>
      </c>
      <c r="Q716" s="5"/>
      <c r="R716" s="20">
        <v>1</v>
      </c>
      <c r="S716" s="21">
        <v>43770</v>
      </c>
      <c r="T716" s="19" t="s">
        <v>4224</v>
      </c>
      <c r="U716" s="5"/>
      <c r="V716" s="5"/>
      <c r="W716" s="5"/>
      <c r="X716" s="5"/>
      <c r="Y716" s="5"/>
      <c r="Z716" s="5"/>
      <c r="AA716" s="5"/>
      <c r="AB716" s="5"/>
      <c r="AC716" s="20">
        <v>1</v>
      </c>
      <c r="AD716" s="5"/>
      <c r="AE716" s="5"/>
      <c r="AF716" s="5"/>
      <c r="AG716" s="5"/>
      <c r="AH716" s="5"/>
      <c r="AI716" s="5"/>
      <c r="AJ716" s="20">
        <v>1</v>
      </c>
      <c r="AK716" s="5"/>
      <c r="AL716" s="5"/>
      <c r="AM716" s="6">
        <v>44728</v>
      </c>
      <c r="AN716" s="22">
        <v>0.74305555555555725</v>
      </c>
      <c r="AO716" s="5"/>
      <c r="AP716" s="5"/>
      <c r="AQ716" s="20">
        <v>1</v>
      </c>
      <c r="AR716" s="5"/>
      <c r="AS716" s="5"/>
      <c r="AT716" s="5"/>
      <c r="AU716" s="5"/>
      <c r="AV716" s="5"/>
      <c r="AW716" s="5"/>
      <c r="AX716" s="5"/>
      <c r="AY716" s="5"/>
      <c r="AZ716" s="5"/>
      <c r="BA716" s="5"/>
      <c r="BB716" s="5"/>
      <c r="BC716" s="5"/>
      <c r="BD716" s="5"/>
      <c r="BE716" s="20"/>
      <c r="BF716" s="5"/>
      <c r="BG716" s="5">
        <v>1</v>
      </c>
      <c r="BH716" s="23" t="s">
        <v>5615</v>
      </c>
      <c r="BI716" s="19" t="s">
        <v>4770</v>
      </c>
      <c r="BJ716" s="19" t="s">
        <v>4771</v>
      </c>
      <c r="BK716" s="19" t="s">
        <v>4772</v>
      </c>
      <c r="BL716" s="20">
        <v>1</v>
      </c>
      <c r="BM716" s="5"/>
      <c r="BN716" s="5"/>
      <c r="BO716" s="5"/>
      <c r="BP716" s="5"/>
      <c r="BQ716" s="5"/>
      <c r="BR716" s="5"/>
      <c r="BS716" s="5"/>
      <c r="BT716" s="5"/>
      <c r="BU716" s="5"/>
      <c r="BV716" s="5"/>
      <c r="BW716" s="20">
        <v>1</v>
      </c>
      <c r="BX716" s="5"/>
      <c r="BY716" s="5"/>
      <c r="BZ716" s="19" t="s">
        <v>4773</v>
      </c>
      <c r="CA716" s="19" t="s">
        <v>4774</v>
      </c>
      <c r="CB716" s="5"/>
      <c r="CC716" s="5"/>
      <c r="CD716" s="5"/>
      <c r="CE716" s="5"/>
      <c r="CF716" s="6">
        <v>44728</v>
      </c>
      <c r="CG716" s="5"/>
      <c r="CH716" s="5"/>
      <c r="CI716" s="5"/>
      <c r="CJ716" s="5"/>
      <c r="CK716" s="5"/>
      <c r="CL716" s="5"/>
      <c r="CM716" s="5"/>
      <c r="CN716" s="19" t="s">
        <v>4775</v>
      </c>
      <c r="CO716" s="19" t="s">
        <v>4776</v>
      </c>
      <c r="CP716" s="5"/>
      <c r="CQ716" t="str">
        <f t="shared" si="11"/>
        <v/>
      </c>
    </row>
    <row r="717" spans="1:96" ht="13.5" x14ac:dyDescent="0.25">
      <c r="A717" s="19" t="s">
        <v>4777</v>
      </c>
      <c r="B717" s="10" t="s">
        <v>619</v>
      </c>
      <c r="C717" s="6">
        <v>44755</v>
      </c>
      <c r="D717" s="20">
        <v>1</v>
      </c>
      <c r="E717" s="5"/>
      <c r="F717" s="5"/>
      <c r="G717" s="5"/>
      <c r="H717" s="5"/>
      <c r="I717" s="5"/>
      <c r="J717" s="19"/>
      <c r="K717" s="19"/>
      <c r="L717" s="19"/>
      <c r="M717" s="19" t="s">
        <v>619</v>
      </c>
      <c r="N717" s="19"/>
      <c r="O717" s="5"/>
      <c r="P717" s="19" t="s">
        <v>5555</v>
      </c>
      <c r="Q717" s="20">
        <v>1</v>
      </c>
      <c r="R717" s="5"/>
      <c r="S717" s="21">
        <v>43252</v>
      </c>
      <c r="T717" s="19" t="s">
        <v>4224</v>
      </c>
      <c r="U717" s="5"/>
      <c r="V717" s="5"/>
      <c r="W717" s="5"/>
      <c r="X717" s="5"/>
      <c r="Y717" s="5"/>
      <c r="Z717" s="5"/>
      <c r="AA717" s="5"/>
      <c r="AB717" s="5"/>
      <c r="AC717" s="5"/>
      <c r="AD717" s="20">
        <v>1</v>
      </c>
      <c r="AE717" s="5"/>
      <c r="AF717" s="5"/>
      <c r="AG717" s="5"/>
      <c r="AH717" s="5"/>
      <c r="AI717" s="5"/>
      <c r="AJ717" s="20">
        <v>1</v>
      </c>
      <c r="AK717" s="5"/>
      <c r="AL717" s="5"/>
      <c r="AM717" s="6">
        <v>44721</v>
      </c>
      <c r="AN717" s="22">
        <v>0.80555555555555747</v>
      </c>
      <c r="AO717" s="5"/>
      <c r="AP717" s="20">
        <v>1</v>
      </c>
      <c r="AQ717" s="5"/>
      <c r="AR717" s="5"/>
      <c r="AS717" s="5"/>
      <c r="AT717" s="5"/>
      <c r="AU717" s="5"/>
      <c r="AV717" s="5"/>
      <c r="AW717" s="5"/>
      <c r="AX717" s="5"/>
      <c r="AY717" s="5"/>
      <c r="AZ717" s="5"/>
      <c r="BA717" s="5"/>
      <c r="BB717" s="5"/>
      <c r="BC717" s="5"/>
      <c r="BD717" s="5"/>
      <c r="BE717" s="20"/>
      <c r="BF717" s="5"/>
      <c r="BG717" s="5">
        <v>1</v>
      </c>
      <c r="BH717" s="23" t="s">
        <v>5616</v>
      </c>
      <c r="BI717" s="19" t="s">
        <v>4778</v>
      </c>
      <c r="BJ717" s="19" t="s">
        <v>4779</v>
      </c>
      <c r="BK717" s="19" t="s">
        <v>4780</v>
      </c>
      <c r="BL717" s="5"/>
      <c r="BM717" s="20">
        <v>1</v>
      </c>
      <c r="BN717" s="5"/>
      <c r="BO717" s="5"/>
      <c r="BP717" s="5"/>
      <c r="BQ717" s="19"/>
      <c r="BR717" s="19"/>
      <c r="BS717" s="19" t="s">
        <v>4781</v>
      </c>
      <c r="BT717" s="5"/>
      <c r="BU717" s="5"/>
      <c r="BV717" s="5"/>
      <c r="BW717" s="20">
        <v>1</v>
      </c>
      <c r="BX717" s="5"/>
      <c r="BY717" s="5"/>
      <c r="BZ717" s="19" t="s">
        <v>4782</v>
      </c>
      <c r="CA717" s="19" t="s">
        <v>4783</v>
      </c>
      <c r="CB717" s="5"/>
      <c r="CC717" s="5"/>
      <c r="CD717" s="5"/>
      <c r="CE717" s="5"/>
      <c r="CF717" s="6">
        <v>44722</v>
      </c>
      <c r="CG717" s="5"/>
      <c r="CH717" s="5"/>
      <c r="CI717" s="5"/>
      <c r="CJ717" s="5"/>
      <c r="CK717" s="5"/>
      <c r="CL717" s="5"/>
      <c r="CM717" s="5"/>
      <c r="CN717" s="19" t="s">
        <v>4784</v>
      </c>
      <c r="CO717" s="19" t="s">
        <v>4785</v>
      </c>
      <c r="CP717" s="5"/>
      <c r="CQ717" t="str">
        <f t="shared" si="11"/>
        <v/>
      </c>
    </row>
    <row r="718" spans="1:96" ht="13.5" x14ac:dyDescent="0.25">
      <c r="A718" s="19" t="s">
        <v>4786</v>
      </c>
      <c r="B718" s="10" t="s">
        <v>619</v>
      </c>
      <c r="C718" s="6">
        <v>44755</v>
      </c>
      <c r="D718" s="20">
        <v>1</v>
      </c>
      <c r="E718" s="5"/>
      <c r="F718" s="5"/>
      <c r="G718" s="5"/>
      <c r="H718" s="5"/>
      <c r="I718" s="5"/>
      <c r="J718" s="19"/>
      <c r="K718" s="19"/>
      <c r="L718" s="19"/>
      <c r="M718" s="19" t="s">
        <v>4787</v>
      </c>
      <c r="N718" s="19"/>
      <c r="O718" s="5"/>
      <c r="P718" s="19" t="s">
        <v>5556</v>
      </c>
      <c r="Q718" s="5"/>
      <c r="R718" s="20">
        <v>1</v>
      </c>
      <c r="S718" s="21">
        <v>44562</v>
      </c>
      <c r="T718" s="19" t="s">
        <v>4224</v>
      </c>
      <c r="U718" s="5"/>
      <c r="V718" s="5"/>
      <c r="W718" s="5"/>
      <c r="X718" s="5"/>
      <c r="Y718" s="5"/>
      <c r="Z718" s="5"/>
      <c r="AA718" s="5"/>
      <c r="AB718" s="5"/>
      <c r="AC718" s="20">
        <v>1</v>
      </c>
      <c r="AD718" s="5"/>
      <c r="AE718" s="5"/>
      <c r="AF718" s="5"/>
      <c r="AG718" s="5"/>
      <c r="AH718" s="20">
        <v>1</v>
      </c>
      <c r="AI718" s="5"/>
      <c r="AJ718" s="5"/>
      <c r="AK718" s="5"/>
      <c r="AL718" s="5"/>
      <c r="AM718" s="6">
        <v>44716</v>
      </c>
      <c r="AN718" s="22">
        <v>1.250000000000003E-2</v>
      </c>
      <c r="AO718" s="20">
        <v>1</v>
      </c>
      <c r="AP718" s="5"/>
      <c r="AQ718" s="5"/>
      <c r="AR718" s="5"/>
      <c r="AS718" s="5"/>
      <c r="AT718" s="5"/>
      <c r="AU718" s="5"/>
      <c r="AV718" s="5"/>
      <c r="AW718" s="5"/>
      <c r="AX718" s="5"/>
      <c r="AY718" s="5"/>
      <c r="AZ718" s="20">
        <v>1</v>
      </c>
      <c r="BA718" s="5"/>
      <c r="BB718" s="5"/>
      <c r="BC718" s="5"/>
      <c r="BD718" s="5"/>
      <c r="BE718" s="5"/>
      <c r="BF718" s="5"/>
      <c r="BG718" s="5"/>
      <c r="BH718" s="5"/>
      <c r="BI718" s="19" t="s">
        <v>4788</v>
      </c>
      <c r="BJ718" s="19" t="s">
        <v>4789</v>
      </c>
      <c r="BK718" s="19" t="s">
        <v>4790</v>
      </c>
      <c r="BL718" s="20">
        <v>1</v>
      </c>
      <c r="BM718" s="5"/>
      <c r="BN718" s="5"/>
      <c r="BO718" s="5"/>
      <c r="BP718" s="5"/>
      <c r="BQ718" s="5"/>
      <c r="BR718" s="5"/>
      <c r="BS718" s="5"/>
      <c r="BT718" s="5"/>
      <c r="BU718" s="20">
        <v>1</v>
      </c>
      <c r="BV718" s="5"/>
      <c r="BW718" s="5"/>
      <c r="BX718" s="5"/>
      <c r="BY718" s="5"/>
      <c r="BZ718" s="19" t="s">
        <v>403</v>
      </c>
      <c r="CA718" s="19" t="s">
        <v>4791</v>
      </c>
      <c r="CB718" s="5"/>
      <c r="CC718" s="5"/>
      <c r="CD718" s="5"/>
      <c r="CE718" s="5"/>
      <c r="CF718" s="6">
        <v>44716</v>
      </c>
      <c r="CG718" s="5"/>
      <c r="CH718" s="5"/>
      <c r="CI718" s="5"/>
      <c r="CJ718" s="5"/>
      <c r="CK718" s="5"/>
      <c r="CL718" s="5"/>
      <c r="CM718" s="19" t="s">
        <v>4792</v>
      </c>
      <c r="CN718" s="19" t="s">
        <v>4793</v>
      </c>
      <c r="CO718" s="19" t="s">
        <v>4794</v>
      </c>
      <c r="CP718" s="5"/>
      <c r="CQ718" t="str">
        <f t="shared" si="11"/>
        <v/>
      </c>
    </row>
    <row r="719" spans="1:96" ht="13.5" x14ac:dyDescent="0.25">
      <c r="A719" s="19" t="s">
        <v>4795</v>
      </c>
      <c r="B719" s="10" t="s">
        <v>619</v>
      </c>
      <c r="C719" s="6">
        <v>44747</v>
      </c>
      <c r="D719" s="20">
        <v>1</v>
      </c>
      <c r="E719" s="5"/>
      <c r="F719" s="5"/>
      <c r="G719" s="5"/>
      <c r="H719" s="5"/>
      <c r="I719" s="5"/>
      <c r="J719" s="19"/>
      <c r="K719" s="19"/>
      <c r="L719" s="19"/>
      <c r="M719" s="19" t="s">
        <v>619</v>
      </c>
      <c r="N719" s="19"/>
      <c r="O719" s="5"/>
      <c r="P719" s="19" t="s">
        <v>5555</v>
      </c>
      <c r="Q719" s="5"/>
      <c r="R719" s="20">
        <v>1</v>
      </c>
      <c r="S719" s="21">
        <v>44075</v>
      </c>
      <c r="T719" s="19" t="s">
        <v>4224</v>
      </c>
      <c r="U719" s="5"/>
      <c r="V719" s="5"/>
      <c r="W719" s="5"/>
      <c r="X719" s="5"/>
      <c r="Y719" s="5"/>
      <c r="Z719" s="5"/>
      <c r="AA719" s="5"/>
      <c r="AB719" s="5"/>
      <c r="AC719" s="20">
        <v>1</v>
      </c>
      <c r="AD719" s="5"/>
      <c r="AE719" s="5"/>
      <c r="AF719" s="5"/>
      <c r="AG719" s="5"/>
      <c r="AH719" s="5"/>
      <c r="AI719" s="5"/>
      <c r="AJ719" s="5"/>
      <c r="AK719" s="5"/>
      <c r="AL719" s="20">
        <v>1</v>
      </c>
      <c r="AM719" s="6">
        <v>44363</v>
      </c>
      <c r="AN719" s="22">
        <v>0.29513888888888956</v>
      </c>
      <c r="AO719" s="5"/>
      <c r="AP719" s="5"/>
      <c r="AQ719" s="5"/>
      <c r="AR719" s="5"/>
      <c r="AS719" s="20">
        <v>1</v>
      </c>
      <c r="AT719" s="5"/>
      <c r="AU719" s="5"/>
      <c r="AV719" s="5"/>
      <c r="AW719" s="5"/>
      <c r="AX719" s="5"/>
      <c r="AY719" s="5"/>
      <c r="AZ719" s="5"/>
      <c r="BA719" s="5"/>
      <c r="BB719" s="5"/>
      <c r="BC719" s="5"/>
      <c r="BD719" s="20">
        <v>1</v>
      </c>
      <c r="BE719" s="5"/>
      <c r="BF719" s="5"/>
      <c r="BG719" s="5"/>
      <c r="BH719" s="5"/>
      <c r="BI719" s="19" t="s">
        <v>4796</v>
      </c>
      <c r="BJ719" s="5"/>
      <c r="BK719" s="19" t="s">
        <v>4797</v>
      </c>
      <c r="BL719" s="20">
        <v>1</v>
      </c>
      <c r="BM719" s="5"/>
      <c r="BN719" s="5"/>
      <c r="BO719" s="5"/>
      <c r="BP719" s="5"/>
      <c r="BQ719" s="5"/>
      <c r="BR719" s="5"/>
      <c r="BS719" s="5"/>
      <c r="BT719" s="5"/>
      <c r="BU719" s="5"/>
      <c r="BV719" s="5"/>
      <c r="BW719" s="5"/>
      <c r="BX719" s="5"/>
      <c r="BY719" s="5"/>
      <c r="BZ719" s="19" t="s">
        <v>403</v>
      </c>
      <c r="CA719" s="19" t="s">
        <v>4798</v>
      </c>
      <c r="CB719" s="5"/>
      <c r="CC719" s="5"/>
      <c r="CD719" s="5"/>
      <c r="CE719" s="5"/>
      <c r="CF719" s="6">
        <v>44363</v>
      </c>
      <c r="CG719" s="5"/>
      <c r="CH719" s="5"/>
      <c r="CI719" s="5"/>
      <c r="CJ719" s="5"/>
      <c r="CK719" s="5"/>
      <c r="CL719" s="5"/>
      <c r="CM719" s="5"/>
      <c r="CN719" s="19" t="s">
        <v>4799</v>
      </c>
      <c r="CO719" s="19" t="s">
        <v>4800</v>
      </c>
      <c r="CP719" s="19" t="s">
        <v>4801</v>
      </c>
      <c r="CQ719" t="str">
        <f t="shared" si="11"/>
        <v/>
      </c>
    </row>
    <row r="720" spans="1:96" ht="13.5" x14ac:dyDescent="0.25">
      <c r="A720" s="19" t="s">
        <v>4802</v>
      </c>
      <c r="B720" s="10" t="s">
        <v>619</v>
      </c>
      <c r="C720" s="6">
        <v>44747</v>
      </c>
      <c r="D720" s="20">
        <v>1</v>
      </c>
      <c r="E720" s="5"/>
      <c r="F720" s="5"/>
      <c r="G720" s="5"/>
      <c r="H720" s="5"/>
      <c r="I720" s="5"/>
      <c r="J720" s="19"/>
      <c r="K720" s="19"/>
      <c r="L720" s="19"/>
      <c r="M720" s="19" t="s">
        <v>619</v>
      </c>
      <c r="N720" s="19"/>
      <c r="O720" s="5"/>
      <c r="P720" s="19" t="s">
        <v>5556</v>
      </c>
      <c r="Q720" s="5"/>
      <c r="R720" s="20">
        <v>1</v>
      </c>
      <c r="S720" s="21">
        <v>44013</v>
      </c>
      <c r="T720" s="19" t="s">
        <v>4803</v>
      </c>
      <c r="U720" s="5"/>
      <c r="V720" s="5"/>
      <c r="W720" s="5"/>
      <c r="X720" s="5"/>
      <c r="Y720" s="5"/>
      <c r="Z720" s="5"/>
      <c r="AA720" s="5"/>
      <c r="AB720" s="5"/>
      <c r="AC720" s="20">
        <v>1</v>
      </c>
      <c r="AD720" s="5"/>
      <c r="AE720" s="5"/>
      <c r="AF720" s="5"/>
      <c r="AG720" s="5"/>
      <c r="AH720" s="5"/>
      <c r="AI720" s="20">
        <v>1</v>
      </c>
      <c r="AJ720" s="5"/>
      <c r="AK720" s="5"/>
      <c r="AL720" s="5"/>
      <c r="AM720" s="6">
        <v>44358</v>
      </c>
      <c r="AN720" s="22">
        <v>0.5833333333333347</v>
      </c>
      <c r="AO720" s="20"/>
      <c r="AP720" s="5"/>
      <c r="AQ720" s="5"/>
      <c r="AR720" s="5"/>
      <c r="AS720" s="5"/>
      <c r="AT720" s="5"/>
      <c r="AU720" s="5"/>
      <c r="AV720" s="5"/>
      <c r="AW720" s="5"/>
      <c r="AX720" s="20">
        <v>1</v>
      </c>
      <c r="AY720" s="23" t="s">
        <v>5617</v>
      </c>
      <c r="AZ720" s="5"/>
      <c r="BA720" s="5"/>
      <c r="BB720" s="5"/>
      <c r="BC720" s="5"/>
      <c r="BD720" s="20">
        <v>1</v>
      </c>
      <c r="BE720" s="5"/>
      <c r="BF720" s="5"/>
      <c r="BG720" s="5"/>
      <c r="BH720" s="5"/>
      <c r="BI720" s="19" t="s">
        <v>4804</v>
      </c>
      <c r="BJ720" s="5"/>
      <c r="BK720" s="19" t="s">
        <v>4805</v>
      </c>
      <c r="BL720" s="20">
        <v>1</v>
      </c>
      <c r="BM720" s="5"/>
      <c r="BN720" s="5"/>
      <c r="BO720" s="5"/>
      <c r="BP720" s="5"/>
      <c r="BQ720" s="5"/>
      <c r="BR720" s="5"/>
      <c r="BS720" s="5"/>
      <c r="BT720" s="5"/>
      <c r="BU720" s="5"/>
      <c r="BV720" s="5"/>
      <c r="BW720" s="5"/>
      <c r="BX720" s="5"/>
      <c r="BY720" s="5"/>
      <c r="BZ720" s="5"/>
      <c r="CA720" s="19" t="s">
        <v>4806</v>
      </c>
      <c r="CB720" s="5"/>
      <c r="CC720" s="5"/>
      <c r="CD720" s="5"/>
      <c r="CE720" s="5"/>
      <c r="CF720" s="6">
        <v>44723</v>
      </c>
      <c r="CG720" s="5"/>
      <c r="CH720" s="5"/>
      <c r="CI720" s="5"/>
      <c r="CJ720" s="5"/>
      <c r="CK720" s="5"/>
      <c r="CL720" s="5"/>
      <c r="CM720" s="5"/>
      <c r="CN720" s="19" t="s">
        <v>4807</v>
      </c>
      <c r="CO720" s="19" t="s">
        <v>4808</v>
      </c>
      <c r="CP720" s="19" t="s">
        <v>4809</v>
      </c>
      <c r="CQ720" t="str">
        <f t="shared" si="11"/>
        <v/>
      </c>
    </row>
    <row r="721" spans="1:95" ht="13.5" x14ac:dyDescent="0.25">
      <c r="A721" s="19" t="s">
        <v>4810</v>
      </c>
      <c r="B721" s="10" t="s">
        <v>619</v>
      </c>
      <c r="C721" s="6">
        <v>44735</v>
      </c>
      <c r="D721" s="20">
        <v>1</v>
      </c>
      <c r="E721" s="5"/>
      <c r="F721" s="5"/>
      <c r="G721" s="5"/>
      <c r="H721" s="5"/>
      <c r="I721" s="5"/>
      <c r="J721" s="19"/>
      <c r="K721" s="19"/>
      <c r="L721" s="19"/>
      <c r="M721" s="19" t="s">
        <v>619</v>
      </c>
      <c r="N721" s="19"/>
      <c r="O721" s="5"/>
      <c r="P721" s="19" t="s">
        <v>5554</v>
      </c>
      <c r="Q721" s="5"/>
      <c r="R721" s="20">
        <v>1</v>
      </c>
      <c r="S721" s="21">
        <v>44562</v>
      </c>
      <c r="T721" s="19" t="s">
        <v>4224</v>
      </c>
      <c r="U721" s="5"/>
      <c r="V721" s="5"/>
      <c r="W721" s="5"/>
      <c r="X721" s="5"/>
      <c r="Y721" s="5"/>
      <c r="Z721" s="5"/>
      <c r="AA721" s="20">
        <v>1</v>
      </c>
      <c r="AB721" s="5"/>
      <c r="AC721" s="5"/>
      <c r="AD721" s="5"/>
      <c r="AE721" s="5"/>
      <c r="AF721" s="5"/>
      <c r="AG721" s="5"/>
      <c r="AH721" s="5"/>
      <c r="AI721" s="5"/>
      <c r="AJ721" s="5"/>
      <c r="AK721" s="20">
        <v>1</v>
      </c>
      <c r="AL721" s="5"/>
      <c r="AM721" s="6">
        <v>44697</v>
      </c>
      <c r="AN721" s="22">
        <v>0.22916666666666721</v>
      </c>
      <c r="AO721" s="5"/>
      <c r="AP721" s="5"/>
      <c r="AQ721" s="5"/>
      <c r="AR721" s="5"/>
      <c r="AS721" s="20">
        <v>1</v>
      </c>
      <c r="AT721" s="5"/>
      <c r="AU721" s="5"/>
      <c r="AV721" s="5"/>
      <c r="AW721" s="5"/>
      <c r="AX721" s="5"/>
      <c r="AY721" s="5"/>
      <c r="AZ721" s="20">
        <v>1</v>
      </c>
      <c r="BA721" s="5"/>
      <c r="BB721" s="5"/>
      <c r="BC721" s="5"/>
      <c r="BD721" s="5"/>
      <c r="BE721" s="5"/>
      <c r="BF721" s="5"/>
      <c r="BG721" s="5"/>
      <c r="BH721" s="5"/>
      <c r="BI721" s="19" t="s">
        <v>4811</v>
      </c>
      <c r="BJ721" s="19" t="s">
        <v>4226</v>
      </c>
      <c r="BK721" s="19" t="s">
        <v>4812</v>
      </c>
      <c r="BL721" s="20">
        <v>1</v>
      </c>
      <c r="BM721" s="5"/>
      <c r="BN721" s="5"/>
      <c r="BO721" s="5"/>
      <c r="BP721" s="5"/>
      <c r="BQ721" s="5"/>
      <c r="BR721" s="5"/>
      <c r="BS721" s="5"/>
      <c r="BT721" s="20">
        <v>1</v>
      </c>
      <c r="BU721" s="5"/>
      <c r="BV721" s="5"/>
      <c r="BW721" s="5"/>
      <c r="BX721" s="5"/>
      <c r="BY721" s="5"/>
      <c r="BZ721" s="19" t="s">
        <v>4813</v>
      </c>
      <c r="CA721" s="5"/>
      <c r="CB721" s="5"/>
      <c r="CC721" s="5"/>
      <c r="CD721" s="5"/>
      <c r="CE721" s="5"/>
      <c r="CF721" s="6">
        <v>44697</v>
      </c>
      <c r="CG721" s="5"/>
      <c r="CH721" s="5"/>
      <c r="CI721" s="5"/>
      <c r="CJ721" s="5"/>
      <c r="CK721" s="5"/>
      <c r="CL721" s="5"/>
      <c r="CM721" s="5"/>
      <c r="CN721" s="19" t="s">
        <v>4814</v>
      </c>
      <c r="CO721" s="19" t="s">
        <v>4815</v>
      </c>
      <c r="CP721" s="19" t="s">
        <v>4816</v>
      </c>
      <c r="CQ721" t="str">
        <f t="shared" si="11"/>
        <v/>
      </c>
    </row>
    <row r="722" spans="1:95" ht="13.5" x14ac:dyDescent="0.25">
      <c r="A722" s="19" t="s">
        <v>4817</v>
      </c>
      <c r="B722" s="10" t="s">
        <v>619</v>
      </c>
      <c r="C722" s="6">
        <v>44735</v>
      </c>
      <c r="D722" s="5"/>
      <c r="E722" s="5"/>
      <c r="F722" s="5"/>
      <c r="G722" s="5"/>
      <c r="H722" s="19" t="s">
        <v>81</v>
      </c>
      <c r="I722" s="5"/>
      <c r="J722" s="19"/>
      <c r="K722" s="19"/>
      <c r="L722" s="19"/>
      <c r="M722" s="19" t="s">
        <v>619</v>
      </c>
      <c r="N722" s="19"/>
      <c r="O722" s="5"/>
      <c r="P722" s="19" t="s">
        <v>5558</v>
      </c>
      <c r="Q722" s="5"/>
      <c r="R722" s="20">
        <v>1</v>
      </c>
      <c r="S722" s="21">
        <v>44166</v>
      </c>
      <c r="T722" s="19" t="s">
        <v>4224</v>
      </c>
      <c r="U722" s="5"/>
      <c r="V722" s="5"/>
      <c r="W722" s="5"/>
      <c r="X722" s="5"/>
      <c r="Y722" s="5"/>
      <c r="Z722" s="5"/>
      <c r="AA722" s="5"/>
      <c r="AB722" s="20">
        <v>1</v>
      </c>
      <c r="AC722" s="5"/>
      <c r="AD722" s="5"/>
      <c r="AE722" s="5"/>
      <c r="AF722" s="5"/>
      <c r="AG722" s="5"/>
      <c r="AH722" s="20">
        <v>1</v>
      </c>
      <c r="AI722" s="5"/>
      <c r="AJ722" s="5"/>
      <c r="AK722" s="5"/>
      <c r="AL722" s="5"/>
      <c r="AM722" s="6">
        <v>44653</v>
      </c>
      <c r="AN722" s="22">
        <v>0.27083333333333398</v>
      </c>
      <c r="AO722" s="20">
        <v>1</v>
      </c>
      <c r="AP722" s="5"/>
      <c r="AQ722" s="5"/>
      <c r="AR722" s="5"/>
      <c r="AS722" s="5"/>
      <c r="AT722" s="5"/>
      <c r="AU722" s="5"/>
      <c r="AV722" s="5"/>
      <c r="AW722" s="5"/>
      <c r="AX722" s="5"/>
      <c r="AY722" s="5"/>
      <c r="AZ722" s="5"/>
      <c r="BA722" s="5"/>
      <c r="BB722" s="5"/>
      <c r="BC722" s="5"/>
      <c r="BD722" s="5"/>
      <c r="BE722" s="20"/>
      <c r="BF722" s="5"/>
      <c r="BG722" s="5">
        <v>1</v>
      </c>
      <c r="BH722" s="23" t="s">
        <v>5615</v>
      </c>
      <c r="BI722" s="19" t="s">
        <v>4818</v>
      </c>
      <c r="BJ722" s="5"/>
      <c r="BK722" s="19" t="s">
        <v>4819</v>
      </c>
      <c r="BL722" s="20">
        <v>1</v>
      </c>
      <c r="BM722" s="5"/>
      <c r="BN722" s="5"/>
      <c r="BO722" s="5"/>
      <c r="BP722" s="5"/>
      <c r="BQ722" s="5"/>
      <c r="BR722" s="5"/>
      <c r="BS722" s="5"/>
      <c r="BT722" s="5"/>
      <c r="BU722" s="5"/>
      <c r="BV722" s="5"/>
      <c r="BW722" s="20">
        <v>1</v>
      </c>
      <c r="BX722" s="5"/>
      <c r="BY722" s="5"/>
      <c r="BZ722" s="19" t="s">
        <v>4820</v>
      </c>
      <c r="CA722" s="19" t="s">
        <v>4821</v>
      </c>
      <c r="CB722" s="5"/>
      <c r="CC722" s="5"/>
      <c r="CD722" s="5"/>
      <c r="CE722" s="5"/>
      <c r="CF722" s="6">
        <v>44653</v>
      </c>
      <c r="CG722" s="5"/>
      <c r="CH722" s="5"/>
      <c r="CI722" s="5"/>
      <c r="CJ722" s="5"/>
      <c r="CK722" s="5"/>
      <c r="CL722" s="5"/>
      <c r="CM722" s="5"/>
      <c r="CN722" s="19" t="s">
        <v>4822</v>
      </c>
      <c r="CO722" s="19" t="s">
        <v>4823</v>
      </c>
      <c r="CP722" s="5"/>
      <c r="CQ722" t="str">
        <f t="shared" si="11"/>
        <v/>
      </c>
    </row>
    <row r="723" spans="1:95" ht="13.5" x14ac:dyDescent="0.25">
      <c r="A723" s="19" t="s">
        <v>4824</v>
      </c>
      <c r="B723" s="10" t="s">
        <v>619</v>
      </c>
      <c r="C723" s="6">
        <v>44740</v>
      </c>
      <c r="D723" s="20">
        <v>1</v>
      </c>
      <c r="E723" s="5"/>
      <c r="F723" s="5"/>
      <c r="G723" s="5"/>
      <c r="H723" s="5"/>
      <c r="I723" s="5"/>
      <c r="J723" s="19"/>
      <c r="K723" s="19"/>
      <c r="L723" s="19"/>
      <c r="M723" s="19" t="s">
        <v>619</v>
      </c>
      <c r="N723" s="19"/>
      <c r="O723" s="5"/>
      <c r="P723" s="19" t="s">
        <v>5556</v>
      </c>
      <c r="Q723" s="5"/>
      <c r="R723" s="20">
        <v>1</v>
      </c>
      <c r="S723" s="21">
        <v>43678</v>
      </c>
      <c r="T723" s="19" t="s">
        <v>4224</v>
      </c>
      <c r="U723" s="5"/>
      <c r="V723" s="5"/>
      <c r="W723" s="5"/>
      <c r="X723" s="5"/>
      <c r="Y723" s="5"/>
      <c r="Z723" s="5"/>
      <c r="AA723" s="5"/>
      <c r="AB723" s="5"/>
      <c r="AC723" s="5"/>
      <c r="AD723" s="20">
        <v>1</v>
      </c>
      <c r="AE723" s="5"/>
      <c r="AF723" s="5"/>
      <c r="AG723" s="5"/>
      <c r="AH723" s="5"/>
      <c r="AI723" s="5"/>
      <c r="AJ723" s="20">
        <v>1</v>
      </c>
      <c r="AK723" s="5"/>
      <c r="AL723" s="5"/>
      <c r="AM723" s="6">
        <v>44666</v>
      </c>
      <c r="AN723" s="22">
        <v>0.35416666666666746</v>
      </c>
      <c r="AO723" s="5"/>
      <c r="AP723" s="20">
        <v>1</v>
      </c>
      <c r="AQ723" s="5"/>
      <c r="AR723" s="5"/>
      <c r="AS723" s="5"/>
      <c r="AT723" s="5"/>
      <c r="AU723" s="5"/>
      <c r="AV723" s="5"/>
      <c r="AW723" s="5"/>
      <c r="AX723" s="5"/>
      <c r="AY723" s="5"/>
      <c r="AZ723" s="5"/>
      <c r="BA723" s="5"/>
      <c r="BB723" s="5"/>
      <c r="BC723" s="5"/>
      <c r="BD723" s="5"/>
      <c r="BE723" s="5"/>
      <c r="BF723" s="5"/>
      <c r="BG723" s="5"/>
      <c r="BH723" s="5"/>
      <c r="BI723" s="19" t="s">
        <v>4825</v>
      </c>
      <c r="BJ723" s="19" t="s">
        <v>4826</v>
      </c>
      <c r="BK723" s="19" t="s">
        <v>4827</v>
      </c>
      <c r="BL723" s="20">
        <v>1</v>
      </c>
      <c r="BM723" s="5"/>
      <c r="BN723" s="5"/>
      <c r="BO723" s="5"/>
      <c r="BP723" s="5"/>
      <c r="BQ723" s="5"/>
      <c r="BR723" s="5"/>
      <c r="BS723" s="5"/>
      <c r="BT723" s="5"/>
      <c r="BU723" s="5"/>
      <c r="BV723" s="5"/>
      <c r="BW723" s="5"/>
      <c r="BX723" s="5"/>
      <c r="BY723" s="5"/>
      <c r="BZ723" s="5"/>
      <c r="CA723" s="19" t="s">
        <v>4828</v>
      </c>
      <c r="CB723" s="5"/>
      <c r="CC723" s="5"/>
      <c r="CD723" s="5"/>
      <c r="CE723" s="5"/>
      <c r="CF723" s="6">
        <v>44666</v>
      </c>
      <c r="CG723" s="5"/>
      <c r="CH723" s="5"/>
      <c r="CI723" s="5"/>
      <c r="CJ723" s="5"/>
      <c r="CK723" s="5"/>
      <c r="CL723" s="5"/>
      <c r="CM723" s="5"/>
      <c r="CN723" s="19" t="s">
        <v>4829</v>
      </c>
      <c r="CO723" s="19" t="s">
        <v>4830</v>
      </c>
      <c r="CP723" s="5"/>
      <c r="CQ723" t="str">
        <f t="shared" si="11"/>
        <v/>
      </c>
    </row>
    <row r="724" spans="1:95" ht="13.5" x14ac:dyDescent="0.25">
      <c r="A724" s="19" t="s">
        <v>4831</v>
      </c>
      <c r="B724" s="10" t="s">
        <v>619</v>
      </c>
      <c r="C724" s="6">
        <v>44704</v>
      </c>
      <c r="D724" s="5"/>
      <c r="E724" s="5"/>
      <c r="F724" s="5"/>
      <c r="G724" s="20">
        <v>1</v>
      </c>
      <c r="H724" s="19" t="s">
        <v>81</v>
      </c>
      <c r="I724" s="5"/>
      <c r="J724" s="19"/>
      <c r="K724" s="19"/>
      <c r="L724" s="19"/>
      <c r="M724" s="19" t="s">
        <v>619</v>
      </c>
      <c r="N724" s="19"/>
      <c r="O724" s="5"/>
      <c r="P724" s="19" t="s">
        <v>5554</v>
      </c>
      <c r="Q724" s="5"/>
      <c r="R724" s="20">
        <v>1</v>
      </c>
      <c r="S724" s="21">
        <v>44409</v>
      </c>
      <c r="T724" s="19" t="s">
        <v>4224</v>
      </c>
      <c r="U724" s="5"/>
      <c r="V724" s="5"/>
      <c r="W724" s="5"/>
      <c r="X724" s="5"/>
      <c r="Y724" s="5"/>
      <c r="Z724" s="5"/>
      <c r="AA724" s="20">
        <v>1</v>
      </c>
      <c r="AB724" s="5"/>
      <c r="AC724" s="5"/>
      <c r="AD724" s="5"/>
      <c r="AE724" s="5"/>
      <c r="AF724" s="5"/>
      <c r="AG724" s="5"/>
      <c r="AH724" s="5"/>
      <c r="AI724" s="5"/>
      <c r="AJ724" s="20">
        <v>1</v>
      </c>
      <c r="AK724" s="5"/>
      <c r="AL724" s="5"/>
      <c r="AM724" s="6">
        <v>44652</v>
      </c>
      <c r="AN724" s="22">
        <v>0.93750000000000222</v>
      </c>
      <c r="AO724" s="5"/>
      <c r="AP724" s="20">
        <v>1</v>
      </c>
      <c r="AQ724" s="5"/>
      <c r="AR724" s="5"/>
      <c r="AS724" s="5"/>
      <c r="AT724" s="5"/>
      <c r="AU724" s="5"/>
      <c r="AV724" s="5"/>
      <c r="AW724" s="5"/>
      <c r="AX724" s="5"/>
      <c r="AY724" s="5"/>
      <c r="AZ724" s="20">
        <v>1</v>
      </c>
      <c r="BA724" s="5"/>
      <c r="BB724" s="5"/>
      <c r="BC724" s="5"/>
      <c r="BD724" s="5"/>
      <c r="BE724" s="5"/>
      <c r="BF724" s="5"/>
      <c r="BG724" s="5"/>
      <c r="BH724" s="5"/>
      <c r="BI724" s="19" t="s">
        <v>4832</v>
      </c>
      <c r="BJ724" s="19" t="s">
        <v>4833</v>
      </c>
      <c r="BK724" s="19" t="s">
        <v>4834</v>
      </c>
      <c r="BL724" s="20">
        <v>1</v>
      </c>
      <c r="BM724" s="5"/>
      <c r="BN724" s="5"/>
      <c r="BO724" s="5"/>
      <c r="BP724" s="5"/>
      <c r="BQ724" s="5"/>
      <c r="BR724" s="5"/>
      <c r="BS724" s="5"/>
      <c r="BT724" s="20">
        <v>1</v>
      </c>
      <c r="BU724" s="5"/>
      <c r="BV724" s="5"/>
      <c r="BW724" s="5"/>
      <c r="BX724" s="5"/>
      <c r="BY724" s="5"/>
      <c r="BZ724" s="19" t="s">
        <v>4835</v>
      </c>
      <c r="CA724" s="19" t="s">
        <v>4836</v>
      </c>
      <c r="CB724" s="5"/>
      <c r="CC724" s="5"/>
      <c r="CD724" s="5"/>
      <c r="CE724" s="5"/>
      <c r="CF724" s="6">
        <v>44652</v>
      </c>
      <c r="CG724" s="5"/>
      <c r="CH724" s="5"/>
      <c r="CI724" s="5"/>
      <c r="CJ724" s="5"/>
      <c r="CK724" s="5"/>
      <c r="CL724" s="5"/>
      <c r="CM724" s="5"/>
      <c r="CN724" s="19" t="s">
        <v>4837</v>
      </c>
      <c r="CO724" s="19" t="s">
        <v>4838</v>
      </c>
      <c r="CP724" s="5"/>
      <c r="CQ724" t="str">
        <f t="shared" si="11"/>
        <v/>
      </c>
    </row>
    <row r="725" spans="1:95" ht="13.5" x14ac:dyDescent="0.25">
      <c r="A725" s="19" t="s">
        <v>4839</v>
      </c>
      <c r="B725" s="10" t="s">
        <v>619</v>
      </c>
      <c r="C725" s="6">
        <v>44733</v>
      </c>
      <c r="D725" s="20">
        <v>1</v>
      </c>
      <c r="E725" s="5"/>
      <c r="F725" s="5"/>
      <c r="G725" s="5"/>
      <c r="H725" s="5"/>
      <c r="I725" s="5"/>
      <c r="J725" s="19"/>
      <c r="K725" s="19"/>
      <c r="L725" s="19"/>
      <c r="M725" s="19" t="s">
        <v>619</v>
      </c>
      <c r="N725" s="19"/>
      <c r="O725" s="5"/>
      <c r="P725" s="19" t="s">
        <v>5554</v>
      </c>
      <c r="Q725" s="5"/>
      <c r="R725" s="20">
        <v>1</v>
      </c>
      <c r="S725" s="21">
        <v>44562</v>
      </c>
      <c r="T725" s="19" t="s">
        <v>4803</v>
      </c>
      <c r="U725" s="5"/>
      <c r="V725" s="5"/>
      <c r="W725" s="5"/>
      <c r="X725" s="5"/>
      <c r="Y725" s="5"/>
      <c r="Z725" s="5"/>
      <c r="AA725" s="20">
        <v>1</v>
      </c>
      <c r="AB725" s="5"/>
      <c r="AC725" s="5"/>
      <c r="AD725" s="5"/>
      <c r="AE725" s="5"/>
      <c r="AF725" s="5"/>
      <c r="AG725" s="5"/>
      <c r="AH725" s="5"/>
      <c r="AI725" s="5"/>
      <c r="AJ725" s="5"/>
      <c r="AK725" s="20">
        <v>1</v>
      </c>
      <c r="AL725" s="5"/>
      <c r="AM725" s="6">
        <v>44711</v>
      </c>
      <c r="AN725" s="22">
        <v>0.56250000000000133</v>
      </c>
      <c r="AO725" s="20">
        <v>1</v>
      </c>
      <c r="AP725" s="5"/>
      <c r="AQ725" s="5"/>
      <c r="AR725" s="5"/>
      <c r="AS725" s="5"/>
      <c r="AT725" s="5"/>
      <c r="AU725" s="5"/>
      <c r="AV725" s="5"/>
      <c r="AW725" s="5"/>
      <c r="AX725" s="5"/>
      <c r="AY725" s="5"/>
      <c r="AZ725" s="5"/>
      <c r="BA725" s="5"/>
      <c r="BB725" s="5"/>
      <c r="BC725" s="5"/>
      <c r="BD725" s="5"/>
      <c r="BE725" s="20"/>
      <c r="BF725" s="5"/>
      <c r="BG725" s="5">
        <v>1</v>
      </c>
      <c r="BH725" s="23" t="s">
        <v>5615</v>
      </c>
      <c r="BI725" s="19" t="s">
        <v>4840</v>
      </c>
      <c r="BJ725" s="19" t="s">
        <v>4841</v>
      </c>
      <c r="BK725" s="19" t="s">
        <v>4842</v>
      </c>
      <c r="BL725" s="20">
        <v>1</v>
      </c>
      <c r="BM725" s="5"/>
      <c r="BN725" s="5"/>
      <c r="BO725" s="5"/>
      <c r="BP725" s="5"/>
      <c r="BQ725" s="5"/>
      <c r="BR725" s="5"/>
      <c r="BS725" s="5"/>
      <c r="BT725" s="20">
        <v>1</v>
      </c>
      <c r="BU725" s="5"/>
      <c r="BV725" s="5"/>
      <c r="BW725" s="5"/>
      <c r="BX725" s="5"/>
      <c r="BY725" s="5"/>
      <c r="BZ725" s="19" t="s">
        <v>4843</v>
      </c>
      <c r="CA725" s="19" t="s">
        <v>4844</v>
      </c>
      <c r="CB725" s="5"/>
      <c r="CC725" s="5"/>
      <c r="CD725" s="5"/>
      <c r="CE725" s="5"/>
      <c r="CF725" s="6">
        <v>44711</v>
      </c>
      <c r="CG725" s="5"/>
      <c r="CH725" s="5"/>
      <c r="CI725" s="5"/>
      <c r="CJ725" s="5"/>
      <c r="CK725" s="5"/>
      <c r="CL725" s="5"/>
      <c r="CM725" s="5"/>
      <c r="CN725" s="19" t="s">
        <v>4845</v>
      </c>
      <c r="CO725" s="19" t="s">
        <v>4846</v>
      </c>
      <c r="CP725" s="5"/>
      <c r="CQ725" t="str">
        <f t="shared" si="11"/>
        <v/>
      </c>
    </row>
    <row r="726" spans="1:95" ht="13.5" x14ac:dyDescent="0.25">
      <c r="A726" s="19" t="s">
        <v>4847</v>
      </c>
      <c r="B726" s="10" t="s">
        <v>619</v>
      </c>
      <c r="C726" s="6">
        <v>44760</v>
      </c>
      <c r="D726" s="5"/>
      <c r="E726" s="5"/>
      <c r="F726" s="5"/>
      <c r="G726" s="20">
        <v>1</v>
      </c>
      <c r="H726" s="19" t="s">
        <v>1005</v>
      </c>
      <c r="I726" s="5"/>
      <c r="J726" s="19"/>
      <c r="K726" s="19"/>
      <c r="L726" s="19"/>
      <c r="M726" s="19" t="s">
        <v>619</v>
      </c>
      <c r="N726" s="19"/>
      <c r="O726" s="19" t="s">
        <v>767</v>
      </c>
      <c r="P726" s="5" t="s">
        <v>5560</v>
      </c>
      <c r="Q726" s="5"/>
      <c r="R726" s="5"/>
      <c r="S726" s="21"/>
      <c r="T726" s="5"/>
      <c r="U726" s="5"/>
      <c r="V726" s="5"/>
      <c r="W726" s="5"/>
      <c r="X726" s="5"/>
      <c r="Y726" s="5"/>
      <c r="Z726" s="5"/>
      <c r="AA726" s="5"/>
      <c r="AB726" s="5"/>
      <c r="AC726" s="5"/>
      <c r="AD726" s="5"/>
      <c r="AE726" s="5"/>
      <c r="AF726" s="5"/>
      <c r="AG726" s="5"/>
      <c r="AH726" s="5"/>
      <c r="AI726" s="5"/>
      <c r="AJ726" s="5"/>
      <c r="AK726" s="5"/>
      <c r="AL726" s="5"/>
      <c r="AM726" s="6">
        <v>44737</v>
      </c>
      <c r="AN726" s="22">
        <v>0.77083333333333526</v>
      </c>
      <c r="AO726" s="5"/>
      <c r="AP726" s="5"/>
      <c r="AQ726" s="5"/>
      <c r="AR726" s="5"/>
      <c r="AS726" s="20">
        <v>1</v>
      </c>
      <c r="AT726" s="5"/>
      <c r="AU726" s="5"/>
      <c r="AV726" s="5"/>
      <c r="AW726" s="5"/>
      <c r="AX726" s="5"/>
      <c r="AY726" s="5"/>
      <c r="AZ726" s="5"/>
      <c r="BA726" s="5"/>
      <c r="BB726" s="5"/>
      <c r="BC726" s="5"/>
      <c r="BD726" s="20">
        <v>1</v>
      </c>
      <c r="BE726" s="5"/>
      <c r="BF726" s="5"/>
      <c r="BG726" s="5"/>
      <c r="BH726" s="5"/>
      <c r="BI726" s="19" t="s">
        <v>4848</v>
      </c>
      <c r="BJ726" s="19" t="s">
        <v>4849</v>
      </c>
      <c r="BK726" s="19" t="s">
        <v>4850</v>
      </c>
      <c r="BL726" s="5"/>
      <c r="BM726" s="5"/>
      <c r="BN726" s="5"/>
      <c r="BO726" s="20">
        <v>1</v>
      </c>
      <c r="BP726" s="19" t="s">
        <v>157</v>
      </c>
      <c r="BQ726" s="5"/>
      <c r="BR726" s="5"/>
      <c r="BS726" s="5"/>
      <c r="BT726" s="5"/>
      <c r="BU726" s="5"/>
      <c r="BV726" s="5"/>
      <c r="BW726" s="5"/>
      <c r="BX726" s="5"/>
      <c r="BY726" s="5"/>
      <c r="BZ726" s="5"/>
      <c r="CA726" s="19" t="s">
        <v>403</v>
      </c>
      <c r="CB726" s="5"/>
      <c r="CC726" s="5"/>
      <c r="CD726" s="5"/>
      <c r="CE726" s="5"/>
      <c r="CF726" s="5"/>
      <c r="CG726" s="5"/>
      <c r="CH726" s="5"/>
      <c r="CI726" s="5"/>
      <c r="CJ726" s="5"/>
      <c r="CK726" s="5"/>
      <c r="CL726" s="5"/>
      <c r="CM726" s="19" t="s">
        <v>403</v>
      </c>
      <c r="CN726" s="19" t="s">
        <v>4851</v>
      </c>
      <c r="CO726" s="19" t="s">
        <v>4852</v>
      </c>
      <c r="CP726" s="19" t="s">
        <v>4853</v>
      </c>
      <c r="CQ726" t="str">
        <f t="shared" si="11"/>
        <v/>
      </c>
    </row>
    <row r="727" spans="1:95" ht="13.5" x14ac:dyDescent="0.25">
      <c r="A727" s="19" t="s">
        <v>4854</v>
      </c>
      <c r="B727" s="10" t="s">
        <v>619</v>
      </c>
      <c r="C727" s="6">
        <v>44760</v>
      </c>
      <c r="D727" s="5"/>
      <c r="E727" s="20">
        <v>1</v>
      </c>
      <c r="F727" s="5"/>
      <c r="G727" s="5"/>
      <c r="H727" s="5"/>
      <c r="I727" s="5"/>
      <c r="J727" s="19"/>
      <c r="K727" s="19"/>
      <c r="L727" s="19"/>
      <c r="M727" s="19" t="s">
        <v>619</v>
      </c>
      <c r="N727" s="19"/>
      <c r="O727" s="5"/>
      <c r="P727" s="19" t="s">
        <v>5556</v>
      </c>
      <c r="Q727" s="5"/>
      <c r="R727" s="20">
        <v>1</v>
      </c>
      <c r="S727" s="21">
        <v>44713</v>
      </c>
      <c r="T727" s="19" t="s">
        <v>4059</v>
      </c>
      <c r="U727" s="5"/>
      <c r="V727" s="5"/>
      <c r="W727" s="5"/>
      <c r="X727" s="5"/>
      <c r="Y727" s="5"/>
      <c r="Z727" s="5"/>
      <c r="AA727" s="5"/>
      <c r="AB727" s="5"/>
      <c r="AC727" s="5"/>
      <c r="AD727" s="20">
        <v>1</v>
      </c>
      <c r="AE727" s="5"/>
      <c r="AF727" s="5"/>
      <c r="AG727" s="5"/>
      <c r="AH727" s="5"/>
      <c r="AI727" s="20">
        <v>1</v>
      </c>
      <c r="AJ727" s="5"/>
      <c r="AK727" s="5"/>
      <c r="AL727" s="5"/>
      <c r="AM727" s="6">
        <v>44739</v>
      </c>
      <c r="AN727" s="22">
        <v>0.98611111111111349</v>
      </c>
      <c r="AO727" s="5"/>
      <c r="AP727" s="20">
        <v>1</v>
      </c>
      <c r="AQ727" s="5"/>
      <c r="AR727" s="5"/>
      <c r="AS727" s="5"/>
      <c r="AT727" s="5"/>
      <c r="AU727" s="5"/>
      <c r="AV727" s="5"/>
      <c r="AW727" s="5"/>
      <c r="AX727" s="5"/>
      <c r="AY727" s="5"/>
      <c r="AZ727" s="5"/>
      <c r="BA727" s="5"/>
      <c r="BB727" s="20"/>
      <c r="BC727" s="5"/>
      <c r="BD727" s="5"/>
      <c r="BE727" s="5"/>
      <c r="BF727" s="5">
        <v>1</v>
      </c>
      <c r="BG727" s="5"/>
      <c r="BH727" s="5"/>
      <c r="BI727" s="19" t="s">
        <v>4855</v>
      </c>
      <c r="BJ727" s="19" t="s">
        <v>4856</v>
      </c>
      <c r="BK727" s="19" t="s">
        <v>4857</v>
      </c>
      <c r="BL727" s="5"/>
      <c r="BM727" s="5"/>
      <c r="BN727" s="5"/>
      <c r="BO727" s="20">
        <v>1</v>
      </c>
      <c r="BP727" s="19" t="s">
        <v>0</v>
      </c>
      <c r="BQ727" s="19"/>
      <c r="BR727" s="19"/>
      <c r="BS727" s="19" t="s">
        <v>4858</v>
      </c>
      <c r="BT727" s="5"/>
      <c r="BU727" s="5"/>
      <c r="BV727" s="20">
        <v>1</v>
      </c>
      <c r="BW727" s="5"/>
      <c r="BX727" s="19" t="s">
        <v>4859</v>
      </c>
      <c r="BY727" s="5"/>
      <c r="BZ727" s="19" t="s">
        <v>4860</v>
      </c>
      <c r="CA727" s="19" t="s">
        <v>4861</v>
      </c>
      <c r="CB727" s="5"/>
      <c r="CC727" s="5"/>
      <c r="CD727" s="5"/>
      <c r="CE727" s="5"/>
      <c r="CF727" s="6">
        <v>44739</v>
      </c>
      <c r="CG727" s="5"/>
      <c r="CH727" s="5"/>
      <c r="CI727" s="5"/>
      <c r="CJ727" s="5"/>
      <c r="CK727" s="5"/>
      <c r="CL727" s="5"/>
      <c r="CM727" s="19" t="s">
        <v>4862</v>
      </c>
      <c r="CN727" s="19" t="s">
        <v>4863</v>
      </c>
      <c r="CO727" s="19" t="s">
        <v>4864</v>
      </c>
      <c r="CP727" s="19" t="s">
        <v>4865</v>
      </c>
      <c r="CQ727" t="str">
        <f t="shared" si="11"/>
        <v/>
      </c>
    </row>
    <row r="728" spans="1:95" ht="13.5" x14ac:dyDescent="0.25">
      <c r="A728" s="19" t="s">
        <v>4866</v>
      </c>
      <c r="B728" s="10" t="s">
        <v>619</v>
      </c>
      <c r="C728" s="6">
        <v>44750</v>
      </c>
      <c r="D728" s="20">
        <v>1</v>
      </c>
      <c r="E728" s="5"/>
      <c r="F728" s="5"/>
      <c r="G728" s="5"/>
      <c r="H728" s="5"/>
      <c r="I728" s="5"/>
      <c r="J728" s="19"/>
      <c r="K728" s="19"/>
      <c r="L728" s="19"/>
      <c r="M728" s="19" t="s">
        <v>619</v>
      </c>
      <c r="N728" s="19"/>
      <c r="O728" s="5"/>
      <c r="P728" s="19" t="s">
        <v>5555</v>
      </c>
      <c r="Q728" s="20">
        <v>1</v>
      </c>
      <c r="R728" s="5"/>
      <c r="S728" s="21">
        <v>44378</v>
      </c>
      <c r="T728" s="19" t="s">
        <v>302</v>
      </c>
      <c r="U728" s="5"/>
      <c r="V728" s="5"/>
      <c r="W728" s="5"/>
      <c r="X728" s="5"/>
      <c r="Y728" s="5"/>
      <c r="Z728" s="5"/>
      <c r="AA728" s="5"/>
      <c r="AB728" s="5"/>
      <c r="AC728" s="20">
        <v>1</v>
      </c>
      <c r="AD728" s="5"/>
      <c r="AE728" s="5"/>
      <c r="AF728" s="5"/>
      <c r="AG728" s="20">
        <v>1</v>
      </c>
      <c r="AH728" s="5"/>
      <c r="AI728" s="5"/>
      <c r="AJ728" s="5"/>
      <c r="AK728" s="5"/>
      <c r="AL728" s="5"/>
      <c r="AM728" s="6">
        <v>44750</v>
      </c>
      <c r="AN728" s="22">
        <v>0.45833333333333443</v>
      </c>
      <c r="AO728" s="20"/>
      <c r="AP728" s="5"/>
      <c r="AQ728" s="5"/>
      <c r="AR728" s="5"/>
      <c r="AS728" s="5"/>
      <c r="AT728" s="5"/>
      <c r="AU728" s="5"/>
      <c r="AV728" s="5"/>
      <c r="AW728" s="5"/>
      <c r="AX728" s="20">
        <v>1</v>
      </c>
      <c r="AY728" s="19" t="s">
        <v>767</v>
      </c>
      <c r="AZ728" s="5"/>
      <c r="BA728" s="5"/>
      <c r="BB728" s="5"/>
      <c r="BC728" s="5"/>
      <c r="BD728" s="5"/>
      <c r="BE728" s="20"/>
      <c r="BF728" s="5"/>
      <c r="BG728" s="5">
        <v>1</v>
      </c>
      <c r="BH728" s="23" t="s">
        <v>5618</v>
      </c>
      <c r="BI728" s="19" t="s">
        <v>4867</v>
      </c>
      <c r="BJ728" s="5"/>
      <c r="BK728" s="19" t="s">
        <v>4868</v>
      </c>
      <c r="BL728" s="5"/>
      <c r="BM728" s="20">
        <v>1</v>
      </c>
      <c r="BN728" s="5"/>
      <c r="BO728" s="5"/>
      <c r="BP728" s="5"/>
      <c r="BQ728" s="19"/>
      <c r="BR728" s="19"/>
      <c r="BS728" s="19" t="s">
        <v>2528</v>
      </c>
      <c r="BT728" s="5"/>
      <c r="BU728" s="5"/>
      <c r="BV728" s="20">
        <v>1</v>
      </c>
      <c r="BW728" s="5"/>
      <c r="BX728" s="19" t="s">
        <v>4869</v>
      </c>
      <c r="BY728" s="5"/>
      <c r="BZ728" s="19" t="s">
        <v>4870</v>
      </c>
      <c r="CA728" s="19" t="s">
        <v>4871</v>
      </c>
      <c r="CB728" s="5"/>
      <c r="CC728" s="5"/>
      <c r="CD728" s="5"/>
      <c r="CE728" s="5"/>
      <c r="CF728" s="6">
        <v>44750</v>
      </c>
      <c r="CG728" s="5"/>
      <c r="CH728" s="5"/>
      <c r="CI728" s="5"/>
      <c r="CJ728" s="5"/>
      <c r="CK728" s="5"/>
      <c r="CL728" s="5"/>
      <c r="CM728" s="19" t="s">
        <v>4872</v>
      </c>
      <c r="CN728" s="19" t="s">
        <v>4873</v>
      </c>
      <c r="CO728" s="19" t="s">
        <v>4874</v>
      </c>
      <c r="CP728" s="5"/>
      <c r="CQ728" t="str">
        <f t="shared" si="11"/>
        <v/>
      </c>
    </row>
    <row r="729" spans="1:95" ht="13.5" x14ac:dyDescent="0.25">
      <c r="A729" s="19" t="s">
        <v>4875</v>
      </c>
      <c r="B729" s="10" t="s">
        <v>619</v>
      </c>
      <c r="C729" s="6">
        <v>44743</v>
      </c>
      <c r="D729" s="20">
        <v>1</v>
      </c>
      <c r="E729" s="5"/>
      <c r="F729" s="5"/>
      <c r="G729" s="5"/>
      <c r="H729" s="5"/>
      <c r="I729" s="5"/>
      <c r="J729" s="19"/>
      <c r="K729" s="19"/>
      <c r="L729" s="19"/>
      <c r="M729" s="19" t="s">
        <v>619</v>
      </c>
      <c r="N729" s="19"/>
      <c r="O729" s="5"/>
      <c r="P729" s="19" t="s">
        <v>5555</v>
      </c>
      <c r="Q729" s="20">
        <v>1</v>
      </c>
      <c r="R729" s="5"/>
      <c r="S729" s="21">
        <v>44652</v>
      </c>
      <c r="T729" s="19" t="s">
        <v>302</v>
      </c>
      <c r="U729" s="5"/>
      <c r="V729" s="5"/>
      <c r="W729" s="5"/>
      <c r="X729" s="5"/>
      <c r="Y729" s="5"/>
      <c r="Z729" s="5"/>
      <c r="AA729" s="5"/>
      <c r="AB729" s="5"/>
      <c r="AC729" s="5"/>
      <c r="AD729" s="20">
        <v>1</v>
      </c>
      <c r="AE729" s="5"/>
      <c r="AF729" s="5"/>
      <c r="AG729" s="5"/>
      <c r="AH729" s="5"/>
      <c r="AI729" s="20">
        <v>1</v>
      </c>
      <c r="AJ729" s="5"/>
      <c r="AK729" s="5"/>
      <c r="AL729" s="5"/>
      <c r="AM729" s="6">
        <v>44739</v>
      </c>
      <c r="AN729" s="22">
        <v>0.19791666666666716</v>
      </c>
      <c r="AO729" s="5"/>
      <c r="AP729" s="5"/>
      <c r="AQ729" s="20">
        <v>1</v>
      </c>
      <c r="AR729" s="5"/>
      <c r="AS729" s="5"/>
      <c r="AT729" s="5"/>
      <c r="AU729" s="5"/>
      <c r="AV729" s="5"/>
      <c r="AW729" s="5"/>
      <c r="AX729" s="5"/>
      <c r="AY729" s="5"/>
      <c r="AZ729" s="5"/>
      <c r="BA729" s="5"/>
      <c r="BB729" s="5"/>
      <c r="BC729" s="5"/>
      <c r="BD729" s="5"/>
      <c r="BE729" s="20"/>
      <c r="BF729" s="5"/>
      <c r="BG729" s="5">
        <v>1</v>
      </c>
      <c r="BH729" s="23" t="s">
        <v>5619</v>
      </c>
      <c r="BI729" s="19" t="s">
        <v>4876</v>
      </c>
      <c r="BJ729" s="19" t="s">
        <v>4877</v>
      </c>
      <c r="BK729" s="19" t="s">
        <v>4878</v>
      </c>
      <c r="BL729" s="5"/>
      <c r="BM729" s="20">
        <v>1</v>
      </c>
      <c r="BN729" s="5"/>
      <c r="BO729" s="5"/>
      <c r="BP729" s="5"/>
      <c r="BQ729" s="19"/>
      <c r="BR729" s="19"/>
      <c r="BS729" s="19" t="s">
        <v>4879</v>
      </c>
      <c r="BT729" s="20">
        <v>1</v>
      </c>
      <c r="BU729" s="5"/>
      <c r="BV729" s="5"/>
      <c r="BW729" s="5"/>
      <c r="BX729" s="5"/>
      <c r="BY729" s="5"/>
      <c r="BZ729" s="19" t="s">
        <v>4860</v>
      </c>
      <c r="CA729" s="19" t="s">
        <v>4880</v>
      </c>
      <c r="CB729" s="5"/>
      <c r="CC729" s="5"/>
      <c r="CD729" s="5"/>
      <c r="CE729" s="5"/>
      <c r="CF729" s="6">
        <v>44739</v>
      </c>
      <c r="CG729" s="5"/>
      <c r="CH729" s="5"/>
      <c r="CI729" s="5"/>
      <c r="CJ729" s="5"/>
      <c r="CK729" s="5"/>
      <c r="CL729" s="5"/>
      <c r="CM729" s="19" t="s">
        <v>403</v>
      </c>
      <c r="CN729" s="19" t="s">
        <v>4881</v>
      </c>
      <c r="CO729" s="19" t="s">
        <v>4882</v>
      </c>
      <c r="CP729" s="19" t="s">
        <v>4883</v>
      </c>
      <c r="CQ729" t="str">
        <f t="shared" si="11"/>
        <v/>
      </c>
    </row>
    <row r="730" spans="1:95" ht="13.5" x14ac:dyDescent="0.25">
      <c r="A730" s="19" t="s">
        <v>4884</v>
      </c>
      <c r="B730" s="10" t="s">
        <v>619</v>
      </c>
      <c r="C730" s="6">
        <v>44739</v>
      </c>
      <c r="D730" s="5"/>
      <c r="E730" s="5"/>
      <c r="F730" s="5"/>
      <c r="G730" s="20">
        <v>1</v>
      </c>
      <c r="H730" s="19" t="s">
        <v>4885</v>
      </c>
      <c r="I730" s="5"/>
      <c r="J730" s="19"/>
      <c r="K730" s="19"/>
      <c r="L730" s="19"/>
      <c r="M730" s="19" t="s">
        <v>619</v>
      </c>
      <c r="N730" s="19"/>
      <c r="O730" s="5"/>
      <c r="P730" s="19" t="s">
        <v>5556</v>
      </c>
      <c r="Q730" s="5"/>
      <c r="R730" s="20">
        <v>1</v>
      </c>
      <c r="S730" s="21">
        <v>44531</v>
      </c>
      <c r="T730" s="19" t="s">
        <v>2434</v>
      </c>
      <c r="U730" s="5"/>
      <c r="V730" s="5"/>
      <c r="W730" s="5"/>
      <c r="X730" s="5"/>
      <c r="Y730" s="5"/>
      <c r="Z730" s="5"/>
      <c r="AA730" s="5"/>
      <c r="AB730" s="5"/>
      <c r="AC730" s="20">
        <v>1</v>
      </c>
      <c r="AD730" s="5"/>
      <c r="AE730" s="5"/>
      <c r="AF730" s="5"/>
      <c r="AG730" s="5"/>
      <c r="AH730" s="5"/>
      <c r="AI730" s="20">
        <v>1</v>
      </c>
      <c r="AJ730" s="5"/>
      <c r="AK730" s="5"/>
      <c r="AL730" s="5"/>
      <c r="AM730" s="6">
        <v>44736</v>
      </c>
      <c r="AN730" s="22">
        <v>0.38194444444444536</v>
      </c>
      <c r="AO730" s="20"/>
      <c r="AP730" s="5"/>
      <c r="AQ730" s="5"/>
      <c r="AR730" s="5"/>
      <c r="AS730" s="5"/>
      <c r="AT730" s="5"/>
      <c r="AU730" s="5"/>
      <c r="AV730" s="5"/>
      <c r="AW730" s="5"/>
      <c r="AX730" s="20">
        <v>1</v>
      </c>
      <c r="AY730" s="23" t="s">
        <v>5620</v>
      </c>
      <c r="AZ730" s="5"/>
      <c r="BA730" s="5"/>
      <c r="BB730" s="5"/>
      <c r="BC730" s="5"/>
      <c r="BD730" s="20">
        <v>1</v>
      </c>
      <c r="BE730" s="5"/>
      <c r="BF730" s="5"/>
      <c r="BG730" s="5"/>
      <c r="BH730" s="5"/>
      <c r="BI730" s="19" t="s">
        <v>4886</v>
      </c>
      <c r="BJ730" s="19" t="s">
        <v>4887</v>
      </c>
      <c r="BK730" s="19" t="s">
        <v>4888</v>
      </c>
      <c r="BL730" s="5"/>
      <c r="BM730" s="5"/>
      <c r="BN730" s="5"/>
      <c r="BO730" s="20">
        <v>1</v>
      </c>
      <c r="BP730" s="19" t="s">
        <v>157</v>
      </c>
      <c r="BQ730" s="5"/>
      <c r="BR730" s="5"/>
      <c r="BS730" s="5"/>
      <c r="BT730" s="5"/>
      <c r="BU730" s="5"/>
      <c r="BV730" s="5"/>
      <c r="BW730" s="5"/>
      <c r="BX730" s="5"/>
      <c r="BY730" s="5"/>
      <c r="BZ730" s="5"/>
      <c r="CA730" s="19" t="s">
        <v>4889</v>
      </c>
      <c r="CB730" s="5"/>
      <c r="CC730" s="5"/>
      <c r="CD730" s="5"/>
      <c r="CE730" s="5"/>
      <c r="CF730" s="5"/>
      <c r="CG730" s="5"/>
      <c r="CH730" s="5"/>
      <c r="CI730" s="5"/>
      <c r="CJ730" s="5"/>
      <c r="CK730" s="5"/>
      <c r="CL730" s="5"/>
      <c r="CM730" s="19" t="s">
        <v>403</v>
      </c>
      <c r="CN730" s="19" t="s">
        <v>4890</v>
      </c>
      <c r="CO730" s="19" t="s">
        <v>4891</v>
      </c>
      <c r="CP730" s="5"/>
      <c r="CQ730" t="str">
        <f t="shared" si="11"/>
        <v/>
      </c>
    </row>
    <row r="731" spans="1:95" ht="13.5" x14ac:dyDescent="0.25">
      <c r="A731" s="19" t="s">
        <v>4892</v>
      </c>
      <c r="B731" s="10" t="s">
        <v>619</v>
      </c>
      <c r="C731" s="6">
        <v>44734</v>
      </c>
      <c r="D731" s="20">
        <v>1</v>
      </c>
      <c r="E731" s="5"/>
      <c r="F731" s="5"/>
      <c r="G731" s="5"/>
      <c r="H731" s="5"/>
      <c r="I731" s="5"/>
      <c r="J731" s="19"/>
      <c r="K731" s="19"/>
      <c r="L731" s="19"/>
      <c r="M731" s="19" t="s">
        <v>619</v>
      </c>
      <c r="N731" s="19"/>
      <c r="O731" s="5"/>
      <c r="P731" s="19" t="s">
        <v>5554</v>
      </c>
      <c r="Q731" s="5"/>
      <c r="R731" s="20">
        <v>1</v>
      </c>
      <c r="S731" s="21">
        <v>44409</v>
      </c>
      <c r="T731" s="19" t="s">
        <v>302</v>
      </c>
      <c r="U731" s="5"/>
      <c r="V731" s="5"/>
      <c r="W731" s="5"/>
      <c r="X731" s="5"/>
      <c r="Y731" s="5"/>
      <c r="Z731" s="5"/>
      <c r="AA731" s="5"/>
      <c r="AB731" s="5"/>
      <c r="AC731" s="5"/>
      <c r="AD731" s="20">
        <v>1</v>
      </c>
      <c r="AE731" s="5"/>
      <c r="AF731" s="5"/>
      <c r="AG731" s="5"/>
      <c r="AH731" s="5"/>
      <c r="AI731" s="20">
        <v>1</v>
      </c>
      <c r="AJ731" s="5"/>
      <c r="AK731" s="5"/>
      <c r="AL731" s="5"/>
      <c r="AM731" s="6">
        <v>44733</v>
      </c>
      <c r="AN731" s="22">
        <v>0.5833333333333347</v>
      </c>
      <c r="AO731" s="5"/>
      <c r="AP731" s="5"/>
      <c r="AQ731" s="5"/>
      <c r="AR731" s="5"/>
      <c r="AS731" s="5"/>
      <c r="AT731" s="20">
        <v>1</v>
      </c>
      <c r="AU731" s="5"/>
      <c r="AV731" s="5"/>
      <c r="AW731" s="5"/>
      <c r="AX731" s="5"/>
      <c r="AY731" s="5"/>
      <c r="AZ731" s="5"/>
      <c r="BA731" s="5"/>
      <c r="BB731" s="5"/>
      <c r="BC731" s="5"/>
      <c r="BD731" s="5"/>
      <c r="BE731" s="20"/>
      <c r="BF731" s="5"/>
      <c r="BG731" s="5">
        <v>1</v>
      </c>
      <c r="BH731" s="5"/>
      <c r="BI731" s="19" t="s">
        <v>4893</v>
      </c>
      <c r="BJ731" s="5"/>
      <c r="BK731" s="19" t="s">
        <v>4894</v>
      </c>
      <c r="BL731" s="5"/>
      <c r="BM731" s="20">
        <v>1</v>
      </c>
      <c r="BN731" s="5"/>
      <c r="BO731" s="5"/>
      <c r="BP731" s="5"/>
      <c r="BQ731" s="19"/>
      <c r="BR731" s="19"/>
      <c r="BS731" s="19" t="s">
        <v>4895</v>
      </c>
      <c r="BT731" s="5"/>
      <c r="BU731" s="5"/>
      <c r="BV731" s="5"/>
      <c r="BW731" s="5"/>
      <c r="BX731" s="5"/>
      <c r="BY731" s="5"/>
      <c r="BZ731" s="19" t="s">
        <v>4896</v>
      </c>
      <c r="CA731" s="19" t="s">
        <v>4897</v>
      </c>
      <c r="CB731" s="5"/>
      <c r="CC731" s="5"/>
      <c r="CD731" s="5"/>
      <c r="CE731" s="5"/>
      <c r="CF731" s="6">
        <v>44733</v>
      </c>
      <c r="CG731" s="5"/>
      <c r="CH731" s="5"/>
      <c r="CI731" s="5"/>
      <c r="CJ731" s="5"/>
      <c r="CK731" s="5"/>
      <c r="CL731" s="5"/>
      <c r="CM731" s="19" t="s">
        <v>22</v>
      </c>
      <c r="CN731" s="19" t="s">
        <v>4898</v>
      </c>
      <c r="CO731" s="19" t="s">
        <v>4899</v>
      </c>
      <c r="CP731" s="5"/>
      <c r="CQ731" t="str">
        <f t="shared" si="11"/>
        <v/>
      </c>
    </row>
    <row r="732" spans="1:95" ht="13.5" x14ac:dyDescent="0.25">
      <c r="A732" s="19" t="s">
        <v>4900</v>
      </c>
      <c r="B732" s="10" t="s">
        <v>619</v>
      </c>
      <c r="C732" s="6">
        <v>44757</v>
      </c>
      <c r="D732" s="20">
        <v>1</v>
      </c>
      <c r="E732" s="5"/>
      <c r="F732" s="5"/>
      <c r="G732" s="5"/>
      <c r="H732" s="5"/>
      <c r="I732" s="5"/>
      <c r="J732" s="19"/>
      <c r="K732" s="19"/>
      <c r="L732" s="19"/>
      <c r="M732" s="19" t="s">
        <v>4338</v>
      </c>
      <c r="N732" s="19"/>
      <c r="O732" s="5"/>
      <c r="P732" s="19" t="s">
        <v>5556</v>
      </c>
      <c r="Q732" s="20">
        <v>1</v>
      </c>
      <c r="R732" s="5"/>
      <c r="S732" s="21">
        <v>43891</v>
      </c>
      <c r="T732" s="19" t="s">
        <v>375</v>
      </c>
      <c r="U732" s="5"/>
      <c r="V732" s="5"/>
      <c r="W732" s="5"/>
      <c r="X732" s="5"/>
      <c r="Y732" s="5"/>
      <c r="Z732" s="5"/>
      <c r="AA732" s="5"/>
      <c r="AB732" s="20">
        <v>1</v>
      </c>
      <c r="AC732" s="5"/>
      <c r="AD732" s="5"/>
      <c r="AE732" s="5"/>
      <c r="AF732" s="5"/>
      <c r="AG732" s="5"/>
      <c r="AH732" s="5"/>
      <c r="AI732" s="5"/>
      <c r="AJ732" s="5"/>
      <c r="AK732" s="20">
        <v>1</v>
      </c>
      <c r="AL732" s="5"/>
      <c r="AM732" s="6">
        <v>44536</v>
      </c>
      <c r="AN732" s="22">
        <v>0.38194444444444536</v>
      </c>
      <c r="AO732" s="5"/>
      <c r="AP732" s="5"/>
      <c r="AQ732" s="5"/>
      <c r="AR732" s="5"/>
      <c r="AS732" s="20">
        <v>1</v>
      </c>
      <c r="AT732" s="5"/>
      <c r="AU732" s="5"/>
      <c r="AV732" s="5"/>
      <c r="AW732" s="5"/>
      <c r="AX732" s="5"/>
      <c r="AY732" s="5"/>
      <c r="AZ732" s="5"/>
      <c r="BA732" s="5"/>
      <c r="BB732" s="5"/>
      <c r="BC732" s="5"/>
      <c r="BD732" s="20">
        <v>1</v>
      </c>
      <c r="BE732" s="5"/>
      <c r="BF732" s="5"/>
      <c r="BG732" s="5"/>
      <c r="BH732" s="5"/>
      <c r="BI732" s="19" t="s">
        <v>4901</v>
      </c>
      <c r="BJ732" s="5"/>
      <c r="BK732" s="19" t="s">
        <v>4902</v>
      </c>
      <c r="BL732" s="20">
        <v>1</v>
      </c>
      <c r="BM732" s="5"/>
      <c r="BN732" s="5"/>
      <c r="BO732" s="5"/>
      <c r="BP732" s="5"/>
      <c r="BQ732" s="5"/>
      <c r="BR732" s="5"/>
      <c r="BS732" s="5"/>
      <c r="BT732" s="5"/>
      <c r="BU732" s="5"/>
      <c r="BV732" s="5"/>
      <c r="BW732" s="5"/>
      <c r="BX732" s="5"/>
      <c r="BY732" s="5"/>
      <c r="BZ732" s="5"/>
      <c r="CA732" s="19" t="s">
        <v>4903</v>
      </c>
      <c r="CB732" s="5"/>
      <c r="CC732" s="5"/>
      <c r="CD732" s="5"/>
      <c r="CE732" s="5"/>
      <c r="CF732" s="5"/>
      <c r="CG732" s="5"/>
      <c r="CH732" s="5"/>
      <c r="CI732" s="5"/>
      <c r="CJ732" s="5"/>
      <c r="CK732" s="5"/>
      <c r="CL732" s="5"/>
      <c r="CM732" s="5"/>
      <c r="CN732" s="19" t="s">
        <v>4904</v>
      </c>
      <c r="CO732" s="19" t="s">
        <v>4905</v>
      </c>
      <c r="CP732" s="19" t="s">
        <v>1675</v>
      </c>
      <c r="CQ732" t="str">
        <f t="shared" si="11"/>
        <v/>
      </c>
    </row>
    <row r="733" spans="1:95" ht="13.5" x14ac:dyDescent="0.25">
      <c r="A733" s="19" t="s">
        <v>4906</v>
      </c>
      <c r="B733" s="10" t="s">
        <v>619</v>
      </c>
      <c r="C733" s="6">
        <v>44757</v>
      </c>
      <c r="D733" s="20">
        <v>1</v>
      </c>
      <c r="E733" s="5"/>
      <c r="F733" s="5"/>
      <c r="G733" s="5"/>
      <c r="H733" s="5"/>
      <c r="I733" s="5"/>
      <c r="J733" s="19"/>
      <c r="K733" s="19"/>
      <c r="L733" s="19"/>
      <c r="M733" s="19" t="s">
        <v>4338</v>
      </c>
      <c r="N733" s="19"/>
      <c r="O733" s="5"/>
      <c r="P733" s="19" t="s">
        <v>5556</v>
      </c>
      <c r="Q733" s="5"/>
      <c r="R733" s="20">
        <v>1</v>
      </c>
      <c r="S733" s="21">
        <v>44501</v>
      </c>
      <c r="T733" s="19" t="s">
        <v>375</v>
      </c>
      <c r="U733" s="5"/>
      <c r="V733" s="5"/>
      <c r="W733" s="5"/>
      <c r="X733" s="5"/>
      <c r="Y733" s="5"/>
      <c r="Z733" s="5"/>
      <c r="AA733" s="20">
        <v>1</v>
      </c>
      <c r="AB733" s="5"/>
      <c r="AC733" s="5"/>
      <c r="AD733" s="5"/>
      <c r="AE733" s="5"/>
      <c r="AF733" s="5"/>
      <c r="AG733" s="5"/>
      <c r="AH733" s="20">
        <v>1</v>
      </c>
      <c r="AI733" s="5"/>
      <c r="AJ733" s="5"/>
      <c r="AK733" s="5"/>
      <c r="AL733" s="5"/>
      <c r="AM733" s="6">
        <v>44533</v>
      </c>
      <c r="AN733" s="22">
        <v>0.56250000000000133</v>
      </c>
      <c r="AO733" s="20">
        <v>1</v>
      </c>
      <c r="AP733" s="5"/>
      <c r="AQ733" s="5"/>
      <c r="AR733" s="5"/>
      <c r="AS733" s="5"/>
      <c r="AT733" s="5"/>
      <c r="AU733" s="5"/>
      <c r="AV733" s="5"/>
      <c r="AW733" s="5"/>
      <c r="AX733" s="5"/>
      <c r="AY733" s="5"/>
      <c r="AZ733" s="5"/>
      <c r="BA733" s="5"/>
      <c r="BB733" s="5"/>
      <c r="BC733" s="5"/>
      <c r="BD733" s="20">
        <v>1</v>
      </c>
      <c r="BE733" s="5"/>
      <c r="BF733" s="5"/>
      <c r="BG733" s="5"/>
      <c r="BH733" s="5"/>
      <c r="BI733" s="19" t="s">
        <v>4907</v>
      </c>
      <c r="BJ733" s="5"/>
      <c r="BK733" s="19" t="s">
        <v>4908</v>
      </c>
      <c r="BL733" s="20">
        <v>1</v>
      </c>
      <c r="BM733" s="5"/>
      <c r="BN733" s="5"/>
      <c r="BO733" s="5"/>
      <c r="BP733" s="5"/>
      <c r="BQ733" s="5"/>
      <c r="BR733" s="5"/>
      <c r="BS733" s="5"/>
      <c r="BT733" s="5"/>
      <c r="BU733" s="5"/>
      <c r="BV733" s="5"/>
      <c r="BW733" s="5"/>
      <c r="BX733" s="5"/>
      <c r="BY733" s="5"/>
      <c r="BZ733" s="5"/>
      <c r="CA733" s="19" t="s">
        <v>4909</v>
      </c>
      <c r="CB733" s="5"/>
      <c r="CC733" s="5"/>
      <c r="CD733" s="5"/>
      <c r="CE733" s="5"/>
      <c r="CF733" s="5"/>
      <c r="CG733" s="5"/>
      <c r="CH733" s="5"/>
      <c r="CI733" s="5"/>
      <c r="CJ733" s="5"/>
      <c r="CK733" s="5"/>
      <c r="CL733" s="5"/>
      <c r="CM733" s="5"/>
      <c r="CN733" s="19" t="s">
        <v>4910</v>
      </c>
      <c r="CO733" s="19" t="s">
        <v>4911</v>
      </c>
      <c r="CP733" s="19" t="s">
        <v>1675</v>
      </c>
      <c r="CQ733" t="str">
        <f t="shared" si="11"/>
        <v/>
      </c>
    </row>
    <row r="734" spans="1:95" ht="13.5" x14ac:dyDescent="0.25">
      <c r="A734" s="19" t="s">
        <v>4912</v>
      </c>
      <c r="B734" s="10" t="s">
        <v>619</v>
      </c>
      <c r="C734" s="6">
        <v>44756</v>
      </c>
      <c r="D734" s="20">
        <v>1</v>
      </c>
      <c r="E734" s="5"/>
      <c r="F734" s="5"/>
      <c r="G734" s="5"/>
      <c r="H734" s="5"/>
      <c r="I734" s="5"/>
      <c r="J734" s="19"/>
      <c r="K734" s="19"/>
      <c r="L734" s="19"/>
      <c r="M734" s="19" t="s">
        <v>4338</v>
      </c>
      <c r="N734" s="19"/>
      <c r="O734" s="5"/>
      <c r="P734" s="19" t="s">
        <v>5554</v>
      </c>
      <c r="Q734" s="5"/>
      <c r="R734" s="20">
        <v>1</v>
      </c>
      <c r="S734" s="21">
        <v>43739</v>
      </c>
      <c r="T734" s="19" t="s">
        <v>2213</v>
      </c>
      <c r="U734" s="5"/>
      <c r="V734" s="5"/>
      <c r="W734" s="5"/>
      <c r="X734" s="5"/>
      <c r="Y734" s="5"/>
      <c r="Z734" s="5"/>
      <c r="AA734" s="5"/>
      <c r="AB734" s="5"/>
      <c r="AC734" s="20">
        <v>1</v>
      </c>
      <c r="AD734" s="5"/>
      <c r="AE734" s="5"/>
      <c r="AF734" s="5"/>
      <c r="AG734" s="5"/>
      <c r="AH734" s="5"/>
      <c r="AI734" s="5"/>
      <c r="AJ734" s="20">
        <v>1</v>
      </c>
      <c r="AK734" s="5"/>
      <c r="AL734" s="5"/>
      <c r="AM734" s="6">
        <v>44491</v>
      </c>
      <c r="AN734" s="22">
        <v>0.73611111111111283</v>
      </c>
      <c r="AO734" s="5"/>
      <c r="AP734" s="5"/>
      <c r="AQ734" s="5"/>
      <c r="AR734" s="5"/>
      <c r="AS734" s="20">
        <v>1</v>
      </c>
      <c r="AT734" s="5"/>
      <c r="AU734" s="5"/>
      <c r="AV734" s="5"/>
      <c r="AW734" s="5"/>
      <c r="AX734" s="5"/>
      <c r="AY734" s="5"/>
      <c r="AZ734" s="5"/>
      <c r="BA734" s="5"/>
      <c r="BB734" s="5"/>
      <c r="BC734" s="5"/>
      <c r="BD734" s="20">
        <v>1</v>
      </c>
      <c r="BE734" s="5"/>
      <c r="BF734" s="5"/>
      <c r="BG734" s="5"/>
      <c r="BH734" s="5"/>
      <c r="BI734" s="19" t="s">
        <v>4913</v>
      </c>
      <c r="BJ734" s="5"/>
      <c r="BK734" s="19" t="s">
        <v>4914</v>
      </c>
      <c r="BL734" s="20">
        <v>1</v>
      </c>
      <c r="BM734" s="5"/>
      <c r="BN734" s="5"/>
      <c r="BO734" s="5"/>
      <c r="BP734" s="5"/>
      <c r="BQ734" s="5"/>
      <c r="BR734" s="5"/>
      <c r="BS734" s="5"/>
      <c r="BT734" s="5"/>
      <c r="BU734" s="5"/>
      <c r="BV734" s="5"/>
      <c r="BW734" s="5"/>
      <c r="BX734" s="5"/>
      <c r="BY734" s="5"/>
      <c r="BZ734" s="5"/>
      <c r="CA734" s="19" t="s">
        <v>4915</v>
      </c>
      <c r="CB734" s="5"/>
      <c r="CC734" s="5"/>
      <c r="CD734" s="5"/>
      <c r="CE734" s="5"/>
      <c r="CF734" s="5"/>
      <c r="CG734" s="5"/>
      <c r="CH734" s="5"/>
      <c r="CI734" s="5"/>
      <c r="CJ734" s="5"/>
      <c r="CK734" s="5"/>
      <c r="CL734" s="5"/>
      <c r="CM734" s="5"/>
      <c r="CN734" s="19" t="s">
        <v>4916</v>
      </c>
      <c r="CO734" s="19" t="s">
        <v>4917</v>
      </c>
      <c r="CP734" s="19" t="s">
        <v>1675</v>
      </c>
      <c r="CQ734" t="str">
        <f t="shared" si="11"/>
        <v/>
      </c>
    </row>
    <row r="735" spans="1:95" ht="13.5" x14ac:dyDescent="0.25">
      <c r="A735" s="19" t="s">
        <v>4918</v>
      </c>
      <c r="B735" s="10" t="s">
        <v>619</v>
      </c>
      <c r="C735" s="6">
        <v>44756</v>
      </c>
      <c r="D735" s="20">
        <v>1</v>
      </c>
      <c r="E735" s="5"/>
      <c r="F735" s="5"/>
      <c r="G735" s="5"/>
      <c r="H735" s="5"/>
      <c r="I735" s="5"/>
      <c r="J735" s="19"/>
      <c r="K735" s="19"/>
      <c r="L735" s="19"/>
      <c r="M735" s="19" t="s">
        <v>4338</v>
      </c>
      <c r="N735" s="19"/>
      <c r="O735" s="5"/>
      <c r="P735" s="19" t="s">
        <v>5555</v>
      </c>
      <c r="Q735" s="5"/>
      <c r="R735" s="20">
        <v>1</v>
      </c>
      <c r="S735" s="21">
        <v>44470</v>
      </c>
      <c r="T735" s="19" t="s">
        <v>1313</v>
      </c>
      <c r="U735" s="5"/>
      <c r="V735" s="5"/>
      <c r="W735" s="5"/>
      <c r="X735" s="5"/>
      <c r="Y735" s="5"/>
      <c r="Z735" s="5"/>
      <c r="AA735" s="5"/>
      <c r="AB735" s="5"/>
      <c r="AC735" s="20">
        <v>1</v>
      </c>
      <c r="AD735" s="5"/>
      <c r="AE735" s="5"/>
      <c r="AF735" s="5"/>
      <c r="AG735" s="5"/>
      <c r="AH735" s="5"/>
      <c r="AI735" s="20">
        <v>1</v>
      </c>
      <c r="AJ735" s="5"/>
      <c r="AK735" s="5"/>
      <c r="AL735" s="5"/>
      <c r="AM735" s="6">
        <v>44492</v>
      </c>
      <c r="AN735" s="22">
        <v>0.77083333333333526</v>
      </c>
      <c r="AO735" s="5"/>
      <c r="AP735" s="5"/>
      <c r="AQ735" s="5"/>
      <c r="AR735" s="5"/>
      <c r="AS735" s="20">
        <v>1</v>
      </c>
      <c r="AT735" s="5"/>
      <c r="AU735" s="5"/>
      <c r="AV735" s="5"/>
      <c r="AW735" s="5"/>
      <c r="AX735" s="5"/>
      <c r="AY735" s="5"/>
      <c r="AZ735" s="5"/>
      <c r="BA735" s="5"/>
      <c r="BB735" s="5"/>
      <c r="BC735" s="5"/>
      <c r="BD735" s="20">
        <v>1</v>
      </c>
      <c r="BE735" s="5"/>
      <c r="BF735" s="5"/>
      <c r="BG735" s="5"/>
      <c r="BH735" s="5"/>
      <c r="BI735" s="19" t="s">
        <v>4919</v>
      </c>
      <c r="BJ735" s="5"/>
      <c r="BK735" s="19" t="s">
        <v>4920</v>
      </c>
      <c r="BL735" s="20">
        <v>1</v>
      </c>
      <c r="BM735" s="5"/>
      <c r="BN735" s="5"/>
      <c r="BO735" s="5"/>
      <c r="BP735" s="5"/>
      <c r="BQ735" s="5"/>
      <c r="BR735" s="5"/>
      <c r="BS735" s="5"/>
      <c r="BT735" s="5"/>
      <c r="BU735" s="5"/>
      <c r="BV735" s="5"/>
      <c r="BW735" s="5"/>
      <c r="BX735" s="5"/>
      <c r="BY735" s="5"/>
      <c r="BZ735" s="5"/>
      <c r="CA735" s="19" t="s">
        <v>4921</v>
      </c>
      <c r="CB735" s="5"/>
      <c r="CC735" s="5"/>
      <c r="CD735" s="5"/>
      <c r="CE735" s="5"/>
      <c r="CF735" s="5"/>
      <c r="CG735" s="5"/>
      <c r="CH735" s="5"/>
      <c r="CI735" s="5"/>
      <c r="CJ735" s="5"/>
      <c r="CK735" s="5"/>
      <c r="CL735" s="5"/>
      <c r="CM735" s="5"/>
      <c r="CN735" s="19" t="s">
        <v>4922</v>
      </c>
      <c r="CO735" s="19" t="s">
        <v>4923</v>
      </c>
      <c r="CP735" s="19" t="s">
        <v>1675</v>
      </c>
      <c r="CQ735" t="str">
        <f t="shared" si="11"/>
        <v/>
      </c>
    </row>
    <row r="736" spans="1:95" ht="13.5" x14ac:dyDescent="0.25">
      <c r="A736" s="19" t="s">
        <v>4924</v>
      </c>
      <c r="B736" s="10" t="s">
        <v>619</v>
      </c>
      <c r="C736" s="6">
        <v>44756</v>
      </c>
      <c r="D736" s="20">
        <v>1</v>
      </c>
      <c r="E736" s="5"/>
      <c r="F736" s="5"/>
      <c r="G736" s="5"/>
      <c r="H736" s="5"/>
      <c r="I736" s="5"/>
      <c r="J736" s="19"/>
      <c r="K736" s="19"/>
      <c r="L736" s="19"/>
      <c r="M736" s="19" t="s">
        <v>4338</v>
      </c>
      <c r="N736" s="19"/>
      <c r="O736" s="5"/>
      <c r="P736" s="19" t="s">
        <v>5556</v>
      </c>
      <c r="Q736" s="20">
        <v>1</v>
      </c>
      <c r="R736" s="5"/>
      <c r="S736" s="21">
        <v>44166</v>
      </c>
      <c r="T736" s="19" t="s">
        <v>4925</v>
      </c>
      <c r="U736" s="5"/>
      <c r="V736" s="5"/>
      <c r="W736" s="5"/>
      <c r="X736" s="5"/>
      <c r="Y736" s="5"/>
      <c r="Z736" s="5"/>
      <c r="AA736" s="20">
        <v>1</v>
      </c>
      <c r="AB736" s="5"/>
      <c r="AC736" s="5"/>
      <c r="AD736" s="5"/>
      <c r="AE736" s="5"/>
      <c r="AF736" s="5"/>
      <c r="AG736" s="5"/>
      <c r="AH736" s="5"/>
      <c r="AI736" s="20">
        <v>1</v>
      </c>
      <c r="AJ736" s="5"/>
      <c r="AK736" s="5"/>
      <c r="AL736" s="5"/>
      <c r="AM736" s="6">
        <v>44493</v>
      </c>
      <c r="AN736" s="22">
        <v>0.87500000000000211</v>
      </c>
      <c r="AO736" s="5"/>
      <c r="AP736" s="5"/>
      <c r="AQ736" s="5"/>
      <c r="AR736" s="5"/>
      <c r="AS736" s="20">
        <v>1</v>
      </c>
      <c r="AT736" s="5"/>
      <c r="AU736" s="5"/>
      <c r="AV736" s="5"/>
      <c r="AW736" s="5"/>
      <c r="AX736" s="5"/>
      <c r="AY736" s="5"/>
      <c r="AZ736" s="5"/>
      <c r="BA736" s="5"/>
      <c r="BB736" s="5"/>
      <c r="BC736" s="5"/>
      <c r="BD736" s="20">
        <v>1</v>
      </c>
      <c r="BE736" s="5"/>
      <c r="BF736" s="5"/>
      <c r="BG736" s="5"/>
      <c r="BH736" s="5"/>
      <c r="BI736" s="19" t="s">
        <v>4926</v>
      </c>
      <c r="BJ736" s="5"/>
      <c r="BK736" s="19" t="s">
        <v>4927</v>
      </c>
      <c r="BL736" s="20">
        <v>1</v>
      </c>
      <c r="BM736" s="5"/>
      <c r="BN736" s="5"/>
      <c r="BO736" s="5"/>
      <c r="BP736" s="5"/>
      <c r="BQ736" s="5"/>
      <c r="BR736" s="5"/>
      <c r="BS736" s="5"/>
      <c r="BT736" s="5"/>
      <c r="BU736" s="5"/>
      <c r="BV736" s="5"/>
      <c r="BW736" s="5"/>
      <c r="BX736" s="5"/>
      <c r="BY736" s="5"/>
      <c r="BZ736" s="5"/>
      <c r="CA736" s="19" t="s">
        <v>4928</v>
      </c>
      <c r="CB736" s="5"/>
      <c r="CC736" s="5"/>
      <c r="CD736" s="5"/>
      <c r="CE736" s="5"/>
      <c r="CF736" s="5"/>
      <c r="CG736" s="5"/>
      <c r="CH736" s="5"/>
      <c r="CI736" s="5"/>
      <c r="CJ736" s="5"/>
      <c r="CK736" s="5"/>
      <c r="CL736" s="5"/>
      <c r="CM736" s="5"/>
      <c r="CN736" s="19" t="s">
        <v>4929</v>
      </c>
      <c r="CO736" s="19" t="s">
        <v>4930</v>
      </c>
      <c r="CP736" s="19" t="s">
        <v>1675</v>
      </c>
      <c r="CQ736" t="str">
        <f t="shared" si="11"/>
        <v/>
      </c>
    </row>
    <row r="737" spans="1:95" ht="13.5" x14ac:dyDescent="0.25">
      <c r="A737" s="19" t="s">
        <v>4931</v>
      </c>
      <c r="B737" s="10" t="s">
        <v>619</v>
      </c>
      <c r="C737" s="6">
        <v>44756</v>
      </c>
      <c r="D737" s="20">
        <v>1</v>
      </c>
      <c r="E737" s="5"/>
      <c r="F737" s="5"/>
      <c r="G737" s="5"/>
      <c r="H737" s="5"/>
      <c r="I737" s="5"/>
      <c r="J737" s="19"/>
      <c r="K737" s="19"/>
      <c r="L737" s="19"/>
      <c r="M737" s="19" t="s">
        <v>4338</v>
      </c>
      <c r="N737" s="19"/>
      <c r="O737" s="5"/>
      <c r="P737" s="19" t="s">
        <v>5556</v>
      </c>
      <c r="Q737" s="5"/>
      <c r="R737" s="20">
        <v>1</v>
      </c>
      <c r="S737" s="21">
        <v>44470</v>
      </c>
      <c r="T737" s="19" t="s">
        <v>375</v>
      </c>
      <c r="U737" s="5"/>
      <c r="V737" s="5"/>
      <c r="W737" s="5"/>
      <c r="X737" s="5"/>
      <c r="Y737" s="5"/>
      <c r="Z737" s="5"/>
      <c r="AA737" s="20">
        <v>1</v>
      </c>
      <c r="AB737" s="5"/>
      <c r="AC737" s="5"/>
      <c r="AD737" s="5"/>
      <c r="AE737" s="5"/>
      <c r="AF737" s="5"/>
      <c r="AG737" s="5"/>
      <c r="AH737" s="5"/>
      <c r="AI737" s="20">
        <v>1</v>
      </c>
      <c r="AJ737" s="5"/>
      <c r="AK737" s="5"/>
      <c r="AL737" s="5"/>
      <c r="AM737" s="6">
        <v>44505</v>
      </c>
      <c r="AN737" s="22">
        <v>0.83333333333333537</v>
      </c>
      <c r="AO737" s="5"/>
      <c r="AP737" s="5"/>
      <c r="AQ737" s="5"/>
      <c r="AR737" s="5"/>
      <c r="AS737" s="20">
        <v>1</v>
      </c>
      <c r="AT737" s="5"/>
      <c r="AU737" s="5"/>
      <c r="AV737" s="5"/>
      <c r="AW737" s="5"/>
      <c r="AX737" s="5"/>
      <c r="AY737" s="5"/>
      <c r="AZ737" s="5"/>
      <c r="BA737" s="5"/>
      <c r="BB737" s="5"/>
      <c r="BC737" s="5"/>
      <c r="BD737" s="20">
        <v>1</v>
      </c>
      <c r="BE737" s="5"/>
      <c r="BF737" s="5"/>
      <c r="BG737" s="5"/>
      <c r="BH737" s="5"/>
      <c r="BI737" s="19" t="s">
        <v>4932</v>
      </c>
      <c r="BJ737" s="5"/>
      <c r="BK737" s="19" t="s">
        <v>4933</v>
      </c>
      <c r="BL737" s="20">
        <v>1</v>
      </c>
      <c r="BM737" s="5"/>
      <c r="BN737" s="5"/>
      <c r="BO737" s="5"/>
      <c r="BP737" s="5"/>
      <c r="BQ737" s="5"/>
      <c r="BR737" s="5"/>
      <c r="BS737" s="5"/>
      <c r="BT737" s="5"/>
      <c r="BU737" s="5"/>
      <c r="BV737" s="5"/>
      <c r="BW737" s="5"/>
      <c r="BX737" s="5"/>
      <c r="BY737" s="5"/>
      <c r="BZ737" s="5"/>
      <c r="CA737" s="19" t="s">
        <v>4934</v>
      </c>
      <c r="CB737" s="5"/>
      <c r="CC737" s="5"/>
      <c r="CD737" s="5"/>
      <c r="CE737" s="5"/>
      <c r="CF737" s="5"/>
      <c r="CG737" s="5"/>
      <c r="CH737" s="5"/>
      <c r="CI737" s="5"/>
      <c r="CJ737" s="5"/>
      <c r="CK737" s="5"/>
      <c r="CL737" s="5"/>
      <c r="CM737" s="5"/>
      <c r="CN737" s="19" t="s">
        <v>4935</v>
      </c>
      <c r="CO737" s="19" t="s">
        <v>4936</v>
      </c>
      <c r="CP737" s="19" t="s">
        <v>1675</v>
      </c>
      <c r="CQ737" t="str">
        <f t="shared" si="11"/>
        <v/>
      </c>
    </row>
    <row r="738" spans="1:95" ht="13.5" x14ac:dyDescent="0.25">
      <c r="A738" s="19" t="s">
        <v>4937</v>
      </c>
      <c r="B738" s="10" t="s">
        <v>619</v>
      </c>
      <c r="C738" s="6">
        <v>44756</v>
      </c>
      <c r="D738" s="20">
        <v>1</v>
      </c>
      <c r="E738" s="5"/>
      <c r="F738" s="5"/>
      <c r="G738" s="5"/>
      <c r="H738" s="5"/>
      <c r="I738" s="5"/>
      <c r="J738" s="19"/>
      <c r="K738" s="19"/>
      <c r="L738" s="19"/>
      <c r="M738" s="19" t="s">
        <v>4338</v>
      </c>
      <c r="N738" s="19"/>
      <c r="O738" s="5"/>
      <c r="P738" s="19" t="s">
        <v>5556</v>
      </c>
      <c r="Q738" s="5"/>
      <c r="R738" s="20">
        <v>1</v>
      </c>
      <c r="S738" s="21">
        <v>44440</v>
      </c>
      <c r="T738" s="19" t="s">
        <v>204</v>
      </c>
      <c r="U738" s="5"/>
      <c r="V738" s="5"/>
      <c r="W738" s="5"/>
      <c r="X738" s="5"/>
      <c r="Y738" s="5"/>
      <c r="Z738" s="5"/>
      <c r="AA738" s="5"/>
      <c r="AB738" s="20">
        <v>1</v>
      </c>
      <c r="AC738" s="5"/>
      <c r="AD738" s="5"/>
      <c r="AE738" s="5"/>
      <c r="AF738" s="5"/>
      <c r="AG738" s="5"/>
      <c r="AH738" s="5"/>
      <c r="AI738" s="5"/>
      <c r="AJ738" s="20">
        <v>1</v>
      </c>
      <c r="AK738" s="5"/>
      <c r="AL738" s="5"/>
      <c r="AM738" s="6">
        <v>44509</v>
      </c>
      <c r="AN738" s="22">
        <v>0.41666666666666768</v>
      </c>
      <c r="AO738" s="5"/>
      <c r="AP738" s="5"/>
      <c r="AQ738" s="5"/>
      <c r="AR738" s="5"/>
      <c r="AS738" s="20">
        <v>1</v>
      </c>
      <c r="AT738" s="5"/>
      <c r="AU738" s="5"/>
      <c r="AV738" s="5"/>
      <c r="AW738" s="5"/>
      <c r="AX738" s="5"/>
      <c r="AY738" s="5"/>
      <c r="AZ738" s="5"/>
      <c r="BA738" s="5"/>
      <c r="BB738" s="5"/>
      <c r="BC738" s="5"/>
      <c r="BD738" s="20">
        <v>1</v>
      </c>
      <c r="BE738" s="5"/>
      <c r="BF738" s="5"/>
      <c r="BG738" s="5"/>
      <c r="BH738" s="5"/>
      <c r="BI738" s="19" t="s">
        <v>4938</v>
      </c>
      <c r="BJ738" s="5"/>
      <c r="BK738" s="19" t="s">
        <v>4939</v>
      </c>
      <c r="BL738" s="20">
        <v>1</v>
      </c>
      <c r="BM738" s="5"/>
      <c r="BN738" s="5"/>
      <c r="BO738" s="5"/>
      <c r="BP738" s="5"/>
      <c r="BQ738" s="5"/>
      <c r="BR738" s="5"/>
      <c r="BS738" s="5"/>
      <c r="BT738" s="5"/>
      <c r="BU738" s="5"/>
      <c r="BV738" s="5"/>
      <c r="BW738" s="5"/>
      <c r="BX738" s="5"/>
      <c r="BY738" s="5"/>
      <c r="BZ738" s="5"/>
      <c r="CA738" s="19" t="s">
        <v>4940</v>
      </c>
      <c r="CB738" s="5"/>
      <c r="CC738" s="5"/>
      <c r="CD738" s="5"/>
      <c r="CE738" s="5"/>
      <c r="CF738" s="5"/>
      <c r="CG738" s="5"/>
      <c r="CH738" s="5"/>
      <c r="CI738" s="5"/>
      <c r="CJ738" s="5"/>
      <c r="CK738" s="5"/>
      <c r="CL738" s="5"/>
      <c r="CM738" s="5"/>
      <c r="CN738" s="19" t="s">
        <v>4941</v>
      </c>
      <c r="CO738" s="19" t="s">
        <v>4942</v>
      </c>
      <c r="CP738" s="19" t="s">
        <v>1675</v>
      </c>
      <c r="CQ738" t="str">
        <f t="shared" si="11"/>
        <v/>
      </c>
    </row>
    <row r="739" spans="1:95" ht="13.5" x14ac:dyDescent="0.25">
      <c r="A739" s="19" t="s">
        <v>4943</v>
      </c>
      <c r="B739" s="10" t="s">
        <v>619</v>
      </c>
      <c r="C739" s="6">
        <v>44756</v>
      </c>
      <c r="D739" s="20">
        <v>1</v>
      </c>
      <c r="E739" s="5"/>
      <c r="F739" s="5"/>
      <c r="G739" s="5"/>
      <c r="H739" s="5"/>
      <c r="I739" s="5"/>
      <c r="J739" s="19"/>
      <c r="K739" s="19"/>
      <c r="L739" s="19"/>
      <c r="M739" s="19" t="s">
        <v>4338</v>
      </c>
      <c r="N739" s="19"/>
      <c r="O739" s="5"/>
      <c r="P739" s="19" t="s">
        <v>5556</v>
      </c>
      <c r="Q739" s="20">
        <v>1</v>
      </c>
      <c r="R739" s="5"/>
      <c r="S739" s="21">
        <v>44166</v>
      </c>
      <c r="T739" s="19" t="s">
        <v>4925</v>
      </c>
      <c r="U739" s="5"/>
      <c r="V739" s="5"/>
      <c r="W739" s="5"/>
      <c r="X739" s="5"/>
      <c r="Y739" s="5"/>
      <c r="Z739" s="5"/>
      <c r="AA739" s="20">
        <v>1</v>
      </c>
      <c r="AB739" s="5"/>
      <c r="AC739" s="5"/>
      <c r="AD739" s="5"/>
      <c r="AE739" s="5"/>
      <c r="AF739" s="5"/>
      <c r="AG739" s="5"/>
      <c r="AH739" s="5"/>
      <c r="AI739" s="20">
        <v>1</v>
      </c>
      <c r="AJ739" s="5"/>
      <c r="AK739" s="5"/>
      <c r="AL739" s="5"/>
      <c r="AM739" s="6">
        <v>44529</v>
      </c>
      <c r="AN739" s="22">
        <v>0.5833333333333347</v>
      </c>
      <c r="AO739" s="20">
        <v>1</v>
      </c>
      <c r="AP739" s="5"/>
      <c r="AQ739" s="5"/>
      <c r="AR739" s="5"/>
      <c r="AS739" s="5"/>
      <c r="AT739" s="5"/>
      <c r="AU739" s="5"/>
      <c r="AV739" s="5"/>
      <c r="AW739" s="5"/>
      <c r="AX739" s="5"/>
      <c r="AY739" s="5"/>
      <c r="AZ739" s="5"/>
      <c r="BA739" s="5"/>
      <c r="BB739" s="5"/>
      <c r="BC739" s="5"/>
      <c r="BD739" s="20">
        <v>1</v>
      </c>
      <c r="BE739" s="5"/>
      <c r="BF739" s="5"/>
      <c r="BG739" s="5"/>
      <c r="BH739" s="5"/>
      <c r="BI739" s="19" t="s">
        <v>4944</v>
      </c>
      <c r="BJ739" s="5"/>
      <c r="BK739" s="19" t="s">
        <v>4945</v>
      </c>
      <c r="BL739" s="20">
        <v>1</v>
      </c>
      <c r="BM739" s="5"/>
      <c r="BN739" s="5"/>
      <c r="BO739" s="5"/>
      <c r="BP739" s="5"/>
      <c r="BQ739" s="5"/>
      <c r="BR739" s="5"/>
      <c r="BS739" s="5"/>
      <c r="BT739" s="5"/>
      <c r="BU739" s="5"/>
      <c r="BV739" s="5"/>
      <c r="BW739" s="5"/>
      <c r="BX739" s="5"/>
      <c r="BY739" s="5"/>
      <c r="BZ739" s="5"/>
      <c r="CA739" s="19" t="s">
        <v>4946</v>
      </c>
      <c r="CB739" s="5"/>
      <c r="CC739" s="5"/>
      <c r="CD739" s="5"/>
      <c r="CE739" s="5"/>
      <c r="CF739" s="6">
        <v>44529</v>
      </c>
      <c r="CG739" s="5"/>
      <c r="CH739" s="5"/>
      <c r="CI739" s="5"/>
      <c r="CJ739" s="5"/>
      <c r="CK739" s="5"/>
      <c r="CL739" s="5"/>
      <c r="CM739" s="5"/>
      <c r="CN739" s="19" t="s">
        <v>4947</v>
      </c>
      <c r="CO739" s="19" t="s">
        <v>4948</v>
      </c>
      <c r="CP739" s="19" t="s">
        <v>1675</v>
      </c>
      <c r="CQ739" t="str">
        <f t="shared" si="11"/>
        <v/>
      </c>
    </row>
    <row r="740" spans="1:95" ht="13.5" x14ac:dyDescent="0.25">
      <c r="A740" s="19" t="s">
        <v>4949</v>
      </c>
      <c r="B740" s="10" t="s">
        <v>619</v>
      </c>
      <c r="C740" s="6">
        <v>44747</v>
      </c>
      <c r="D740" s="20">
        <v>1</v>
      </c>
      <c r="E740" s="5"/>
      <c r="F740" s="5"/>
      <c r="G740" s="5"/>
      <c r="H740" s="5"/>
      <c r="I740" s="5"/>
      <c r="J740" s="19"/>
      <c r="K740" s="19"/>
      <c r="L740" s="19"/>
      <c r="M740" s="19" t="s">
        <v>4338</v>
      </c>
      <c r="N740" s="19"/>
      <c r="O740" s="5"/>
      <c r="P740" s="19" t="s">
        <v>5556</v>
      </c>
      <c r="Q740" s="5"/>
      <c r="R740" s="20">
        <v>1</v>
      </c>
      <c r="S740" s="21">
        <v>44501</v>
      </c>
      <c r="T740" s="19" t="s">
        <v>375</v>
      </c>
      <c r="U740" s="5"/>
      <c r="V740" s="5"/>
      <c r="W740" s="5"/>
      <c r="X740" s="5"/>
      <c r="Y740" s="5"/>
      <c r="Z740" s="20">
        <v>1</v>
      </c>
      <c r="AA740" s="5"/>
      <c r="AB740" s="5"/>
      <c r="AC740" s="5"/>
      <c r="AD740" s="5"/>
      <c r="AE740" s="5"/>
      <c r="AF740" s="5"/>
      <c r="AG740" s="5"/>
      <c r="AH740" s="5"/>
      <c r="AI740" s="5"/>
      <c r="AJ740" s="20">
        <v>1</v>
      </c>
      <c r="AK740" s="5"/>
      <c r="AL740" s="5"/>
      <c r="AM740" s="6">
        <v>44723</v>
      </c>
      <c r="AN740" s="22">
        <v>0.53472222222222354</v>
      </c>
      <c r="AO740" s="5"/>
      <c r="AP740" s="5"/>
      <c r="AQ740" s="20">
        <v>1</v>
      </c>
      <c r="AR740" s="5"/>
      <c r="AS740" s="5"/>
      <c r="AT740" s="5"/>
      <c r="AU740" s="5"/>
      <c r="AV740" s="5"/>
      <c r="AW740" s="5"/>
      <c r="AX740" s="5"/>
      <c r="AY740" s="5"/>
      <c r="AZ740" s="20">
        <v>1</v>
      </c>
      <c r="BA740" s="5"/>
      <c r="BB740" s="5"/>
      <c r="BC740" s="5"/>
      <c r="BD740" s="5"/>
      <c r="BE740" s="5"/>
      <c r="BF740" s="5"/>
      <c r="BG740" s="5"/>
      <c r="BH740" s="5"/>
      <c r="BI740" s="19" t="s">
        <v>4950</v>
      </c>
      <c r="BJ740" s="5"/>
      <c r="BK740" s="19" t="s">
        <v>4951</v>
      </c>
      <c r="BL740" s="20">
        <v>1</v>
      </c>
      <c r="BM740" s="5"/>
      <c r="BN740" s="5"/>
      <c r="BO740" s="5"/>
      <c r="BP740" s="5"/>
      <c r="BQ740" s="5"/>
      <c r="BR740" s="5"/>
      <c r="BS740" s="5"/>
      <c r="BT740" s="5"/>
      <c r="BU740" s="5"/>
      <c r="BV740" s="5"/>
      <c r="BW740" s="5"/>
      <c r="BX740" s="5"/>
      <c r="BY740" s="5"/>
      <c r="BZ740" s="5"/>
      <c r="CA740" s="19" t="s">
        <v>4952</v>
      </c>
      <c r="CB740" s="5"/>
      <c r="CC740" s="5"/>
      <c r="CD740" s="5"/>
      <c r="CE740" s="5"/>
      <c r="CF740" s="6">
        <v>44723</v>
      </c>
      <c r="CG740" s="5"/>
      <c r="CH740" s="5"/>
      <c r="CI740" s="5"/>
      <c r="CJ740" s="5"/>
      <c r="CK740" s="5"/>
      <c r="CL740" s="5"/>
      <c r="CM740" s="5"/>
      <c r="CN740" s="19" t="s">
        <v>4953</v>
      </c>
      <c r="CO740" s="19" t="s">
        <v>4954</v>
      </c>
      <c r="CP740" s="19" t="s">
        <v>1675</v>
      </c>
      <c r="CQ740" t="str">
        <f t="shared" si="11"/>
        <v/>
      </c>
    </row>
    <row r="741" spans="1:95" ht="13.5" x14ac:dyDescent="0.25">
      <c r="A741" s="19" t="s">
        <v>4955</v>
      </c>
      <c r="B741" s="10" t="s">
        <v>619</v>
      </c>
      <c r="C741" s="6">
        <v>44748</v>
      </c>
      <c r="D741" s="5"/>
      <c r="E741" s="20">
        <v>1</v>
      </c>
      <c r="F741" s="5"/>
      <c r="G741" s="5"/>
      <c r="H741" s="5"/>
      <c r="I741" s="5"/>
      <c r="J741" s="19"/>
      <c r="K741" s="19"/>
      <c r="L741" s="19"/>
      <c r="M741" s="19" t="s">
        <v>4338</v>
      </c>
      <c r="N741" s="19"/>
      <c r="O741" s="5"/>
      <c r="P741" s="19" t="s">
        <v>5556</v>
      </c>
      <c r="Q741" s="5"/>
      <c r="R741" s="20">
        <v>1</v>
      </c>
      <c r="S741" s="21">
        <v>43952</v>
      </c>
      <c r="T741" s="19" t="s">
        <v>375</v>
      </c>
      <c r="U741" s="5"/>
      <c r="V741" s="5"/>
      <c r="W741" s="5"/>
      <c r="X741" s="5"/>
      <c r="Y741" s="5"/>
      <c r="Z741" s="5"/>
      <c r="AA741" s="5"/>
      <c r="AB741" s="20">
        <v>1</v>
      </c>
      <c r="AC741" s="5"/>
      <c r="AD741" s="5"/>
      <c r="AE741" s="5"/>
      <c r="AF741" s="5"/>
      <c r="AG741" s="5"/>
      <c r="AH741" s="20">
        <v>1</v>
      </c>
      <c r="AI741" s="5"/>
      <c r="AJ741" s="5"/>
      <c r="AK741" s="5"/>
      <c r="AL741" s="5"/>
      <c r="AM741" s="6">
        <v>44351</v>
      </c>
      <c r="AN741" s="22">
        <v>0.29513888888888956</v>
      </c>
      <c r="AO741" s="5"/>
      <c r="AP741" s="5"/>
      <c r="AQ741" s="5"/>
      <c r="AR741" s="5"/>
      <c r="AS741" s="20">
        <v>1</v>
      </c>
      <c r="AT741" s="5"/>
      <c r="AU741" s="5"/>
      <c r="AV741" s="5"/>
      <c r="AW741" s="5"/>
      <c r="AX741" s="5"/>
      <c r="AY741" s="5"/>
      <c r="AZ741" s="5"/>
      <c r="BA741" s="5">
        <v>1</v>
      </c>
      <c r="BB741" s="5"/>
      <c r="BC741" s="20"/>
      <c r="BD741" s="5"/>
      <c r="BE741" s="5"/>
      <c r="BF741" s="5"/>
      <c r="BG741" s="5"/>
      <c r="BH741" s="5"/>
      <c r="BI741" s="19" t="s">
        <v>4956</v>
      </c>
      <c r="BJ741" s="5"/>
      <c r="BK741" s="19" t="s">
        <v>4957</v>
      </c>
      <c r="BL741" s="5"/>
      <c r="BM741" s="20">
        <v>1</v>
      </c>
      <c r="BN741" s="5"/>
      <c r="BO741" s="5"/>
      <c r="BP741" s="5"/>
      <c r="BQ741" s="19"/>
      <c r="BR741" s="19"/>
      <c r="BS741" s="19" t="s">
        <v>4958</v>
      </c>
      <c r="BT741" s="5"/>
      <c r="BU741" s="5"/>
      <c r="BV741" s="20">
        <v>1</v>
      </c>
      <c r="BW741" s="5"/>
      <c r="BX741" s="5"/>
      <c r="BY741" s="5"/>
      <c r="BZ741" s="5"/>
      <c r="CA741" s="19" t="s">
        <v>4959</v>
      </c>
      <c r="CB741" s="5"/>
      <c r="CC741" s="5"/>
      <c r="CD741" s="5"/>
      <c r="CE741" s="5"/>
      <c r="CF741" s="6">
        <v>44351</v>
      </c>
      <c r="CG741" s="5"/>
      <c r="CH741" s="5"/>
      <c r="CI741" s="5"/>
      <c r="CJ741" s="5"/>
      <c r="CK741" s="5"/>
      <c r="CL741" s="5"/>
      <c r="CM741" s="5"/>
      <c r="CN741" s="19" t="s">
        <v>4960</v>
      </c>
      <c r="CO741" s="19" t="s">
        <v>4961</v>
      </c>
      <c r="CP741" s="19" t="s">
        <v>1675</v>
      </c>
      <c r="CQ741" t="str">
        <f t="shared" si="11"/>
        <v/>
      </c>
    </row>
    <row r="742" spans="1:95" ht="13.5" x14ac:dyDescent="0.25">
      <c r="A742" s="19" t="s">
        <v>4962</v>
      </c>
      <c r="B742" s="10" t="s">
        <v>619</v>
      </c>
      <c r="C742" s="6">
        <v>44748</v>
      </c>
      <c r="D742" s="5"/>
      <c r="E742" s="5"/>
      <c r="F742" s="5"/>
      <c r="G742" s="5"/>
      <c r="H742" s="5"/>
      <c r="I742" s="5"/>
      <c r="J742" s="19"/>
      <c r="K742" s="19"/>
      <c r="L742" s="19"/>
      <c r="M742" s="19" t="s">
        <v>4338</v>
      </c>
      <c r="N742" s="19"/>
      <c r="O742" s="5"/>
      <c r="P742" s="19" t="s">
        <v>5555</v>
      </c>
      <c r="Q742" s="20">
        <v>1</v>
      </c>
      <c r="R742" s="5"/>
      <c r="S742" s="21">
        <v>44348</v>
      </c>
      <c r="T742" s="19" t="s">
        <v>375</v>
      </c>
      <c r="U742" s="5"/>
      <c r="V742" s="5"/>
      <c r="W742" s="5"/>
      <c r="X742" s="5"/>
      <c r="Y742" s="5"/>
      <c r="Z742" s="5"/>
      <c r="AA742" s="5"/>
      <c r="AB742" s="5"/>
      <c r="AC742" s="20">
        <v>1</v>
      </c>
      <c r="AD742" s="5"/>
      <c r="AE742" s="5"/>
      <c r="AF742" s="5"/>
      <c r="AG742" s="5"/>
      <c r="AH742" s="20">
        <v>1</v>
      </c>
      <c r="AI742" s="5"/>
      <c r="AJ742" s="5"/>
      <c r="AK742" s="5"/>
      <c r="AL742" s="5"/>
      <c r="AM742" s="6">
        <v>44349</v>
      </c>
      <c r="AN742" s="22">
        <v>0.31597222222222299</v>
      </c>
      <c r="AO742" s="20">
        <v>1</v>
      </c>
      <c r="AP742" s="5"/>
      <c r="AQ742" s="5"/>
      <c r="AR742" s="5"/>
      <c r="AS742" s="5"/>
      <c r="AT742" s="5"/>
      <c r="AU742" s="5"/>
      <c r="AV742" s="5"/>
      <c r="AW742" s="5"/>
      <c r="AX742" s="5"/>
      <c r="AY742" s="5"/>
      <c r="AZ742" s="5"/>
      <c r="BA742" s="5">
        <v>1</v>
      </c>
      <c r="BB742" s="5"/>
      <c r="BC742" s="20"/>
      <c r="BD742" s="5"/>
      <c r="BE742" s="5"/>
      <c r="BF742" s="5"/>
      <c r="BG742" s="5"/>
      <c r="BH742" s="5"/>
      <c r="BI742" s="19" t="s">
        <v>4963</v>
      </c>
      <c r="BJ742" s="5"/>
      <c r="BK742" s="19" t="s">
        <v>4964</v>
      </c>
      <c r="BL742" s="5"/>
      <c r="BM742" s="5"/>
      <c r="BN742" s="20">
        <v>1</v>
      </c>
      <c r="BO742" s="5"/>
      <c r="BP742" s="5"/>
      <c r="BQ742" s="19"/>
      <c r="BR742" s="19"/>
      <c r="BS742" s="19" t="s">
        <v>4965</v>
      </c>
      <c r="BT742" s="5"/>
      <c r="BU742" s="5"/>
      <c r="BV742" s="5"/>
      <c r="BW742" s="5"/>
      <c r="BX742" s="5"/>
      <c r="BY742" s="5"/>
      <c r="BZ742" s="19" t="s">
        <v>4966</v>
      </c>
      <c r="CA742" s="19" t="s">
        <v>4967</v>
      </c>
      <c r="CB742" s="5"/>
      <c r="CC742" s="5"/>
      <c r="CD742" s="5"/>
      <c r="CE742" s="5"/>
      <c r="CF742" s="6">
        <v>44349</v>
      </c>
      <c r="CG742" s="5"/>
      <c r="CH742" s="5"/>
      <c r="CI742" s="5"/>
      <c r="CJ742" s="5"/>
      <c r="CK742" s="5"/>
      <c r="CL742" s="5"/>
      <c r="CM742" s="5"/>
      <c r="CN742" s="19" t="s">
        <v>4968</v>
      </c>
      <c r="CO742" s="19" t="s">
        <v>4969</v>
      </c>
      <c r="CP742" s="19" t="s">
        <v>1675</v>
      </c>
      <c r="CQ742" t="str">
        <f t="shared" si="11"/>
        <v/>
      </c>
    </row>
    <row r="743" spans="1:95" ht="13.5" x14ac:dyDescent="0.25">
      <c r="A743" s="19" t="s">
        <v>4970</v>
      </c>
      <c r="B743" s="10" t="s">
        <v>619</v>
      </c>
      <c r="C743" s="6">
        <v>44729</v>
      </c>
      <c r="D743" s="20">
        <v>1</v>
      </c>
      <c r="E743" s="5"/>
      <c r="F743" s="5"/>
      <c r="G743" s="5"/>
      <c r="H743" s="5"/>
      <c r="I743" s="5"/>
      <c r="J743" s="19"/>
      <c r="K743" s="19"/>
      <c r="L743" s="19"/>
      <c r="M743" s="19" t="s">
        <v>4338</v>
      </c>
      <c r="N743" s="19"/>
      <c r="O743" s="5"/>
      <c r="P743" s="19" t="s">
        <v>5554</v>
      </c>
      <c r="Q743" s="5"/>
      <c r="R743" s="20">
        <v>1</v>
      </c>
      <c r="S743" s="21">
        <v>44621</v>
      </c>
      <c r="T743" s="19" t="s">
        <v>375</v>
      </c>
      <c r="U743" s="5"/>
      <c r="V743" s="5"/>
      <c r="W743" s="5"/>
      <c r="X743" s="5"/>
      <c r="Y743" s="5"/>
      <c r="Z743" s="5"/>
      <c r="AA743" s="5"/>
      <c r="AB743" s="5"/>
      <c r="AC743" s="20">
        <v>1</v>
      </c>
      <c r="AD743" s="5"/>
      <c r="AE743" s="5"/>
      <c r="AF743" s="5"/>
      <c r="AG743" s="5"/>
      <c r="AH743" s="5"/>
      <c r="AI743" s="5"/>
      <c r="AJ743" s="20">
        <v>1</v>
      </c>
      <c r="AK743" s="5"/>
      <c r="AL743" s="5"/>
      <c r="AM743" s="6">
        <v>44613</v>
      </c>
      <c r="AN743" s="22">
        <v>0.3194444444444452</v>
      </c>
      <c r="AO743" s="5"/>
      <c r="AP743" s="5"/>
      <c r="AQ743" s="5"/>
      <c r="AR743" s="5"/>
      <c r="AS743" s="20">
        <v>1</v>
      </c>
      <c r="AT743" s="5"/>
      <c r="AU743" s="5"/>
      <c r="AV743" s="5"/>
      <c r="AW743" s="5"/>
      <c r="AX743" s="5"/>
      <c r="AY743" s="5"/>
      <c r="AZ743" s="5"/>
      <c r="BA743" s="5"/>
      <c r="BB743" s="5"/>
      <c r="BC743" s="5"/>
      <c r="BD743" s="20">
        <v>1</v>
      </c>
      <c r="BE743" s="5"/>
      <c r="BF743" s="5"/>
      <c r="BG743" s="5"/>
      <c r="BH743" s="5"/>
      <c r="BI743" s="19" t="s">
        <v>4971</v>
      </c>
      <c r="BJ743" s="5"/>
      <c r="BK743" s="19" t="s">
        <v>4972</v>
      </c>
      <c r="BL743" s="20">
        <v>1</v>
      </c>
      <c r="BM743" s="5"/>
      <c r="BN743" s="5"/>
      <c r="BO743" s="5"/>
      <c r="BP743" s="5"/>
      <c r="BQ743" s="5"/>
      <c r="BR743" s="5"/>
      <c r="BS743" s="5"/>
      <c r="BT743" s="5"/>
      <c r="BU743" s="5"/>
      <c r="BV743" s="5"/>
      <c r="BW743" s="5"/>
      <c r="BX743" s="5"/>
      <c r="BY743" s="5"/>
      <c r="BZ743" s="5"/>
      <c r="CA743" s="19" t="s">
        <v>4973</v>
      </c>
      <c r="CB743" s="5"/>
      <c r="CC743" s="5"/>
      <c r="CD743" s="5"/>
      <c r="CE743" s="5"/>
      <c r="CF743" s="5"/>
      <c r="CG743" s="5"/>
      <c r="CH743" s="5"/>
      <c r="CI743" s="5"/>
      <c r="CJ743" s="5"/>
      <c r="CK743" s="5"/>
      <c r="CL743" s="5"/>
      <c r="CM743" s="5"/>
      <c r="CN743" s="19" t="s">
        <v>4974</v>
      </c>
      <c r="CO743" s="19" t="s">
        <v>4975</v>
      </c>
      <c r="CP743" s="19" t="s">
        <v>1675</v>
      </c>
      <c r="CQ743" t="str">
        <f t="shared" si="11"/>
        <v/>
      </c>
    </row>
    <row r="744" spans="1:95" ht="13.5" x14ac:dyDescent="0.25">
      <c r="A744" s="19" t="s">
        <v>4976</v>
      </c>
      <c r="B744" s="10" t="s">
        <v>619</v>
      </c>
      <c r="C744" s="6">
        <v>44729</v>
      </c>
      <c r="D744" s="5"/>
      <c r="E744" s="20">
        <v>1</v>
      </c>
      <c r="F744" s="5"/>
      <c r="G744" s="5"/>
      <c r="H744" s="5"/>
      <c r="I744" s="5"/>
      <c r="J744" s="19"/>
      <c r="K744" s="19"/>
      <c r="L744" s="19"/>
      <c r="M744" s="19" t="s">
        <v>4338</v>
      </c>
      <c r="N744" s="19"/>
      <c r="O744" s="5"/>
      <c r="P744" s="19" t="s">
        <v>5556</v>
      </c>
      <c r="Q744" s="5"/>
      <c r="R744" s="20">
        <v>1</v>
      </c>
      <c r="S744" s="21">
        <v>43952</v>
      </c>
      <c r="T744" s="19" t="s">
        <v>375</v>
      </c>
      <c r="U744" s="5"/>
      <c r="V744" s="5"/>
      <c r="W744" s="5"/>
      <c r="X744" s="5"/>
      <c r="Y744" s="5"/>
      <c r="Z744" s="5"/>
      <c r="AA744" s="5"/>
      <c r="AB744" s="20">
        <v>1</v>
      </c>
      <c r="AC744" s="5"/>
      <c r="AD744" s="5"/>
      <c r="AE744" s="5"/>
      <c r="AF744" s="5"/>
      <c r="AG744" s="5"/>
      <c r="AH744" s="5"/>
      <c r="AI744" s="5"/>
      <c r="AJ744" s="5"/>
      <c r="AK744" s="20">
        <v>1</v>
      </c>
      <c r="AL744" s="5"/>
      <c r="AM744" s="6">
        <v>44605</v>
      </c>
      <c r="AN744" s="22">
        <v>0.20833333333333384</v>
      </c>
      <c r="AO744" s="5"/>
      <c r="AP744" s="5"/>
      <c r="AQ744" s="5"/>
      <c r="AR744" s="5"/>
      <c r="AS744" s="20">
        <v>1</v>
      </c>
      <c r="AT744" s="5"/>
      <c r="AU744" s="5"/>
      <c r="AV744" s="5"/>
      <c r="AW744" s="5"/>
      <c r="AX744" s="5"/>
      <c r="AY744" s="5"/>
      <c r="AZ744" s="20">
        <v>1</v>
      </c>
      <c r="BA744" s="5"/>
      <c r="BB744" s="5"/>
      <c r="BC744" s="5"/>
      <c r="BD744" s="5"/>
      <c r="BE744" s="5"/>
      <c r="BF744" s="5"/>
      <c r="BG744" s="5"/>
      <c r="BH744" s="5"/>
      <c r="BI744" s="19" t="s">
        <v>4977</v>
      </c>
      <c r="BJ744" s="5"/>
      <c r="BK744" s="19" t="s">
        <v>4978</v>
      </c>
      <c r="BL744" s="5"/>
      <c r="BM744" s="5"/>
      <c r="BN744" s="20">
        <v>1</v>
      </c>
      <c r="BO744" s="5"/>
      <c r="BP744" s="5"/>
      <c r="BQ744" s="19"/>
      <c r="BR744" s="19"/>
      <c r="BS744" s="19" t="s">
        <v>4979</v>
      </c>
      <c r="BT744" s="5"/>
      <c r="BU744" s="5"/>
      <c r="BV744" s="20">
        <v>1</v>
      </c>
      <c r="BW744" s="5"/>
      <c r="BX744" s="19" t="s">
        <v>657</v>
      </c>
      <c r="BY744" s="5"/>
      <c r="BZ744" s="19" t="s">
        <v>4980</v>
      </c>
      <c r="CA744" s="19" t="s">
        <v>4981</v>
      </c>
      <c r="CB744" s="5"/>
      <c r="CC744" s="5"/>
      <c r="CD744" s="5"/>
      <c r="CE744" s="5"/>
      <c r="CF744" s="6">
        <v>44605</v>
      </c>
      <c r="CG744" s="5"/>
      <c r="CH744" s="5"/>
      <c r="CI744" s="5"/>
      <c r="CJ744" s="5"/>
      <c r="CK744" s="5"/>
      <c r="CL744" s="5"/>
      <c r="CM744" s="5"/>
      <c r="CN744" s="19" t="s">
        <v>4982</v>
      </c>
      <c r="CO744" s="19" t="s">
        <v>4983</v>
      </c>
      <c r="CP744" s="19" t="s">
        <v>1675</v>
      </c>
      <c r="CQ744" t="str">
        <f t="shared" si="11"/>
        <v/>
      </c>
    </row>
    <row r="745" spans="1:95" ht="13.5" x14ac:dyDescent="0.25">
      <c r="A745" s="19" t="s">
        <v>4984</v>
      </c>
      <c r="B745" s="10" t="s">
        <v>619</v>
      </c>
      <c r="C745" s="6">
        <v>44729</v>
      </c>
      <c r="D745" s="20">
        <v>1</v>
      </c>
      <c r="E745" s="5"/>
      <c r="F745" s="5"/>
      <c r="G745" s="5"/>
      <c r="H745" s="5"/>
      <c r="I745" s="5"/>
      <c r="J745" s="19"/>
      <c r="K745" s="19"/>
      <c r="L745" s="19"/>
      <c r="M745" s="19" t="s">
        <v>4338</v>
      </c>
      <c r="N745" s="19"/>
      <c r="O745" s="5"/>
      <c r="P745" s="19" t="s">
        <v>5556</v>
      </c>
      <c r="Q745" s="5"/>
      <c r="R745" s="20">
        <v>1</v>
      </c>
      <c r="S745" s="21">
        <v>44501</v>
      </c>
      <c r="T745" s="19" t="s">
        <v>375</v>
      </c>
      <c r="U745" s="5"/>
      <c r="V745" s="5"/>
      <c r="W745" s="5"/>
      <c r="X745" s="5"/>
      <c r="Y745" s="5"/>
      <c r="Z745" s="5"/>
      <c r="AA745" s="20">
        <v>1</v>
      </c>
      <c r="AB745" s="5"/>
      <c r="AC745" s="5"/>
      <c r="AD745" s="5"/>
      <c r="AE745" s="5"/>
      <c r="AF745" s="5"/>
      <c r="AG745" s="5"/>
      <c r="AH745" s="20">
        <v>1</v>
      </c>
      <c r="AI745" s="5"/>
      <c r="AJ745" s="5"/>
      <c r="AK745" s="5"/>
      <c r="AL745" s="5"/>
      <c r="AM745" s="6">
        <v>44624</v>
      </c>
      <c r="AN745" s="22">
        <v>0.5833333333333347</v>
      </c>
      <c r="AO745" s="20"/>
      <c r="AP745" s="5"/>
      <c r="AQ745" s="5"/>
      <c r="AR745" s="5"/>
      <c r="AS745" s="5"/>
      <c r="AT745" s="5"/>
      <c r="AU745" s="5"/>
      <c r="AV745" s="5"/>
      <c r="AW745" s="5"/>
      <c r="AX745" s="20">
        <v>1</v>
      </c>
      <c r="AY745" s="23" t="s">
        <v>5621</v>
      </c>
      <c r="AZ745" s="5"/>
      <c r="BA745" s="5"/>
      <c r="BB745" s="5"/>
      <c r="BC745" s="5"/>
      <c r="BD745" s="20">
        <v>1</v>
      </c>
      <c r="BE745" s="5"/>
      <c r="BF745" s="5"/>
      <c r="BG745" s="5"/>
      <c r="BH745" s="5"/>
      <c r="BI745" s="19" t="s">
        <v>4985</v>
      </c>
      <c r="BJ745" s="5"/>
      <c r="BK745" s="19" t="s">
        <v>4986</v>
      </c>
      <c r="BL745" s="20">
        <v>1</v>
      </c>
      <c r="BM745" s="5"/>
      <c r="BN745" s="5"/>
      <c r="BO745" s="5"/>
      <c r="BP745" s="5"/>
      <c r="BQ745" s="5"/>
      <c r="BR745" s="5"/>
      <c r="BS745" s="5"/>
      <c r="BT745" s="5"/>
      <c r="BU745" s="5"/>
      <c r="BV745" s="5"/>
      <c r="BW745" s="5"/>
      <c r="BX745" s="5"/>
      <c r="BY745" s="5"/>
      <c r="BZ745" s="5"/>
      <c r="CA745" s="19" t="s">
        <v>4987</v>
      </c>
      <c r="CB745" s="5"/>
      <c r="CC745" s="5"/>
      <c r="CD745" s="5"/>
      <c r="CE745" s="5"/>
      <c r="CF745" s="6">
        <v>44624</v>
      </c>
      <c r="CG745" s="5"/>
      <c r="CH745" s="5"/>
      <c r="CI745" s="5"/>
      <c r="CJ745" s="5"/>
      <c r="CK745" s="5"/>
      <c r="CL745" s="5"/>
      <c r="CM745" s="5"/>
      <c r="CN745" s="19" t="s">
        <v>4988</v>
      </c>
      <c r="CO745" s="19" t="s">
        <v>4989</v>
      </c>
      <c r="CP745" s="19" t="s">
        <v>1675</v>
      </c>
      <c r="CQ745" t="str">
        <f t="shared" si="11"/>
        <v/>
      </c>
    </row>
    <row r="746" spans="1:95" ht="13.5" x14ac:dyDescent="0.25">
      <c r="A746" s="19" t="s">
        <v>4990</v>
      </c>
      <c r="B746" s="10" t="s">
        <v>619</v>
      </c>
      <c r="C746" s="6">
        <v>44698</v>
      </c>
      <c r="D746" s="20">
        <v>1</v>
      </c>
      <c r="E746" s="5"/>
      <c r="F746" s="5"/>
      <c r="G746" s="5"/>
      <c r="H746" s="5"/>
      <c r="I746" s="6">
        <v>44624</v>
      </c>
      <c r="J746" s="19"/>
      <c r="K746" s="19"/>
      <c r="L746" s="19"/>
      <c r="M746" s="19" t="s">
        <v>4338</v>
      </c>
      <c r="N746" s="19"/>
      <c r="O746" s="5"/>
      <c r="P746" s="19" t="s">
        <v>5556</v>
      </c>
      <c r="Q746" s="5"/>
      <c r="R746" s="20">
        <v>1</v>
      </c>
      <c r="S746" s="21">
        <v>44470</v>
      </c>
      <c r="T746" s="19" t="s">
        <v>1313</v>
      </c>
      <c r="U746" s="5"/>
      <c r="V746" s="5"/>
      <c r="W746" s="5"/>
      <c r="X746" s="5"/>
      <c r="Y746" s="5"/>
      <c r="Z746" s="5"/>
      <c r="AA746" s="5"/>
      <c r="AB746" s="5"/>
      <c r="AC746" s="20">
        <v>1</v>
      </c>
      <c r="AD746" s="5"/>
      <c r="AE746" s="5"/>
      <c r="AF746" s="5"/>
      <c r="AG746" s="5"/>
      <c r="AH746" s="5"/>
      <c r="AI746" s="20">
        <v>1</v>
      </c>
      <c r="AJ746" s="5"/>
      <c r="AK746" s="5"/>
      <c r="AL746" s="5"/>
      <c r="AM746" s="6">
        <v>44624</v>
      </c>
      <c r="AN746" s="22">
        <v>0.38194444444444536</v>
      </c>
      <c r="AO746" s="5"/>
      <c r="AP746" s="5"/>
      <c r="AQ746" s="5"/>
      <c r="AR746" s="5"/>
      <c r="AS746" s="20">
        <v>1</v>
      </c>
      <c r="AT746" s="5"/>
      <c r="AU746" s="5"/>
      <c r="AV746" s="5"/>
      <c r="AW746" s="5"/>
      <c r="AX746" s="5"/>
      <c r="AY746" s="5"/>
      <c r="AZ746" s="5"/>
      <c r="BA746" s="5"/>
      <c r="BB746" s="5"/>
      <c r="BC746" s="5"/>
      <c r="BD746" s="20">
        <v>1</v>
      </c>
      <c r="BE746" s="5"/>
      <c r="BF746" s="5"/>
      <c r="BG746" s="5"/>
      <c r="BH746" s="5"/>
      <c r="BI746" s="19" t="s">
        <v>4991</v>
      </c>
      <c r="BJ746" s="5"/>
      <c r="BK746" s="19" t="s">
        <v>4992</v>
      </c>
      <c r="BL746" s="20">
        <v>1</v>
      </c>
      <c r="BM746" s="5"/>
      <c r="BN746" s="5"/>
      <c r="BO746" s="5"/>
      <c r="BP746" s="5"/>
      <c r="BQ746" s="5"/>
      <c r="BR746" s="5"/>
      <c r="BS746" s="5"/>
      <c r="BT746" s="5"/>
      <c r="BU746" s="5"/>
      <c r="BV746" s="5"/>
      <c r="BW746" s="5"/>
      <c r="BX746" s="5"/>
      <c r="BY746" s="5"/>
      <c r="BZ746" s="5"/>
      <c r="CA746" s="19" t="s">
        <v>4993</v>
      </c>
      <c r="CB746" s="5"/>
      <c r="CC746" s="5"/>
      <c r="CD746" s="5"/>
      <c r="CE746" s="5"/>
      <c r="CF746" s="5"/>
      <c r="CG746" s="5"/>
      <c r="CH746" s="5"/>
      <c r="CI746" s="5"/>
      <c r="CJ746" s="5"/>
      <c r="CK746" s="5"/>
      <c r="CL746" s="5"/>
      <c r="CM746" s="5"/>
      <c r="CN746" s="19" t="s">
        <v>4994</v>
      </c>
      <c r="CO746" s="19" t="s">
        <v>4995</v>
      </c>
      <c r="CP746" s="19" t="s">
        <v>1675</v>
      </c>
      <c r="CQ746" t="str">
        <f t="shared" si="11"/>
        <v/>
      </c>
    </row>
    <row r="747" spans="1:95" ht="13.5" x14ac:dyDescent="0.25">
      <c r="A747" s="19" t="s">
        <v>4996</v>
      </c>
      <c r="B747" s="10" t="s">
        <v>619</v>
      </c>
      <c r="C747" s="6">
        <v>44729</v>
      </c>
      <c r="D747" s="20">
        <v>1</v>
      </c>
      <c r="E747" s="5"/>
      <c r="F747" s="5"/>
      <c r="G747" s="5"/>
      <c r="H747" s="5"/>
      <c r="I747" s="5"/>
      <c r="J747" s="19"/>
      <c r="K747" s="19"/>
      <c r="L747" s="19"/>
      <c r="M747" s="19" t="s">
        <v>4338</v>
      </c>
      <c r="N747" s="19"/>
      <c r="O747" s="5"/>
      <c r="P747" s="19" t="s">
        <v>5556</v>
      </c>
      <c r="Q747" s="20">
        <v>1</v>
      </c>
      <c r="R747" s="5"/>
      <c r="S747" s="21">
        <v>44593</v>
      </c>
      <c r="T747" s="19" t="s">
        <v>898</v>
      </c>
      <c r="U747" s="5"/>
      <c r="V747" s="5"/>
      <c r="W747" s="5"/>
      <c r="X747" s="5"/>
      <c r="Y747" s="5"/>
      <c r="Z747" s="5"/>
      <c r="AA747" s="20">
        <v>1</v>
      </c>
      <c r="AB747" s="5"/>
      <c r="AC747" s="5"/>
      <c r="AD747" s="5"/>
      <c r="AE747" s="5"/>
      <c r="AF747" s="5"/>
      <c r="AG747" s="5"/>
      <c r="AH747" s="5"/>
      <c r="AI747" s="5"/>
      <c r="AJ747" s="5"/>
      <c r="AK747" s="20">
        <v>1</v>
      </c>
      <c r="AL747" s="5"/>
      <c r="AM747" s="6">
        <v>44620</v>
      </c>
      <c r="AN747" s="22">
        <v>0.37500000000000094</v>
      </c>
      <c r="AO747" s="5"/>
      <c r="AP747" s="5"/>
      <c r="AQ747" s="5"/>
      <c r="AR747" s="5"/>
      <c r="AS747" s="20">
        <v>1</v>
      </c>
      <c r="AT747" s="5"/>
      <c r="AU747" s="5"/>
      <c r="AV747" s="5"/>
      <c r="AW747" s="5"/>
      <c r="AX747" s="5"/>
      <c r="AY747" s="5"/>
      <c r="AZ747" s="5"/>
      <c r="BA747" s="5"/>
      <c r="BB747" s="5"/>
      <c r="BC747" s="5"/>
      <c r="BD747" s="20">
        <v>1</v>
      </c>
      <c r="BE747" s="5"/>
      <c r="BF747" s="5"/>
      <c r="BG747" s="5"/>
      <c r="BH747" s="5"/>
      <c r="BI747" s="19" t="s">
        <v>4997</v>
      </c>
      <c r="BJ747" s="5"/>
      <c r="BK747" s="19" t="s">
        <v>4998</v>
      </c>
      <c r="BL747" s="20">
        <v>1</v>
      </c>
      <c r="BM747" s="5"/>
      <c r="BN747" s="5"/>
      <c r="BO747" s="5"/>
      <c r="BP747" s="5"/>
      <c r="BQ747" s="5"/>
      <c r="BR747" s="5"/>
      <c r="BS747" s="5"/>
      <c r="BT747" s="5"/>
      <c r="BU747" s="5"/>
      <c r="BV747" s="5"/>
      <c r="BW747" s="5"/>
      <c r="BX747" s="5"/>
      <c r="BY747" s="5"/>
      <c r="BZ747" s="5"/>
      <c r="CA747" s="19" t="s">
        <v>4999</v>
      </c>
      <c r="CB747" s="5"/>
      <c r="CC747" s="5"/>
      <c r="CD747" s="5"/>
      <c r="CE747" s="5"/>
      <c r="CF747" s="5"/>
      <c r="CG747" s="5"/>
      <c r="CH747" s="5"/>
      <c r="CI747" s="5"/>
      <c r="CJ747" s="5"/>
      <c r="CK747" s="5"/>
      <c r="CL747" s="5"/>
      <c r="CM747" s="5"/>
      <c r="CN747" s="19" t="s">
        <v>5000</v>
      </c>
      <c r="CO747" s="19" t="s">
        <v>5001</v>
      </c>
      <c r="CP747" s="19" t="s">
        <v>1675</v>
      </c>
      <c r="CQ747" t="str">
        <f t="shared" si="11"/>
        <v/>
      </c>
    </row>
    <row r="748" spans="1:95" ht="13.5" x14ac:dyDescent="0.25">
      <c r="A748" s="19" t="s">
        <v>5002</v>
      </c>
      <c r="B748" s="10" t="s">
        <v>619</v>
      </c>
      <c r="C748" s="6">
        <v>44698</v>
      </c>
      <c r="D748" s="20">
        <v>1</v>
      </c>
      <c r="E748" s="5"/>
      <c r="F748" s="5"/>
      <c r="G748" s="5"/>
      <c r="H748" s="5"/>
      <c r="I748" s="5"/>
      <c r="J748" s="19"/>
      <c r="K748" s="19"/>
      <c r="L748" s="19"/>
      <c r="M748" s="19" t="s">
        <v>4338</v>
      </c>
      <c r="N748" s="19"/>
      <c r="O748" s="5"/>
      <c r="P748" s="19" t="s">
        <v>5556</v>
      </c>
      <c r="Q748" s="5"/>
      <c r="R748" s="20">
        <v>1</v>
      </c>
      <c r="S748" s="21">
        <v>44105</v>
      </c>
      <c r="T748" s="19" t="s">
        <v>204</v>
      </c>
      <c r="U748" s="5"/>
      <c r="V748" s="5"/>
      <c r="W748" s="5"/>
      <c r="X748" s="5"/>
      <c r="Y748" s="5"/>
      <c r="Z748" s="5"/>
      <c r="AA748" s="20">
        <v>1</v>
      </c>
      <c r="AB748" s="5"/>
      <c r="AC748" s="5"/>
      <c r="AD748" s="5"/>
      <c r="AE748" s="5"/>
      <c r="AF748" s="5"/>
      <c r="AG748" s="20">
        <v>1</v>
      </c>
      <c r="AH748" s="5"/>
      <c r="AI748" s="5"/>
      <c r="AJ748" s="5"/>
      <c r="AK748" s="5"/>
      <c r="AL748" s="5"/>
      <c r="AM748" s="6">
        <v>44615</v>
      </c>
      <c r="AN748" s="22">
        <v>0.41319444444444547</v>
      </c>
      <c r="AO748" s="5"/>
      <c r="AP748" s="5"/>
      <c r="AQ748" s="5"/>
      <c r="AR748" s="5"/>
      <c r="AS748" s="20">
        <v>1</v>
      </c>
      <c r="AT748" s="5"/>
      <c r="AU748" s="5"/>
      <c r="AV748" s="5"/>
      <c r="AW748" s="5"/>
      <c r="AX748" s="5"/>
      <c r="AY748" s="5"/>
      <c r="AZ748" s="5"/>
      <c r="BA748" s="5"/>
      <c r="BB748" s="5"/>
      <c r="BC748" s="5"/>
      <c r="BD748" s="20">
        <v>1</v>
      </c>
      <c r="BE748" s="5"/>
      <c r="BF748" s="5"/>
      <c r="BG748" s="5"/>
      <c r="BH748" s="5"/>
      <c r="BI748" s="19" t="s">
        <v>5003</v>
      </c>
      <c r="BJ748" s="5"/>
      <c r="BK748" s="19" t="s">
        <v>5004</v>
      </c>
      <c r="BL748" s="20">
        <v>1</v>
      </c>
      <c r="BM748" s="5"/>
      <c r="BN748" s="5"/>
      <c r="BO748" s="5"/>
      <c r="BP748" s="5"/>
      <c r="BQ748" s="5"/>
      <c r="BR748" s="5"/>
      <c r="BS748" s="5"/>
      <c r="BT748" s="5"/>
      <c r="BU748" s="5"/>
      <c r="BV748" s="5"/>
      <c r="BW748" s="5"/>
      <c r="BX748" s="5"/>
      <c r="BY748" s="5"/>
      <c r="BZ748" s="5"/>
      <c r="CA748" s="19" t="s">
        <v>5005</v>
      </c>
      <c r="CB748" s="5"/>
      <c r="CC748" s="5"/>
      <c r="CD748" s="5"/>
      <c r="CE748" s="5"/>
      <c r="CF748" s="5"/>
      <c r="CG748" s="5"/>
      <c r="CH748" s="5"/>
      <c r="CI748" s="5"/>
      <c r="CJ748" s="5"/>
      <c r="CK748" s="5"/>
      <c r="CL748" s="5"/>
      <c r="CM748" s="5"/>
      <c r="CN748" s="19" t="s">
        <v>5006</v>
      </c>
      <c r="CO748" s="19" t="s">
        <v>5007</v>
      </c>
      <c r="CP748" s="19" t="s">
        <v>1675</v>
      </c>
      <c r="CQ748" t="str">
        <f t="shared" si="11"/>
        <v/>
      </c>
    </row>
    <row r="749" spans="1:95" ht="13.5" x14ac:dyDescent="0.25">
      <c r="A749" s="19" t="s">
        <v>5008</v>
      </c>
      <c r="B749" s="10" t="s">
        <v>619</v>
      </c>
      <c r="C749" s="5"/>
      <c r="D749" s="5"/>
      <c r="E749" s="5"/>
      <c r="F749" s="5"/>
      <c r="G749" s="20">
        <v>1</v>
      </c>
      <c r="H749" s="5"/>
      <c r="I749" s="5"/>
      <c r="J749" s="19"/>
      <c r="K749" s="19"/>
      <c r="L749" s="19"/>
      <c r="M749" s="19" t="s">
        <v>619</v>
      </c>
      <c r="N749" s="19"/>
      <c r="O749" s="5"/>
      <c r="P749" s="19" t="s">
        <v>5556</v>
      </c>
      <c r="Q749" s="5"/>
      <c r="R749" s="20">
        <v>1</v>
      </c>
      <c r="S749" s="21">
        <v>44075</v>
      </c>
      <c r="T749" s="19" t="s">
        <v>289</v>
      </c>
      <c r="U749" s="5"/>
      <c r="V749" s="5"/>
      <c r="W749" s="5"/>
      <c r="X749" s="5"/>
      <c r="Y749" s="5"/>
      <c r="Z749" s="20">
        <v>1</v>
      </c>
      <c r="AA749" s="5"/>
      <c r="AB749" s="5"/>
      <c r="AC749" s="5"/>
      <c r="AD749" s="5"/>
      <c r="AE749" s="5"/>
      <c r="AF749" s="5"/>
      <c r="AG749" s="5"/>
      <c r="AH749" s="5"/>
      <c r="AI749" s="5"/>
      <c r="AJ749" s="20">
        <v>1</v>
      </c>
      <c r="AK749" s="5"/>
      <c r="AL749" s="5"/>
      <c r="AM749" s="6">
        <v>44701</v>
      </c>
      <c r="AN749" s="22">
        <v>0.49305555555555675</v>
      </c>
      <c r="AO749" s="20"/>
      <c r="AP749" s="5"/>
      <c r="AQ749" s="5"/>
      <c r="AR749" s="5"/>
      <c r="AS749" s="5"/>
      <c r="AT749" s="5"/>
      <c r="AU749" s="5"/>
      <c r="AV749" s="5"/>
      <c r="AW749" s="5"/>
      <c r="AX749" s="20">
        <v>1</v>
      </c>
      <c r="AY749" s="23" t="s">
        <v>5610</v>
      </c>
      <c r="AZ749" s="5"/>
      <c r="BA749" s="5"/>
      <c r="BB749" s="5"/>
      <c r="BC749" s="5"/>
      <c r="BD749" s="20">
        <v>1</v>
      </c>
      <c r="BE749" s="5"/>
      <c r="BF749" s="5"/>
      <c r="BG749" s="5"/>
      <c r="BH749" s="5"/>
      <c r="BI749" s="19" t="s">
        <v>5009</v>
      </c>
      <c r="BJ749" s="19" t="s">
        <v>5010</v>
      </c>
      <c r="BK749" s="19" t="s">
        <v>5011</v>
      </c>
      <c r="BL749" s="5"/>
      <c r="BM749" s="5"/>
      <c r="BN749" s="5"/>
      <c r="BO749" s="5"/>
      <c r="BP749" s="19" t="s">
        <v>5011</v>
      </c>
      <c r="BQ749" s="5"/>
      <c r="BR749" s="5"/>
      <c r="BS749" s="5"/>
      <c r="BT749" s="5"/>
      <c r="BU749" s="5"/>
      <c r="BV749" s="5"/>
      <c r="BW749" s="5"/>
      <c r="BX749" s="5"/>
      <c r="BY749" s="5"/>
      <c r="BZ749" s="5"/>
      <c r="CA749" s="5"/>
      <c r="CB749" s="5"/>
      <c r="CC749" s="5"/>
      <c r="CD749" s="5"/>
      <c r="CE749" s="5"/>
      <c r="CF749" s="5"/>
      <c r="CG749" s="5"/>
      <c r="CH749" s="5"/>
      <c r="CI749" s="5"/>
      <c r="CJ749" s="5"/>
      <c r="CK749" s="5"/>
      <c r="CL749" s="5"/>
      <c r="CM749" s="5"/>
      <c r="CN749" s="19" t="s">
        <v>5012</v>
      </c>
      <c r="CO749" s="19" t="s">
        <v>5013</v>
      </c>
      <c r="CP749" s="5"/>
      <c r="CQ749" t="str">
        <f t="shared" si="11"/>
        <v/>
      </c>
    </row>
    <row r="750" spans="1:95" ht="13.5" x14ac:dyDescent="0.25">
      <c r="A750" s="19" t="s">
        <v>5014</v>
      </c>
      <c r="B750" s="10" t="s">
        <v>619</v>
      </c>
      <c r="C750" s="6">
        <v>44740</v>
      </c>
      <c r="D750" s="5"/>
      <c r="E750" s="5"/>
      <c r="F750" s="5"/>
      <c r="G750" s="20">
        <v>1</v>
      </c>
      <c r="H750" s="5"/>
      <c r="I750" s="5"/>
      <c r="J750" s="19"/>
      <c r="K750" s="19"/>
      <c r="L750" s="19"/>
      <c r="M750" s="19" t="s">
        <v>619</v>
      </c>
      <c r="N750" s="19"/>
      <c r="O750" s="5"/>
      <c r="P750" s="19" t="s">
        <v>5554</v>
      </c>
      <c r="Q750" s="5"/>
      <c r="R750" s="20">
        <v>1</v>
      </c>
      <c r="S750" s="21">
        <v>43070</v>
      </c>
      <c r="T750" s="19" t="s">
        <v>275</v>
      </c>
      <c r="U750" s="5"/>
      <c r="V750" s="5"/>
      <c r="W750" s="5"/>
      <c r="X750" s="5"/>
      <c r="Y750" s="5"/>
      <c r="Z750" s="5"/>
      <c r="AA750" s="5"/>
      <c r="AB750" s="5"/>
      <c r="AC750" s="20">
        <v>1</v>
      </c>
      <c r="AD750" s="5"/>
      <c r="AE750" s="5"/>
      <c r="AF750" s="5"/>
      <c r="AG750" s="5"/>
      <c r="AH750" s="5"/>
      <c r="AI750" s="5"/>
      <c r="AJ750" s="5"/>
      <c r="AK750" s="20">
        <v>1</v>
      </c>
      <c r="AL750" s="5"/>
      <c r="AM750" s="6">
        <v>44734</v>
      </c>
      <c r="AN750" s="22">
        <v>0.51041666666666796</v>
      </c>
      <c r="AO750" s="5"/>
      <c r="AP750" s="5"/>
      <c r="AQ750" s="5"/>
      <c r="AR750" s="5"/>
      <c r="AS750" s="20">
        <v>1</v>
      </c>
      <c r="AT750" s="5"/>
      <c r="AU750" s="5"/>
      <c r="AV750" s="5"/>
      <c r="AW750" s="5"/>
      <c r="AX750" s="5"/>
      <c r="AY750" s="5"/>
      <c r="AZ750" s="5"/>
      <c r="BA750" s="5"/>
      <c r="BB750" s="5"/>
      <c r="BC750" s="5"/>
      <c r="BD750" s="20">
        <v>1</v>
      </c>
      <c r="BE750" s="5"/>
      <c r="BF750" s="5"/>
      <c r="BG750" s="5"/>
      <c r="BH750" s="5"/>
      <c r="BI750" s="19" t="s">
        <v>5015</v>
      </c>
      <c r="BJ750" s="5"/>
      <c r="BK750" s="19" t="s">
        <v>5016</v>
      </c>
      <c r="BL750" s="5"/>
      <c r="BM750" s="5"/>
      <c r="BN750" s="5"/>
      <c r="BO750" s="5"/>
      <c r="BP750" s="5"/>
      <c r="BQ750" s="5"/>
      <c r="BR750" s="5"/>
      <c r="BS750" s="5"/>
      <c r="BT750" s="5"/>
      <c r="BU750" s="5"/>
      <c r="BV750" s="5"/>
      <c r="BW750" s="5"/>
      <c r="BX750" s="5"/>
      <c r="BY750" s="5"/>
      <c r="BZ750" s="5"/>
      <c r="CA750" s="5"/>
      <c r="CB750" s="5"/>
      <c r="CC750" s="5"/>
      <c r="CD750" s="5"/>
      <c r="CE750" s="5"/>
      <c r="CF750" s="5"/>
      <c r="CG750" s="5"/>
      <c r="CH750" s="5"/>
      <c r="CI750" s="5"/>
      <c r="CJ750" s="5"/>
      <c r="CK750" s="5"/>
      <c r="CL750" s="5"/>
      <c r="CM750" s="5"/>
      <c r="CN750" s="19" t="s">
        <v>5017</v>
      </c>
      <c r="CO750" s="19" t="s">
        <v>5018</v>
      </c>
      <c r="CP750" s="5"/>
      <c r="CQ750" t="str">
        <f t="shared" si="11"/>
        <v/>
      </c>
    </row>
    <row r="751" spans="1:95" ht="13.5" x14ac:dyDescent="0.25">
      <c r="A751" s="19" t="s">
        <v>5019</v>
      </c>
      <c r="B751" s="10" t="s">
        <v>619</v>
      </c>
      <c r="C751" s="6">
        <v>44740</v>
      </c>
      <c r="D751" s="5"/>
      <c r="E751" s="5"/>
      <c r="F751" s="5"/>
      <c r="G751" s="20">
        <v>1</v>
      </c>
      <c r="H751" s="5"/>
      <c r="I751" s="5"/>
      <c r="J751" s="19"/>
      <c r="K751" s="19"/>
      <c r="L751" s="19"/>
      <c r="M751" s="19" t="s">
        <v>619</v>
      </c>
      <c r="N751" s="19"/>
      <c r="O751" s="5"/>
      <c r="P751" s="19" t="s">
        <v>5556</v>
      </c>
      <c r="Q751" s="5"/>
      <c r="R751" s="20">
        <v>1</v>
      </c>
      <c r="S751" s="21">
        <v>44317</v>
      </c>
      <c r="T751" s="19" t="s">
        <v>5020</v>
      </c>
      <c r="U751" s="5"/>
      <c r="V751" s="5"/>
      <c r="W751" s="5"/>
      <c r="X751" s="5"/>
      <c r="Y751" s="5"/>
      <c r="Z751" s="5"/>
      <c r="AA751" s="5"/>
      <c r="AB751" s="5"/>
      <c r="AC751" s="20">
        <v>1</v>
      </c>
      <c r="AD751" s="5"/>
      <c r="AE751" s="5"/>
      <c r="AF751" s="5"/>
      <c r="AG751" s="5"/>
      <c r="AH751" s="20">
        <v>1</v>
      </c>
      <c r="AI751" s="5"/>
      <c r="AJ751" s="5"/>
      <c r="AK751" s="5"/>
      <c r="AL751" s="5"/>
      <c r="AM751" s="6">
        <v>44734</v>
      </c>
      <c r="AN751" s="22">
        <v>0.45833333333333443</v>
      </c>
      <c r="AO751" s="20"/>
      <c r="AP751" s="5"/>
      <c r="AQ751" s="5"/>
      <c r="AR751" s="5"/>
      <c r="AS751" s="5"/>
      <c r="AT751" s="5"/>
      <c r="AU751" s="5"/>
      <c r="AV751" s="5"/>
      <c r="AW751" s="5"/>
      <c r="AX751" s="20">
        <v>1</v>
      </c>
      <c r="AY751" s="23" t="s">
        <v>5610</v>
      </c>
      <c r="AZ751" s="5"/>
      <c r="BA751" s="5"/>
      <c r="BB751" s="5"/>
      <c r="BC751" s="5"/>
      <c r="BD751" s="20">
        <v>1</v>
      </c>
      <c r="BE751" s="5"/>
      <c r="BF751" s="5"/>
      <c r="BG751" s="5"/>
      <c r="BH751" s="5"/>
      <c r="BI751" s="19" t="s">
        <v>5021</v>
      </c>
      <c r="BJ751" s="5"/>
      <c r="BK751" s="19" t="s">
        <v>5022</v>
      </c>
      <c r="BL751" s="5"/>
      <c r="BM751" s="5"/>
      <c r="BN751" s="5"/>
      <c r="BO751" s="5"/>
      <c r="BP751" s="5"/>
      <c r="BQ751" s="5"/>
      <c r="BR751" s="5"/>
      <c r="BS751" s="5"/>
      <c r="BT751" s="5"/>
      <c r="BU751" s="5"/>
      <c r="BV751" s="5"/>
      <c r="BW751" s="5"/>
      <c r="BX751" s="5"/>
      <c r="BY751" s="5"/>
      <c r="BZ751" s="5"/>
      <c r="CA751" s="19" t="s">
        <v>4470</v>
      </c>
      <c r="CB751" s="5"/>
      <c r="CC751" s="5"/>
      <c r="CD751" s="5"/>
      <c r="CE751" s="5"/>
      <c r="CF751" s="6">
        <v>44734</v>
      </c>
      <c r="CG751" s="5"/>
      <c r="CH751" s="5"/>
      <c r="CI751" s="5"/>
      <c r="CJ751" s="5"/>
      <c r="CK751" s="5"/>
      <c r="CL751" s="5"/>
      <c r="CM751" s="5"/>
      <c r="CN751" s="19" t="s">
        <v>5023</v>
      </c>
      <c r="CO751" s="19" t="s">
        <v>5024</v>
      </c>
      <c r="CP751" s="5"/>
      <c r="CQ751" t="str">
        <f t="shared" si="11"/>
        <v/>
      </c>
    </row>
    <row r="752" spans="1:95" ht="13.5" x14ac:dyDescent="0.25">
      <c r="A752" s="19" t="s">
        <v>5025</v>
      </c>
      <c r="B752" s="10" t="s">
        <v>619</v>
      </c>
      <c r="C752" s="6">
        <v>44732</v>
      </c>
      <c r="D752" s="5"/>
      <c r="E752" s="5"/>
      <c r="F752" s="5"/>
      <c r="G752" s="20">
        <v>1</v>
      </c>
      <c r="H752" s="5"/>
      <c r="I752" s="5"/>
      <c r="J752" s="19"/>
      <c r="K752" s="19"/>
      <c r="L752" s="19"/>
      <c r="M752" s="19" t="s">
        <v>619</v>
      </c>
      <c r="N752" s="19"/>
      <c r="O752" s="5"/>
      <c r="P752" s="19" t="s">
        <v>5555</v>
      </c>
      <c r="Q752" s="5"/>
      <c r="R752" s="20">
        <v>1</v>
      </c>
      <c r="S752" s="21">
        <v>43891</v>
      </c>
      <c r="T752" s="19" t="s">
        <v>289</v>
      </c>
      <c r="U752" s="5"/>
      <c r="V752" s="5"/>
      <c r="W752" s="5"/>
      <c r="X752" s="5"/>
      <c r="Y752" s="5"/>
      <c r="Z752" s="5"/>
      <c r="AA752" s="5"/>
      <c r="AB752" s="5"/>
      <c r="AC752" s="20">
        <v>1</v>
      </c>
      <c r="AD752" s="5"/>
      <c r="AE752" s="5"/>
      <c r="AF752" s="5"/>
      <c r="AG752" s="5"/>
      <c r="AH752" s="5"/>
      <c r="AI752" s="5"/>
      <c r="AJ752" s="5"/>
      <c r="AK752" s="20">
        <v>1</v>
      </c>
      <c r="AL752" s="5"/>
      <c r="AM752" s="5"/>
      <c r="AN752" s="22">
        <v>0.43750000000000105</v>
      </c>
      <c r="AO752" s="20">
        <v>1</v>
      </c>
      <c r="AP752" s="5"/>
      <c r="AQ752" s="5"/>
      <c r="AR752" s="5"/>
      <c r="AS752" s="5"/>
      <c r="AT752" s="5"/>
      <c r="AU752" s="5"/>
      <c r="AV752" s="5"/>
      <c r="AW752" s="5"/>
      <c r="AX752" s="5"/>
      <c r="AY752" s="5"/>
      <c r="AZ752" s="5"/>
      <c r="BA752" s="5"/>
      <c r="BB752" s="5"/>
      <c r="BC752" s="5"/>
      <c r="BD752" s="20">
        <v>1</v>
      </c>
      <c r="BE752" s="5"/>
      <c r="BF752" s="5"/>
      <c r="BG752" s="5"/>
      <c r="BH752" s="5"/>
      <c r="BI752" s="19" t="s">
        <v>5026</v>
      </c>
      <c r="BJ752" s="5"/>
      <c r="BK752" s="19" t="s">
        <v>392</v>
      </c>
      <c r="BL752" s="5"/>
      <c r="BM752" s="5"/>
      <c r="BN752" s="5"/>
      <c r="BO752" s="5"/>
      <c r="BP752" s="5"/>
      <c r="BQ752" s="5"/>
      <c r="BR752" s="5"/>
      <c r="BS752" s="5"/>
      <c r="BT752" s="5"/>
      <c r="BU752" s="5"/>
      <c r="BV752" s="5"/>
      <c r="BW752" s="5"/>
      <c r="BX752" s="5"/>
      <c r="BY752" s="5"/>
      <c r="BZ752" s="5"/>
      <c r="CA752" s="19" t="s">
        <v>5027</v>
      </c>
      <c r="CB752" s="5"/>
      <c r="CC752" s="5"/>
      <c r="CD752" s="5"/>
      <c r="CE752" s="5"/>
      <c r="CF752" s="6">
        <v>44726</v>
      </c>
      <c r="CG752" s="5"/>
      <c r="CH752" s="5"/>
      <c r="CI752" s="5"/>
      <c r="CJ752" s="5"/>
      <c r="CK752" s="5"/>
      <c r="CL752" s="5"/>
      <c r="CM752" s="5"/>
      <c r="CN752" s="19" t="s">
        <v>5028</v>
      </c>
      <c r="CO752" s="19" t="s">
        <v>5029</v>
      </c>
      <c r="CP752" s="5"/>
      <c r="CQ752" t="str">
        <f t="shared" si="11"/>
        <v/>
      </c>
    </row>
    <row r="753" spans="1:95" ht="13.5" x14ac:dyDescent="0.25">
      <c r="A753" s="19" t="s">
        <v>5030</v>
      </c>
      <c r="B753" s="10" t="s">
        <v>619</v>
      </c>
      <c r="C753" s="6">
        <v>44732</v>
      </c>
      <c r="D753" s="5"/>
      <c r="E753" s="5"/>
      <c r="F753" s="5"/>
      <c r="G753" s="20">
        <v>1</v>
      </c>
      <c r="H753" s="5"/>
      <c r="I753" s="5"/>
      <c r="J753" s="19"/>
      <c r="K753" s="19"/>
      <c r="L753" s="19"/>
      <c r="M753" s="19" t="s">
        <v>619</v>
      </c>
      <c r="N753" s="19"/>
      <c r="O753" s="5"/>
      <c r="P753" s="19" t="s">
        <v>5556</v>
      </c>
      <c r="Q753" s="5"/>
      <c r="R753" s="20">
        <v>1</v>
      </c>
      <c r="S753" s="21">
        <v>44652</v>
      </c>
      <c r="T753" s="19" t="s">
        <v>289</v>
      </c>
      <c r="U753" s="5"/>
      <c r="V753" s="5"/>
      <c r="W753" s="5"/>
      <c r="X753" s="5"/>
      <c r="Y753" s="5"/>
      <c r="Z753" s="5"/>
      <c r="AA753" s="5"/>
      <c r="AB753" s="20">
        <v>1</v>
      </c>
      <c r="AC753" s="5"/>
      <c r="AD753" s="5"/>
      <c r="AE753" s="5"/>
      <c r="AF753" s="5"/>
      <c r="AG753" s="5"/>
      <c r="AH753" s="5"/>
      <c r="AI753" s="20">
        <v>1</v>
      </c>
      <c r="AJ753" s="5"/>
      <c r="AK753" s="5"/>
      <c r="AL753" s="5"/>
      <c r="AM753" s="6">
        <v>44724</v>
      </c>
      <c r="AN753" s="22">
        <v>0.18750000000000047</v>
      </c>
      <c r="AO753" s="20">
        <v>1</v>
      </c>
      <c r="AP753" s="5"/>
      <c r="AQ753" s="5"/>
      <c r="AR753" s="5"/>
      <c r="AS753" s="5"/>
      <c r="AT753" s="5"/>
      <c r="AU753" s="5"/>
      <c r="AV753" s="5"/>
      <c r="AW753" s="5"/>
      <c r="AX753" s="5"/>
      <c r="AY753" s="5"/>
      <c r="AZ753" s="5"/>
      <c r="BA753" s="5"/>
      <c r="BB753" s="5"/>
      <c r="BC753" s="5"/>
      <c r="BD753" s="20">
        <v>1</v>
      </c>
      <c r="BE753" s="5"/>
      <c r="BF753" s="5"/>
      <c r="BG753" s="5"/>
      <c r="BH753" s="5"/>
      <c r="BI753" s="19" t="s">
        <v>5031</v>
      </c>
      <c r="BJ753" s="5"/>
      <c r="BK753" s="19" t="s">
        <v>5032</v>
      </c>
      <c r="BL753" s="5"/>
      <c r="BM753" s="5"/>
      <c r="BN753" s="5"/>
      <c r="BO753" s="5"/>
      <c r="BP753" s="5"/>
      <c r="BQ753" s="5"/>
      <c r="BR753" s="5"/>
      <c r="BS753" s="5"/>
      <c r="BT753" s="5"/>
      <c r="BU753" s="5"/>
      <c r="BV753" s="5"/>
      <c r="BW753" s="5"/>
      <c r="BX753" s="5"/>
      <c r="BY753" s="5"/>
      <c r="BZ753" s="5"/>
      <c r="CA753" s="19" t="s">
        <v>5033</v>
      </c>
      <c r="CB753" s="5"/>
      <c r="CC753" s="5"/>
      <c r="CD753" s="5"/>
      <c r="CE753" s="5"/>
      <c r="CF753" s="6">
        <v>44729</v>
      </c>
      <c r="CG753" s="5"/>
      <c r="CH753" s="5"/>
      <c r="CI753" s="5"/>
      <c r="CJ753" s="5"/>
      <c r="CK753" s="5"/>
      <c r="CL753" s="5"/>
      <c r="CM753" s="5"/>
      <c r="CN753" s="19" t="s">
        <v>5034</v>
      </c>
      <c r="CO753" s="19" t="s">
        <v>5035</v>
      </c>
      <c r="CP753" s="5"/>
      <c r="CQ753" t="str">
        <f t="shared" si="11"/>
        <v/>
      </c>
    </row>
    <row r="754" spans="1:95" ht="13.5" x14ac:dyDescent="0.25">
      <c r="A754" s="19" t="s">
        <v>5036</v>
      </c>
      <c r="B754" s="10" t="s">
        <v>619</v>
      </c>
      <c r="C754" s="6">
        <v>44732</v>
      </c>
      <c r="D754" s="5"/>
      <c r="E754" s="5"/>
      <c r="F754" s="5"/>
      <c r="G754" s="20">
        <v>1</v>
      </c>
      <c r="H754" s="5"/>
      <c r="I754" s="5"/>
      <c r="J754" s="19"/>
      <c r="K754" s="19"/>
      <c r="L754" s="19"/>
      <c r="M754" s="19" t="s">
        <v>619</v>
      </c>
      <c r="N754" s="19"/>
      <c r="O754" s="5"/>
      <c r="P754" s="19" t="s">
        <v>5554</v>
      </c>
      <c r="Q754" s="5"/>
      <c r="R754" s="20">
        <v>1</v>
      </c>
      <c r="S754" s="21">
        <v>44075</v>
      </c>
      <c r="T754" s="19" t="s">
        <v>289</v>
      </c>
      <c r="U754" s="5"/>
      <c r="V754" s="5"/>
      <c r="W754" s="5"/>
      <c r="X754" s="5"/>
      <c r="Y754" s="5"/>
      <c r="Z754" s="5"/>
      <c r="AA754" s="5"/>
      <c r="AB754" s="20">
        <v>1</v>
      </c>
      <c r="AC754" s="5"/>
      <c r="AD754" s="5"/>
      <c r="AE754" s="5"/>
      <c r="AF754" s="5"/>
      <c r="AG754" s="5"/>
      <c r="AH754" s="5"/>
      <c r="AI754" s="20">
        <v>1</v>
      </c>
      <c r="AJ754" s="5"/>
      <c r="AK754" s="5"/>
      <c r="AL754" s="5"/>
      <c r="AM754" s="6">
        <v>44722</v>
      </c>
      <c r="AN754" s="22">
        <v>0.44791666666666774</v>
      </c>
      <c r="AO754" s="20"/>
      <c r="AP754" s="5"/>
      <c r="AQ754" s="5"/>
      <c r="AR754" s="5"/>
      <c r="AS754" s="5"/>
      <c r="AT754" s="5"/>
      <c r="AU754" s="5"/>
      <c r="AV754" s="5"/>
      <c r="AW754" s="5"/>
      <c r="AX754" s="20">
        <v>1</v>
      </c>
      <c r="AY754" s="23" t="s">
        <v>5610</v>
      </c>
      <c r="AZ754" s="5"/>
      <c r="BA754" s="5"/>
      <c r="BB754" s="5"/>
      <c r="BC754" s="5"/>
      <c r="BD754" s="20">
        <v>1</v>
      </c>
      <c r="BE754" s="5"/>
      <c r="BF754" s="5"/>
      <c r="BG754" s="5"/>
      <c r="BH754" s="5"/>
      <c r="BI754" s="19" t="s">
        <v>5037</v>
      </c>
      <c r="BJ754" s="19" t="s">
        <v>5038</v>
      </c>
      <c r="BK754" s="19" t="s">
        <v>5039</v>
      </c>
      <c r="BL754" s="5"/>
      <c r="BM754" s="5"/>
      <c r="BN754" s="5"/>
      <c r="BO754" s="5"/>
      <c r="BP754" s="5"/>
      <c r="BQ754" s="5"/>
      <c r="BR754" s="5"/>
      <c r="BS754" s="5"/>
      <c r="BT754" s="5"/>
      <c r="BU754" s="5"/>
      <c r="BV754" s="5"/>
      <c r="BW754" s="5"/>
      <c r="BX754" s="5"/>
      <c r="BY754" s="5"/>
      <c r="BZ754" s="5"/>
      <c r="CA754" s="19" t="s">
        <v>5040</v>
      </c>
      <c r="CB754" s="5"/>
      <c r="CC754" s="5"/>
      <c r="CD754" s="5"/>
      <c r="CE754" s="5"/>
      <c r="CF754" s="6">
        <v>44723</v>
      </c>
      <c r="CG754" s="5"/>
      <c r="CH754" s="5"/>
      <c r="CI754" s="5"/>
      <c r="CJ754" s="5"/>
      <c r="CK754" s="5"/>
      <c r="CL754" s="5"/>
      <c r="CM754" s="5"/>
      <c r="CN754" s="19" t="s">
        <v>5041</v>
      </c>
      <c r="CO754" s="19" t="s">
        <v>5042</v>
      </c>
      <c r="CP754" s="5"/>
      <c r="CQ754" t="str">
        <f t="shared" si="11"/>
        <v/>
      </c>
    </row>
    <row r="755" spans="1:95" ht="13.5" x14ac:dyDescent="0.25">
      <c r="A755" s="19" t="s">
        <v>5043</v>
      </c>
      <c r="B755" s="10" t="s">
        <v>619</v>
      </c>
      <c r="C755" s="6">
        <v>44722</v>
      </c>
      <c r="D755" s="5"/>
      <c r="E755" s="5"/>
      <c r="F755" s="5"/>
      <c r="G755" s="20">
        <v>1</v>
      </c>
      <c r="H755" s="19" t="s">
        <v>392</v>
      </c>
      <c r="I755" s="5"/>
      <c r="J755" s="19"/>
      <c r="K755" s="19"/>
      <c r="L755" s="19"/>
      <c r="M755" s="19" t="s">
        <v>3361</v>
      </c>
      <c r="N755" s="19"/>
      <c r="O755" s="5"/>
      <c r="P755" s="19" t="s">
        <v>5554</v>
      </c>
      <c r="Q755" s="5"/>
      <c r="R755" s="20">
        <v>1</v>
      </c>
      <c r="S755" s="21">
        <v>44317</v>
      </c>
      <c r="T755" s="19" t="s">
        <v>834</v>
      </c>
      <c r="U755" s="5"/>
      <c r="V755" s="5"/>
      <c r="W755" s="5"/>
      <c r="X755" s="5"/>
      <c r="Y755" s="5"/>
      <c r="Z755" s="20">
        <v>1</v>
      </c>
      <c r="AA755" s="5"/>
      <c r="AB755" s="5"/>
      <c r="AC755" s="5"/>
      <c r="AD755" s="5"/>
      <c r="AE755" s="5"/>
      <c r="AF755" s="5"/>
      <c r="AG755" s="5"/>
      <c r="AH755" s="5"/>
      <c r="AI755" s="20">
        <v>1</v>
      </c>
      <c r="AJ755" s="5"/>
      <c r="AK755" s="5"/>
      <c r="AL755" s="5"/>
      <c r="AM755" s="6">
        <v>44722</v>
      </c>
      <c r="AN755" s="22">
        <v>0.41666666666666768</v>
      </c>
      <c r="AO755" s="5"/>
      <c r="AP755" s="5"/>
      <c r="AQ755" s="5"/>
      <c r="AR755" s="5"/>
      <c r="AS755" s="20">
        <v>1</v>
      </c>
      <c r="AT755" s="5"/>
      <c r="AU755" s="5"/>
      <c r="AV755" s="5"/>
      <c r="AW755" s="5"/>
      <c r="AX755" s="5"/>
      <c r="AY755" s="5"/>
      <c r="AZ755" s="5"/>
      <c r="BA755" s="5"/>
      <c r="BB755" s="5"/>
      <c r="BC755" s="5"/>
      <c r="BD755" s="20">
        <v>1</v>
      </c>
      <c r="BE755" s="5"/>
      <c r="BF755" s="5"/>
      <c r="BG755" s="5"/>
      <c r="BH755" s="5"/>
      <c r="BI755" s="19" t="s">
        <v>5044</v>
      </c>
      <c r="BJ755" s="5"/>
      <c r="BK755" s="19" t="s">
        <v>5045</v>
      </c>
      <c r="BL755" s="20">
        <v>1</v>
      </c>
      <c r="BM755" s="5"/>
      <c r="BN755" s="5"/>
      <c r="BO755" s="5"/>
      <c r="BP755" s="5"/>
      <c r="BQ755" s="5"/>
      <c r="BR755" s="5"/>
      <c r="BS755" s="5"/>
      <c r="BT755" s="5"/>
      <c r="BU755" s="5"/>
      <c r="BV755" s="5"/>
      <c r="BW755" s="5"/>
      <c r="BX755" s="5"/>
      <c r="BY755" s="5"/>
      <c r="BZ755" s="5"/>
      <c r="CA755" s="19" t="s">
        <v>5046</v>
      </c>
      <c r="CB755" s="5"/>
      <c r="CC755" s="5"/>
      <c r="CD755" s="5"/>
      <c r="CE755" s="5"/>
      <c r="CF755" s="6">
        <v>44722</v>
      </c>
      <c r="CG755" s="5"/>
      <c r="CH755" s="5"/>
      <c r="CI755" s="5"/>
      <c r="CJ755" s="5"/>
      <c r="CK755" s="5"/>
      <c r="CL755" s="5"/>
      <c r="CM755" s="5"/>
      <c r="CN755" s="19" t="s">
        <v>5047</v>
      </c>
      <c r="CO755" s="19" t="s">
        <v>5048</v>
      </c>
      <c r="CP755" s="5"/>
      <c r="CQ755" t="str">
        <f t="shared" si="11"/>
        <v/>
      </c>
    </row>
    <row r="756" spans="1:95" ht="13.5" x14ac:dyDescent="0.25">
      <c r="A756" s="19" t="s">
        <v>5049</v>
      </c>
      <c r="B756" s="10" t="s">
        <v>619</v>
      </c>
      <c r="C756" s="6">
        <v>44719</v>
      </c>
      <c r="D756" s="20">
        <v>1</v>
      </c>
      <c r="E756" s="5"/>
      <c r="F756" s="5"/>
      <c r="G756" s="5"/>
      <c r="H756" s="5"/>
      <c r="I756" s="5"/>
      <c r="J756" s="19"/>
      <c r="K756" s="19"/>
      <c r="L756" s="19"/>
      <c r="M756" s="5"/>
      <c r="N756" s="19"/>
      <c r="O756" s="5"/>
      <c r="P756" s="19" t="s">
        <v>5554</v>
      </c>
      <c r="Q756" s="5"/>
      <c r="R756" s="20">
        <v>1</v>
      </c>
      <c r="S756" s="21">
        <v>43556</v>
      </c>
      <c r="T756" s="19" t="s">
        <v>834</v>
      </c>
      <c r="U756" s="5"/>
      <c r="V756" s="5"/>
      <c r="W756" s="5"/>
      <c r="X756" s="5"/>
      <c r="Y756" s="5"/>
      <c r="Z756" s="5"/>
      <c r="AA756" s="5"/>
      <c r="AB756" s="20">
        <v>1</v>
      </c>
      <c r="AC756" s="5"/>
      <c r="AD756" s="5"/>
      <c r="AE756" s="5"/>
      <c r="AF756" s="5"/>
      <c r="AG756" s="5"/>
      <c r="AH756" s="5"/>
      <c r="AI756" s="5"/>
      <c r="AJ756" s="5"/>
      <c r="AK756" s="20">
        <v>1</v>
      </c>
      <c r="AL756" s="5"/>
      <c r="AM756" s="6">
        <v>44719</v>
      </c>
      <c r="AN756" s="22">
        <v>0.77083333333333526</v>
      </c>
      <c r="AO756" s="20"/>
      <c r="AP756" s="5"/>
      <c r="AQ756" s="5"/>
      <c r="AR756" s="5"/>
      <c r="AS756" s="5"/>
      <c r="AT756" s="5"/>
      <c r="AU756" s="5"/>
      <c r="AV756" s="5"/>
      <c r="AW756" s="5"/>
      <c r="AX756" s="20">
        <v>1</v>
      </c>
      <c r="AY756" s="19" t="s">
        <v>5050</v>
      </c>
      <c r="AZ756" s="20">
        <v>1</v>
      </c>
      <c r="BA756" s="5"/>
      <c r="BB756" s="5"/>
      <c r="BC756" s="5"/>
      <c r="BD756" s="5"/>
      <c r="BE756" s="5"/>
      <c r="BF756" s="5"/>
      <c r="BG756" s="5"/>
      <c r="BH756" s="5"/>
      <c r="BI756" s="19" t="s">
        <v>5051</v>
      </c>
      <c r="BJ756" s="19" t="s">
        <v>5052</v>
      </c>
      <c r="BK756" s="19" t="s">
        <v>5053</v>
      </c>
      <c r="BL756" s="5"/>
      <c r="BM756" s="5"/>
      <c r="BN756" s="5"/>
      <c r="BO756" s="20">
        <v>1</v>
      </c>
      <c r="BP756" s="19" t="s">
        <v>81</v>
      </c>
      <c r="BQ756" s="5"/>
      <c r="BR756" s="5"/>
      <c r="BS756" s="5"/>
      <c r="BT756" s="5"/>
      <c r="BU756" s="5"/>
      <c r="BV756" s="5"/>
      <c r="BW756" s="20">
        <v>1</v>
      </c>
      <c r="BX756" s="5"/>
      <c r="BY756" s="5"/>
      <c r="BZ756" s="5"/>
      <c r="CA756" s="19" t="s">
        <v>5054</v>
      </c>
      <c r="CB756" s="5"/>
      <c r="CC756" s="5"/>
      <c r="CD756" s="5"/>
      <c r="CE756" s="5"/>
      <c r="CF756" s="6">
        <v>44720</v>
      </c>
      <c r="CG756" s="5"/>
      <c r="CH756" s="5"/>
      <c r="CI756" s="5"/>
      <c r="CJ756" s="5"/>
      <c r="CK756" s="5"/>
      <c r="CL756" s="5"/>
      <c r="CM756" s="5"/>
      <c r="CN756" s="19" t="s">
        <v>5055</v>
      </c>
      <c r="CO756" s="19" t="s">
        <v>5056</v>
      </c>
      <c r="CP756" s="5"/>
      <c r="CQ756" t="str">
        <f t="shared" si="11"/>
        <v/>
      </c>
    </row>
    <row r="757" spans="1:95" ht="13.5" x14ac:dyDescent="0.25">
      <c r="A757" s="19" t="s">
        <v>5057</v>
      </c>
      <c r="B757" s="10" t="s">
        <v>619</v>
      </c>
      <c r="C757" s="6">
        <v>44736</v>
      </c>
      <c r="D757" s="20">
        <v>1</v>
      </c>
      <c r="E757" s="5"/>
      <c r="F757" s="5"/>
      <c r="G757" s="5"/>
      <c r="H757" s="5"/>
      <c r="I757" s="5"/>
      <c r="J757" s="19"/>
      <c r="K757" s="19"/>
      <c r="L757" s="19"/>
      <c r="M757" s="19" t="s">
        <v>3345</v>
      </c>
      <c r="N757" s="19"/>
      <c r="O757" s="5"/>
      <c r="P757" s="19" t="s">
        <v>5556</v>
      </c>
      <c r="Q757" s="20">
        <v>1</v>
      </c>
      <c r="R757" s="5"/>
      <c r="S757" s="21">
        <v>44562</v>
      </c>
      <c r="T757" s="19" t="s">
        <v>302</v>
      </c>
      <c r="U757" s="5"/>
      <c r="V757" s="5"/>
      <c r="W757" s="5"/>
      <c r="X757" s="5"/>
      <c r="Y757" s="5"/>
      <c r="Z757" s="5"/>
      <c r="AA757" s="5"/>
      <c r="AB757" s="5"/>
      <c r="AC757" s="20">
        <v>1</v>
      </c>
      <c r="AD757" s="5"/>
      <c r="AE757" s="5"/>
      <c r="AF757" s="5"/>
      <c r="AG757" s="5"/>
      <c r="AH757" s="5"/>
      <c r="AI757" s="20">
        <v>1</v>
      </c>
      <c r="AJ757" s="5"/>
      <c r="AK757" s="5"/>
      <c r="AL757" s="5"/>
      <c r="AM757" s="6">
        <v>44731</v>
      </c>
      <c r="AN757" s="22">
        <v>0.19791666666666716</v>
      </c>
      <c r="AO757" s="5"/>
      <c r="AP757" s="5"/>
      <c r="AQ757" s="5"/>
      <c r="AR757" s="5"/>
      <c r="AS757" s="20">
        <v>1</v>
      </c>
      <c r="AT757" s="5"/>
      <c r="AU757" s="5"/>
      <c r="AV757" s="5"/>
      <c r="AW757" s="5"/>
      <c r="AX757" s="5"/>
      <c r="AY757" s="5"/>
      <c r="AZ757" s="5"/>
      <c r="BA757" s="20"/>
      <c r="BB757" s="5"/>
      <c r="BC757" s="5">
        <v>1</v>
      </c>
      <c r="BD757" s="5"/>
      <c r="BE757" s="5"/>
      <c r="BF757" s="5"/>
      <c r="BG757" s="5"/>
      <c r="BH757" s="5"/>
      <c r="BI757" s="19" t="s">
        <v>5058</v>
      </c>
      <c r="BJ757" s="5"/>
      <c r="BK757" s="19" t="s">
        <v>5059</v>
      </c>
      <c r="BL757" s="5"/>
      <c r="BM757" s="5"/>
      <c r="BN757" s="5"/>
      <c r="BO757" s="5"/>
      <c r="BP757" s="5"/>
      <c r="BQ757" s="5"/>
      <c r="BR757" s="5"/>
      <c r="BS757" s="5"/>
      <c r="BT757" s="5"/>
      <c r="BU757" s="5"/>
      <c r="BV757" s="5"/>
      <c r="BW757" s="5"/>
      <c r="BX757" s="5"/>
      <c r="BY757" s="5"/>
      <c r="BZ757" s="5"/>
      <c r="CA757" s="19" t="s">
        <v>5060</v>
      </c>
      <c r="CB757" s="5"/>
      <c r="CC757" s="5"/>
      <c r="CD757" s="5"/>
      <c r="CE757" s="5"/>
      <c r="CF757" s="6">
        <v>44731</v>
      </c>
      <c r="CG757" s="5"/>
      <c r="CH757" s="5"/>
      <c r="CI757" s="5"/>
      <c r="CJ757" s="5"/>
      <c r="CK757" s="5"/>
      <c r="CL757" s="5"/>
      <c r="CM757" s="5"/>
      <c r="CN757" s="19" t="s">
        <v>5061</v>
      </c>
      <c r="CO757" s="19" t="s">
        <v>5062</v>
      </c>
      <c r="CP757" s="5"/>
      <c r="CQ757" t="str">
        <f t="shared" si="11"/>
        <v/>
      </c>
    </row>
    <row r="758" spans="1:95" ht="13.5" x14ac:dyDescent="0.25">
      <c r="A758" s="19" t="s">
        <v>5063</v>
      </c>
      <c r="B758" s="10" t="s">
        <v>619</v>
      </c>
      <c r="C758" s="6">
        <v>44714</v>
      </c>
      <c r="D758" s="20">
        <v>1</v>
      </c>
      <c r="E758" s="5"/>
      <c r="F758" s="5"/>
      <c r="G758" s="5"/>
      <c r="H758" s="5"/>
      <c r="I758" s="5"/>
      <c r="J758" s="19"/>
      <c r="K758" s="19"/>
      <c r="L758" s="19"/>
      <c r="M758" s="19" t="s">
        <v>3345</v>
      </c>
      <c r="N758" s="19"/>
      <c r="O758" s="5"/>
      <c r="P758" s="19" t="s">
        <v>5555</v>
      </c>
      <c r="Q758" s="20">
        <v>1</v>
      </c>
      <c r="R758" s="5"/>
      <c r="S758" s="21">
        <v>44440</v>
      </c>
      <c r="T758" s="19" t="s">
        <v>302</v>
      </c>
      <c r="U758" s="5"/>
      <c r="V758" s="5"/>
      <c r="W758" s="5"/>
      <c r="X758" s="5"/>
      <c r="Y758" s="5"/>
      <c r="Z758" s="20">
        <v>1</v>
      </c>
      <c r="AA758" s="5"/>
      <c r="AB758" s="5"/>
      <c r="AC758" s="5"/>
      <c r="AD758" s="5"/>
      <c r="AE758" s="5"/>
      <c r="AF758" s="5"/>
      <c r="AG758" s="5"/>
      <c r="AH758" s="5"/>
      <c r="AI758" s="20">
        <v>1</v>
      </c>
      <c r="AJ758" s="5"/>
      <c r="AK758" s="5"/>
      <c r="AL758" s="5"/>
      <c r="AM758" s="6">
        <v>44713</v>
      </c>
      <c r="AN758" s="22">
        <v>0.62500000000000144</v>
      </c>
      <c r="AO758" s="5"/>
      <c r="AP758" s="5"/>
      <c r="AQ758" s="5"/>
      <c r="AR758" s="20">
        <v>1</v>
      </c>
      <c r="AS758" s="5"/>
      <c r="AT758" s="5"/>
      <c r="AU758" s="5"/>
      <c r="AV758" s="5"/>
      <c r="AW758" s="5"/>
      <c r="AX758" s="5"/>
      <c r="AY758" s="5"/>
      <c r="AZ758" s="5"/>
      <c r="BA758" s="20"/>
      <c r="BB758" s="5"/>
      <c r="BC758" s="5">
        <v>1</v>
      </c>
      <c r="BD758" s="5"/>
      <c r="BE758" s="5"/>
      <c r="BF758" s="5"/>
      <c r="BG758" s="5"/>
      <c r="BH758" s="5"/>
      <c r="BI758" s="19" t="s">
        <v>5064</v>
      </c>
      <c r="BJ758" s="19" t="s">
        <v>5065</v>
      </c>
      <c r="BK758" s="19" t="s">
        <v>5066</v>
      </c>
      <c r="BL758" s="20">
        <v>1</v>
      </c>
      <c r="BM758" s="5"/>
      <c r="BN758" s="5"/>
      <c r="BO758" s="5"/>
      <c r="BP758" s="5"/>
      <c r="BQ758" s="5"/>
      <c r="BR758" s="5"/>
      <c r="BS758" s="5"/>
      <c r="BT758" s="5"/>
      <c r="BU758" s="5"/>
      <c r="BV758" s="5"/>
      <c r="BW758" s="5"/>
      <c r="BX758" s="5"/>
      <c r="BY758" s="5"/>
      <c r="BZ758" s="5"/>
      <c r="CA758" s="19" t="s">
        <v>5060</v>
      </c>
      <c r="CB758" s="5"/>
      <c r="CC758" s="5"/>
      <c r="CD758" s="5"/>
      <c r="CE758" s="5"/>
      <c r="CF758" s="6">
        <v>44731</v>
      </c>
      <c r="CG758" s="5"/>
      <c r="CH758" s="5"/>
      <c r="CI758" s="5"/>
      <c r="CJ758" s="5"/>
      <c r="CK758" s="5"/>
      <c r="CL758" s="5"/>
      <c r="CM758" s="5"/>
      <c r="CN758" s="19" t="s">
        <v>5067</v>
      </c>
      <c r="CO758" s="19" t="s">
        <v>5068</v>
      </c>
      <c r="CP758" s="5"/>
      <c r="CQ758" t="str">
        <f t="shared" si="11"/>
        <v/>
      </c>
    </row>
    <row r="759" spans="1:95" ht="13.5" x14ac:dyDescent="0.25">
      <c r="A759" s="19" t="s">
        <v>5069</v>
      </c>
      <c r="B759" s="10" t="s">
        <v>619</v>
      </c>
      <c r="C759" s="6">
        <v>44749</v>
      </c>
      <c r="D759" s="5"/>
      <c r="E759" s="5"/>
      <c r="F759" s="5"/>
      <c r="G759" s="20">
        <v>1</v>
      </c>
      <c r="H759" s="19" t="s">
        <v>802</v>
      </c>
      <c r="I759" s="5"/>
      <c r="J759" s="19"/>
      <c r="K759" s="19"/>
      <c r="L759" s="19"/>
      <c r="M759" s="19" t="s">
        <v>619</v>
      </c>
      <c r="N759" s="19"/>
      <c r="O759" s="5"/>
      <c r="P759" s="19" t="s">
        <v>5556</v>
      </c>
      <c r="Q759" s="20">
        <v>1</v>
      </c>
      <c r="R759" s="5"/>
      <c r="S759" s="21">
        <v>44317</v>
      </c>
      <c r="T759" s="5"/>
      <c r="U759" s="5"/>
      <c r="V759" s="5"/>
      <c r="W759" s="5"/>
      <c r="X759" s="5"/>
      <c r="Y759" s="5"/>
      <c r="Z759" s="5"/>
      <c r="AA759" s="20">
        <v>1</v>
      </c>
      <c r="AB759" s="5"/>
      <c r="AC759" s="5"/>
      <c r="AD759" s="5"/>
      <c r="AE759" s="5"/>
      <c r="AF759" s="5"/>
      <c r="AG759" s="5"/>
      <c r="AH759" s="5"/>
      <c r="AI759" s="20">
        <v>1</v>
      </c>
      <c r="AJ759" s="5"/>
      <c r="AK759" s="5"/>
      <c r="AL759" s="5"/>
      <c r="AM759" s="6">
        <v>44746</v>
      </c>
      <c r="AN759" s="22">
        <v>0.73611111111111283</v>
      </c>
      <c r="AO759" s="5"/>
      <c r="AP759" s="5"/>
      <c r="AQ759" s="5"/>
      <c r="AR759" s="5"/>
      <c r="AS759" s="20">
        <v>1</v>
      </c>
      <c r="AT759" s="5"/>
      <c r="AU759" s="5"/>
      <c r="AV759" s="5"/>
      <c r="AW759" s="5"/>
      <c r="AX759" s="5"/>
      <c r="AY759" s="5"/>
      <c r="AZ759" s="5"/>
      <c r="BA759" s="5"/>
      <c r="BB759" s="5"/>
      <c r="BC759" s="5"/>
      <c r="BD759" s="20">
        <v>1</v>
      </c>
      <c r="BE759" s="5"/>
      <c r="BF759" s="5"/>
      <c r="BG759" s="5"/>
      <c r="BH759" s="5"/>
      <c r="BI759" s="19" t="s">
        <v>5070</v>
      </c>
      <c r="BJ759" s="19" t="s">
        <v>5071</v>
      </c>
      <c r="BK759" s="19" t="s">
        <v>5072</v>
      </c>
      <c r="BL759" s="20">
        <v>1</v>
      </c>
      <c r="BM759" s="5"/>
      <c r="BN759" s="5"/>
      <c r="BO759" s="5"/>
      <c r="BP759" s="5"/>
      <c r="BQ759" s="5"/>
      <c r="BR759" s="5"/>
      <c r="BS759" s="5"/>
      <c r="BT759" s="5"/>
      <c r="BU759" s="5"/>
      <c r="BV759" s="5"/>
      <c r="BW759" s="5"/>
      <c r="BX759" s="5"/>
      <c r="BY759" s="5"/>
      <c r="BZ759" s="5"/>
      <c r="CA759" s="19" t="s">
        <v>5073</v>
      </c>
      <c r="CB759" s="5"/>
      <c r="CC759" s="5"/>
      <c r="CD759" s="5"/>
      <c r="CE759" s="5"/>
      <c r="CF759" s="6">
        <v>44682</v>
      </c>
      <c r="CG759" s="5"/>
      <c r="CH759" s="5"/>
      <c r="CI759" s="5"/>
      <c r="CJ759" s="5"/>
      <c r="CK759" s="5"/>
      <c r="CL759" s="5"/>
      <c r="CM759" s="5"/>
      <c r="CN759" s="19" t="s">
        <v>5074</v>
      </c>
      <c r="CO759" s="19" t="s">
        <v>5075</v>
      </c>
      <c r="CP759" s="5"/>
      <c r="CQ759" t="str">
        <f t="shared" si="11"/>
        <v/>
      </c>
    </row>
    <row r="760" spans="1:95" ht="13.5" x14ac:dyDescent="0.25">
      <c r="A760" s="19" t="s">
        <v>5076</v>
      </c>
      <c r="B760" s="10" t="s">
        <v>619</v>
      </c>
      <c r="C760" s="6">
        <v>44750</v>
      </c>
      <c r="D760" s="5"/>
      <c r="E760" s="5"/>
      <c r="F760" s="5"/>
      <c r="G760" s="5"/>
      <c r="H760" s="5"/>
      <c r="I760" s="5"/>
      <c r="J760" s="19"/>
      <c r="K760" s="19"/>
      <c r="L760" s="19"/>
      <c r="M760" s="19" t="s">
        <v>619</v>
      </c>
      <c r="N760" s="19"/>
      <c r="O760" s="5"/>
      <c r="P760" s="19" t="s">
        <v>5554</v>
      </c>
      <c r="Q760" s="20">
        <v>1</v>
      </c>
      <c r="R760" s="5"/>
      <c r="S760" s="21"/>
      <c r="T760" s="5"/>
      <c r="U760" s="5"/>
      <c r="V760" s="5"/>
      <c r="W760" s="5"/>
      <c r="X760" s="5"/>
      <c r="Y760" s="5"/>
      <c r="Z760" s="5"/>
      <c r="AA760" s="20">
        <v>1</v>
      </c>
      <c r="AB760" s="5"/>
      <c r="AC760" s="5"/>
      <c r="AD760" s="5"/>
      <c r="AE760" s="5"/>
      <c r="AF760" s="5"/>
      <c r="AG760" s="5"/>
      <c r="AH760" s="5"/>
      <c r="AI760" s="20">
        <v>1</v>
      </c>
      <c r="AJ760" s="5"/>
      <c r="AK760" s="5"/>
      <c r="AL760" s="5"/>
      <c r="AM760" s="6">
        <v>44670</v>
      </c>
      <c r="AN760" s="22">
        <v>0.49305555555555675</v>
      </c>
      <c r="AO760" s="5"/>
      <c r="AP760" s="5"/>
      <c r="AQ760" s="5"/>
      <c r="AR760" s="5"/>
      <c r="AS760" s="20">
        <v>1</v>
      </c>
      <c r="AT760" s="5"/>
      <c r="AU760" s="5"/>
      <c r="AV760" s="5"/>
      <c r="AW760" s="5"/>
      <c r="AX760" s="5"/>
      <c r="AY760" s="5"/>
      <c r="AZ760" s="5"/>
      <c r="BA760" s="5"/>
      <c r="BB760" s="5"/>
      <c r="BC760" s="5"/>
      <c r="BD760" s="20">
        <v>1</v>
      </c>
      <c r="BE760" s="5"/>
      <c r="BF760" s="5"/>
      <c r="BG760" s="5"/>
      <c r="BH760" s="5"/>
      <c r="BI760" s="19" t="s">
        <v>5077</v>
      </c>
      <c r="BJ760" s="19" t="s">
        <v>5078</v>
      </c>
      <c r="BK760" s="19" t="s">
        <v>5079</v>
      </c>
      <c r="BL760" s="5"/>
      <c r="BM760" s="5"/>
      <c r="BN760" s="5"/>
      <c r="BO760" s="5"/>
      <c r="BP760" s="5"/>
      <c r="BQ760" s="5"/>
      <c r="BR760" s="5"/>
      <c r="BS760" s="5"/>
      <c r="BT760" s="5"/>
      <c r="BU760" s="5"/>
      <c r="BV760" s="5"/>
      <c r="BW760" s="5"/>
      <c r="BX760" s="5"/>
      <c r="BY760" s="5"/>
      <c r="BZ760" s="5"/>
      <c r="CA760" s="19" t="s">
        <v>5080</v>
      </c>
      <c r="CB760" s="5"/>
      <c r="CC760" s="5"/>
      <c r="CD760" s="5"/>
      <c r="CE760" s="5"/>
      <c r="CF760" s="6">
        <v>44748</v>
      </c>
      <c r="CG760" s="5"/>
      <c r="CH760" s="5"/>
      <c r="CI760" s="5"/>
      <c r="CJ760" s="5"/>
      <c r="CK760" s="5"/>
      <c r="CL760" s="5"/>
      <c r="CM760" s="5"/>
      <c r="CN760" s="19" t="s">
        <v>5081</v>
      </c>
      <c r="CO760" s="19" t="s">
        <v>5082</v>
      </c>
      <c r="CP760" s="19" t="s">
        <v>5083</v>
      </c>
      <c r="CQ760" t="str">
        <f t="shared" si="11"/>
        <v/>
      </c>
    </row>
    <row r="761" spans="1:95" ht="13.5" x14ac:dyDescent="0.25">
      <c r="A761" s="19" t="s">
        <v>5084</v>
      </c>
      <c r="B761" s="10" t="s">
        <v>619</v>
      </c>
      <c r="C761" s="6">
        <v>44750</v>
      </c>
      <c r="D761" s="5"/>
      <c r="E761" s="5"/>
      <c r="F761" s="5"/>
      <c r="G761" s="5"/>
      <c r="H761" s="5"/>
      <c r="I761" s="5"/>
      <c r="J761" s="19"/>
      <c r="K761" s="19"/>
      <c r="L761" s="19"/>
      <c r="M761" s="19" t="s">
        <v>619</v>
      </c>
      <c r="N761" s="19"/>
      <c r="O761" s="5"/>
      <c r="P761" s="19" t="s">
        <v>5556</v>
      </c>
      <c r="Q761" s="5"/>
      <c r="R761" s="20">
        <v>1</v>
      </c>
      <c r="S761" s="21">
        <v>43678</v>
      </c>
      <c r="T761" s="19" t="s">
        <v>69</v>
      </c>
      <c r="U761" s="5"/>
      <c r="V761" s="5"/>
      <c r="W761" s="5"/>
      <c r="X761" s="5"/>
      <c r="Y761" s="5"/>
      <c r="Z761" s="5"/>
      <c r="AA761" s="5"/>
      <c r="AB761" s="5"/>
      <c r="AC761" s="5"/>
      <c r="AD761" s="20">
        <v>1</v>
      </c>
      <c r="AE761" s="5"/>
      <c r="AF761" s="5"/>
      <c r="AG761" s="5"/>
      <c r="AH761" s="5"/>
      <c r="AI761" s="5"/>
      <c r="AJ761" s="5"/>
      <c r="AK761" s="20">
        <v>1</v>
      </c>
      <c r="AL761" s="5"/>
      <c r="AM761" s="6">
        <v>44673</v>
      </c>
      <c r="AN761" s="22">
        <v>0.66666666666666818</v>
      </c>
      <c r="AO761" s="20"/>
      <c r="AP761" s="5"/>
      <c r="AQ761" s="5"/>
      <c r="AR761" s="5"/>
      <c r="AS761" s="5"/>
      <c r="AT761" s="5"/>
      <c r="AU761" s="5"/>
      <c r="AV761" s="5"/>
      <c r="AW761" s="5"/>
      <c r="AX761" s="20">
        <v>1</v>
      </c>
      <c r="AY761" s="23" t="s">
        <v>5622</v>
      </c>
      <c r="AZ761" s="5"/>
      <c r="BA761" s="5"/>
      <c r="BB761" s="5"/>
      <c r="BC761" s="5"/>
      <c r="BD761" s="20">
        <v>1</v>
      </c>
      <c r="BE761" s="5"/>
      <c r="BF761" s="5"/>
      <c r="BG761" s="5"/>
      <c r="BH761" s="5"/>
      <c r="BI761" s="19" t="s">
        <v>5085</v>
      </c>
      <c r="BJ761" s="19" t="s">
        <v>5078</v>
      </c>
      <c r="BK761" s="19" t="s">
        <v>5086</v>
      </c>
      <c r="BL761" s="5"/>
      <c r="BM761" s="5"/>
      <c r="BN761" s="5"/>
      <c r="BO761" s="5"/>
      <c r="BP761" s="5"/>
      <c r="BQ761" s="5"/>
      <c r="BR761" s="5"/>
      <c r="BS761" s="5"/>
      <c r="BT761" s="5"/>
      <c r="BU761" s="5"/>
      <c r="BV761" s="5"/>
      <c r="BW761" s="5"/>
      <c r="BX761" s="5"/>
      <c r="BY761" s="5"/>
      <c r="BZ761" s="5"/>
      <c r="CA761" s="5"/>
      <c r="CB761" s="5"/>
      <c r="CC761" s="5"/>
      <c r="CD761" s="5"/>
      <c r="CE761" s="5"/>
      <c r="CF761" s="6">
        <v>44670</v>
      </c>
      <c r="CG761" s="5"/>
      <c r="CH761" s="5"/>
      <c r="CI761" s="5"/>
      <c r="CJ761" s="5"/>
      <c r="CK761" s="5"/>
      <c r="CL761" s="5"/>
      <c r="CM761" s="19" t="s">
        <v>5078</v>
      </c>
      <c r="CN761" s="19" t="s">
        <v>5087</v>
      </c>
      <c r="CO761" s="19" t="s">
        <v>5088</v>
      </c>
      <c r="CP761" s="19" t="s">
        <v>5089</v>
      </c>
      <c r="CQ761" t="str">
        <f t="shared" si="11"/>
        <v/>
      </c>
    </row>
    <row r="762" spans="1:95" ht="13.5" x14ac:dyDescent="0.25">
      <c r="A762" s="19" t="s">
        <v>5090</v>
      </c>
      <c r="B762" s="10" t="s">
        <v>619</v>
      </c>
      <c r="C762" s="6">
        <v>44750</v>
      </c>
      <c r="D762" s="5"/>
      <c r="E762" s="5"/>
      <c r="F762" s="5"/>
      <c r="G762" s="5"/>
      <c r="H762" s="5"/>
      <c r="I762" s="5"/>
      <c r="J762" s="19"/>
      <c r="K762" s="19"/>
      <c r="L762" s="19"/>
      <c r="M762" s="19" t="s">
        <v>619</v>
      </c>
      <c r="N762" s="19"/>
      <c r="O762" s="5"/>
      <c r="P762" s="19" t="s">
        <v>5554</v>
      </c>
      <c r="Q762" s="5"/>
      <c r="R762" s="20">
        <v>1</v>
      </c>
      <c r="S762" s="21">
        <v>42339</v>
      </c>
      <c r="T762" s="19" t="s">
        <v>5091</v>
      </c>
      <c r="U762" s="5"/>
      <c r="V762" s="5"/>
      <c r="W762" s="5"/>
      <c r="X762" s="5"/>
      <c r="Y762" s="5"/>
      <c r="Z762" s="5"/>
      <c r="AA762" s="5"/>
      <c r="AB762" s="5"/>
      <c r="AC762" s="20">
        <v>1</v>
      </c>
      <c r="AD762" s="5"/>
      <c r="AE762" s="5"/>
      <c r="AF762" s="5"/>
      <c r="AG762" s="5"/>
      <c r="AH762" s="5"/>
      <c r="AI762" s="5"/>
      <c r="AJ762" s="5"/>
      <c r="AK762" s="20">
        <v>1</v>
      </c>
      <c r="AL762" s="5"/>
      <c r="AM762" s="6">
        <v>44684</v>
      </c>
      <c r="AN762" s="22">
        <v>0.7847222222222241</v>
      </c>
      <c r="AO762" s="5"/>
      <c r="AP762" s="5"/>
      <c r="AQ762" s="5"/>
      <c r="AR762" s="5"/>
      <c r="AS762" s="20">
        <v>1</v>
      </c>
      <c r="AT762" s="5"/>
      <c r="AU762" s="5"/>
      <c r="AV762" s="5"/>
      <c r="AW762" s="5"/>
      <c r="AX762" s="5"/>
      <c r="AY762" s="5"/>
      <c r="AZ762" s="5"/>
      <c r="BA762" s="20"/>
      <c r="BB762" s="5"/>
      <c r="BC762" s="5">
        <v>1</v>
      </c>
      <c r="BD762" s="5"/>
      <c r="BE762" s="5"/>
      <c r="BF762" s="5"/>
      <c r="BG762" s="5"/>
      <c r="BH762" s="5"/>
      <c r="BI762" s="19" t="s">
        <v>5092</v>
      </c>
      <c r="BJ762" s="19" t="s">
        <v>5093</v>
      </c>
      <c r="BK762" s="19" t="s">
        <v>5094</v>
      </c>
      <c r="BL762" s="5"/>
      <c r="BM762" s="5"/>
      <c r="BN762" s="5"/>
      <c r="BO762" s="5"/>
      <c r="BP762" s="5"/>
      <c r="BQ762" s="5"/>
      <c r="BR762" s="5"/>
      <c r="BS762" s="5"/>
      <c r="BT762" s="5"/>
      <c r="BU762" s="5"/>
      <c r="BV762" s="5"/>
      <c r="BW762" s="5"/>
      <c r="BX762" s="5"/>
      <c r="BY762" s="5"/>
      <c r="BZ762" s="5"/>
      <c r="CA762" s="19" t="s">
        <v>5095</v>
      </c>
      <c r="CB762" s="5"/>
      <c r="CC762" s="5"/>
      <c r="CD762" s="5"/>
      <c r="CE762" s="5"/>
      <c r="CF762" s="6">
        <v>44689</v>
      </c>
      <c r="CG762" s="5"/>
      <c r="CH762" s="5"/>
      <c r="CI762" s="5"/>
      <c r="CJ762" s="5"/>
      <c r="CK762" s="5"/>
      <c r="CL762" s="5"/>
      <c r="CM762" s="19" t="s">
        <v>5078</v>
      </c>
      <c r="CN762" s="19" t="s">
        <v>5096</v>
      </c>
      <c r="CO762" s="19" t="s">
        <v>5097</v>
      </c>
      <c r="CP762" s="19" t="s">
        <v>5089</v>
      </c>
      <c r="CQ762" t="str">
        <f t="shared" si="11"/>
        <v/>
      </c>
    </row>
    <row r="763" spans="1:95" ht="13.5" x14ac:dyDescent="0.25">
      <c r="A763" s="19" t="s">
        <v>5098</v>
      </c>
      <c r="B763" s="10" t="s">
        <v>619</v>
      </c>
      <c r="C763" s="6">
        <v>44750</v>
      </c>
      <c r="D763" s="5"/>
      <c r="E763" s="5"/>
      <c r="F763" s="5"/>
      <c r="G763" s="5"/>
      <c r="H763" s="5"/>
      <c r="I763" s="5"/>
      <c r="J763" s="19"/>
      <c r="K763" s="19"/>
      <c r="L763" s="19"/>
      <c r="M763" s="19" t="s">
        <v>619</v>
      </c>
      <c r="N763" s="19"/>
      <c r="O763" s="5"/>
      <c r="P763" s="19" t="s">
        <v>5554</v>
      </c>
      <c r="Q763" s="5"/>
      <c r="R763" s="20">
        <v>1</v>
      </c>
      <c r="S763" s="21">
        <v>42339</v>
      </c>
      <c r="T763" s="19" t="s">
        <v>5091</v>
      </c>
      <c r="U763" s="5"/>
      <c r="V763" s="5"/>
      <c r="W763" s="5"/>
      <c r="X763" s="5"/>
      <c r="Y763" s="5"/>
      <c r="Z763" s="5"/>
      <c r="AA763" s="5"/>
      <c r="AB763" s="5"/>
      <c r="AC763" s="20">
        <v>1</v>
      </c>
      <c r="AD763" s="5"/>
      <c r="AE763" s="5"/>
      <c r="AF763" s="5"/>
      <c r="AG763" s="5"/>
      <c r="AH763" s="5"/>
      <c r="AI763" s="5"/>
      <c r="AJ763" s="5"/>
      <c r="AK763" s="20">
        <v>1</v>
      </c>
      <c r="AL763" s="5"/>
      <c r="AM763" s="6">
        <v>44718</v>
      </c>
      <c r="AN763" s="22">
        <v>0.47222222222222338</v>
      </c>
      <c r="AO763" s="5"/>
      <c r="AP763" s="5"/>
      <c r="AQ763" s="5"/>
      <c r="AR763" s="5"/>
      <c r="AS763" s="20">
        <v>1</v>
      </c>
      <c r="AT763" s="5"/>
      <c r="AU763" s="5"/>
      <c r="AV763" s="5"/>
      <c r="AW763" s="5"/>
      <c r="AX763" s="5"/>
      <c r="AY763" s="5"/>
      <c r="AZ763" s="5"/>
      <c r="BA763" s="20"/>
      <c r="BB763" s="5"/>
      <c r="BC763" s="5">
        <v>1</v>
      </c>
      <c r="BD763" s="5"/>
      <c r="BE763" s="5"/>
      <c r="BF763" s="5"/>
      <c r="BG763" s="5"/>
      <c r="BH763" s="5"/>
      <c r="BI763" s="19" t="s">
        <v>5099</v>
      </c>
      <c r="BJ763" s="19" t="s">
        <v>5093</v>
      </c>
      <c r="BK763" s="19" t="s">
        <v>5100</v>
      </c>
      <c r="BL763" s="5"/>
      <c r="BM763" s="5"/>
      <c r="BN763" s="5"/>
      <c r="BO763" s="5"/>
      <c r="BP763" s="5"/>
      <c r="BQ763" s="5"/>
      <c r="BR763" s="5"/>
      <c r="BS763" s="5"/>
      <c r="BT763" s="5"/>
      <c r="BU763" s="5"/>
      <c r="BV763" s="5"/>
      <c r="BW763" s="5"/>
      <c r="BX763" s="5"/>
      <c r="BY763" s="5"/>
      <c r="BZ763" s="5"/>
      <c r="CA763" s="19" t="s">
        <v>5095</v>
      </c>
      <c r="CB763" s="5"/>
      <c r="CC763" s="5"/>
      <c r="CD763" s="5"/>
      <c r="CE763" s="5"/>
      <c r="CF763" s="6">
        <v>44687</v>
      </c>
      <c r="CG763" s="5"/>
      <c r="CH763" s="5"/>
      <c r="CI763" s="5"/>
      <c r="CJ763" s="5"/>
      <c r="CK763" s="5"/>
      <c r="CL763" s="5"/>
      <c r="CM763" s="19" t="s">
        <v>5078</v>
      </c>
      <c r="CN763" s="19" t="s">
        <v>5101</v>
      </c>
      <c r="CO763" s="19" t="s">
        <v>5102</v>
      </c>
      <c r="CP763" s="19" t="s">
        <v>5089</v>
      </c>
      <c r="CQ763" t="str">
        <f t="shared" si="11"/>
        <v/>
      </c>
    </row>
    <row r="764" spans="1:95" ht="13.5" x14ac:dyDescent="0.25">
      <c r="A764" s="19" t="s">
        <v>5103</v>
      </c>
      <c r="B764" s="10" t="s">
        <v>619</v>
      </c>
      <c r="C764" s="6">
        <v>44750</v>
      </c>
      <c r="D764" s="5"/>
      <c r="E764" s="5"/>
      <c r="F764" s="5"/>
      <c r="G764" s="5"/>
      <c r="H764" s="5"/>
      <c r="I764" s="5"/>
      <c r="J764" s="19"/>
      <c r="K764" s="19"/>
      <c r="L764" s="19"/>
      <c r="M764" s="19" t="s">
        <v>619</v>
      </c>
      <c r="N764" s="19"/>
      <c r="O764" s="5"/>
      <c r="P764" s="19" t="s">
        <v>5556</v>
      </c>
      <c r="Q764" s="20">
        <v>1</v>
      </c>
      <c r="R764" s="5"/>
      <c r="S764" s="21">
        <v>44044</v>
      </c>
      <c r="T764" s="19" t="s">
        <v>5091</v>
      </c>
      <c r="U764" s="5"/>
      <c r="V764" s="5"/>
      <c r="W764" s="5"/>
      <c r="X764" s="5"/>
      <c r="Y764" s="5"/>
      <c r="Z764" s="20">
        <v>1</v>
      </c>
      <c r="AA764" s="5"/>
      <c r="AB764" s="5"/>
      <c r="AC764" s="5"/>
      <c r="AD764" s="5"/>
      <c r="AE764" s="5"/>
      <c r="AF764" s="5"/>
      <c r="AG764" s="5"/>
      <c r="AH764" s="20">
        <v>1</v>
      </c>
      <c r="AI764" s="5"/>
      <c r="AJ764" s="5"/>
      <c r="AK764" s="5"/>
      <c r="AL764" s="5"/>
      <c r="AM764" s="6">
        <v>44722</v>
      </c>
      <c r="AN764" s="22">
        <v>0.50000000000000122</v>
      </c>
      <c r="AO764" s="5"/>
      <c r="AP764" s="5"/>
      <c r="AQ764" s="5"/>
      <c r="AR764" s="5"/>
      <c r="AS764" s="20">
        <v>1</v>
      </c>
      <c r="AT764" s="5"/>
      <c r="AU764" s="5"/>
      <c r="AV764" s="5"/>
      <c r="AW764" s="5"/>
      <c r="AX764" s="5"/>
      <c r="AY764" s="5"/>
      <c r="AZ764" s="5"/>
      <c r="BA764" s="5"/>
      <c r="BB764" s="5"/>
      <c r="BC764" s="5"/>
      <c r="BD764" s="20">
        <v>1</v>
      </c>
      <c r="BE764" s="5"/>
      <c r="BF764" s="5"/>
      <c r="BG764" s="5"/>
      <c r="BH764" s="5"/>
      <c r="BI764" s="19" t="s">
        <v>5104</v>
      </c>
      <c r="BJ764" s="19" t="s">
        <v>5093</v>
      </c>
      <c r="BK764" s="19" t="s">
        <v>5105</v>
      </c>
      <c r="BL764" s="5"/>
      <c r="BM764" s="5"/>
      <c r="BN764" s="5"/>
      <c r="BO764" s="5"/>
      <c r="BP764" s="5"/>
      <c r="BQ764" s="5"/>
      <c r="BR764" s="5"/>
      <c r="BS764" s="5"/>
      <c r="BT764" s="5"/>
      <c r="BU764" s="5"/>
      <c r="BV764" s="5"/>
      <c r="BW764" s="5"/>
      <c r="BX764" s="5"/>
      <c r="BY764" s="5"/>
      <c r="BZ764" s="5"/>
      <c r="CA764" s="19" t="s">
        <v>5095</v>
      </c>
      <c r="CB764" s="5"/>
      <c r="CC764" s="5"/>
      <c r="CD764" s="5"/>
      <c r="CE764" s="5"/>
      <c r="CF764" s="6">
        <v>44722</v>
      </c>
      <c r="CG764" s="5"/>
      <c r="CH764" s="5"/>
      <c r="CI764" s="5"/>
      <c r="CJ764" s="5"/>
      <c r="CK764" s="5"/>
      <c r="CL764" s="5"/>
      <c r="CM764" s="19" t="s">
        <v>5078</v>
      </c>
      <c r="CN764" s="19" t="s">
        <v>5106</v>
      </c>
      <c r="CO764" s="19" t="s">
        <v>5107</v>
      </c>
      <c r="CP764" s="19" t="s">
        <v>5089</v>
      </c>
      <c r="CQ764" t="str">
        <f t="shared" si="11"/>
        <v/>
      </c>
    </row>
    <row r="765" spans="1:95" ht="13.5" x14ac:dyDescent="0.25">
      <c r="A765" s="19" t="s">
        <v>5108</v>
      </c>
      <c r="B765" s="10" t="s">
        <v>619</v>
      </c>
      <c r="C765" s="6">
        <v>44750</v>
      </c>
      <c r="D765" s="5"/>
      <c r="E765" s="5"/>
      <c r="F765" s="5"/>
      <c r="G765" s="5"/>
      <c r="H765" s="5"/>
      <c r="I765" s="5"/>
      <c r="J765" s="19"/>
      <c r="K765" s="19"/>
      <c r="L765" s="19"/>
      <c r="M765" s="19" t="s">
        <v>619</v>
      </c>
      <c r="N765" s="19"/>
      <c r="O765" s="5"/>
      <c r="P765" s="19" t="s">
        <v>5556</v>
      </c>
      <c r="Q765" s="5"/>
      <c r="R765" s="20">
        <v>1</v>
      </c>
      <c r="S765" s="21">
        <v>44501</v>
      </c>
      <c r="T765" s="19" t="s">
        <v>5091</v>
      </c>
      <c r="U765" s="5"/>
      <c r="V765" s="5"/>
      <c r="W765" s="5"/>
      <c r="X765" s="5"/>
      <c r="Y765" s="5"/>
      <c r="Z765" s="5"/>
      <c r="AA765" s="5"/>
      <c r="AB765" s="20">
        <v>1</v>
      </c>
      <c r="AC765" s="5"/>
      <c r="AD765" s="5"/>
      <c r="AE765" s="5"/>
      <c r="AF765" s="5"/>
      <c r="AG765" s="5"/>
      <c r="AH765" s="5"/>
      <c r="AI765" s="20">
        <v>1</v>
      </c>
      <c r="AJ765" s="5"/>
      <c r="AK765" s="5"/>
      <c r="AL765" s="5"/>
      <c r="AM765" s="6">
        <v>44726</v>
      </c>
      <c r="AN765" s="22">
        <v>0.39583333333333431</v>
      </c>
      <c r="AO765" s="5"/>
      <c r="AP765" s="5"/>
      <c r="AQ765" s="5"/>
      <c r="AR765" s="5"/>
      <c r="AS765" s="20">
        <v>1</v>
      </c>
      <c r="AT765" s="5"/>
      <c r="AU765" s="5"/>
      <c r="AV765" s="5"/>
      <c r="AW765" s="5"/>
      <c r="AX765" s="5"/>
      <c r="AY765" s="5"/>
      <c r="AZ765" s="5"/>
      <c r="BA765" s="5"/>
      <c r="BB765" s="5"/>
      <c r="BC765" s="5"/>
      <c r="BD765" s="20">
        <v>1</v>
      </c>
      <c r="BE765" s="5"/>
      <c r="BF765" s="5"/>
      <c r="BG765" s="5"/>
      <c r="BH765" s="5"/>
      <c r="BI765" s="19" t="s">
        <v>5109</v>
      </c>
      <c r="BJ765" s="19" t="s">
        <v>5093</v>
      </c>
      <c r="BK765" s="19" t="s">
        <v>5110</v>
      </c>
      <c r="BL765" s="5"/>
      <c r="BM765" s="5"/>
      <c r="BN765" s="5"/>
      <c r="BO765" s="5"/>
      <c r="BP765" s="5"/>
      <c r="BQ765" s="5"/>
      <c r="BR765" s="5"/>
      <c r="BS765" s="5"/>
      <c r="BT765" s="5"/>
      <c r="BU765" s="5"/>
      <c r="BV765" s="5"/>
      <c r="BW765" s="5"/>
      <c r="BX765" s="5"/>
      <c r="BY765" s="5"/>
      <c r="BZ765" s="5"/>
      <c r="CA765" s="19" t="s">
        <v>5095</v>
      </c>
      <c r="CB765" s="5"/>
      <c r="CC765" s="5"/>
      <c r="CD765" s="5"/>
      <c r="CE765" s="5"/>
      <c r="CF765" s="6">
        <v>44695</v>
      </c>
      <c r="CG765" s="5"/>
      <c r="CH765" s="5"/>
      <c r="CI765" s="5"/>
      <c r="CJ765" s="5"/>
      <c r="CK765" s="5"/>
      <c r="CL765" s="5"/>
      <c r="CM765" s="19" t="s">
        <v>5078</v>
      </c>
      <c r="CN765" s="19" t="s">
        <v>5111</v>
      </c>
      <c r="CO765" s="19" t="s">
        <v>5112</v>
      </c>
      <c r="CP765" s="19" t="s">
        <v>5089</v>
      </c>
      <c r="CQ765" t="str">
        <f t="shared" si="11"/>
        <v/>
      </c>
    </row>
    <row r="766" spans="1:95" ht="13.5" x14ac:dyDescent="0.25">
      <c r="A766" s="19" t="s">
        <v>5113</v>
      </c>
      <c r="B766" s="10" t="s">
        <v>619</v>
      </c>
      <c r="C766" s="6">
        <v>44750</v>
      </c>
      <c r="D766" s="5"/>
      <c r="E766" s="5"/>
      <c r="F766" s="5"/>
      <c r="G766" s="5"/>
      <c r="H766" s="5"/>
      <c r="I766" s="5"/>
      <c r="J766" s="19"/>
      <c r="K766" s="19"/>
      <c r="L766" s="19"/>
      <c r="M766" s="19" t="s">
        <v>619</v>
      </c>
      <c r="N766" s="19"/>
      <c r="O766" s="5"/>
      <c r="P766" s="19" t="s">
        <v>5554</v>
      </c>
      <c r="Q766" s="5"/>
      <c r="R766" s="20">
        <v>1</v>
      </c>
      <c r="S766" s="21">
        <v>44652</v>
      </c>
      <c r="T766" s="19" t="s">
        <v>5091</v>
      </c>
      <c r="U766" s="5"/>
      <c r="V766" s="5"/>
      <c r="W766" s="5"/>
      <c r="X766" s="5"/>
      <c r="Y766" s="5"/>
      <c r="Z766" s="5"/>
      <c r="AA766" s="20">
        <v>1</v>
      </c>
      <c r="AB766" s="5"/>
      <c r="AC766" s="5"/>
      <c r="AD766" s="5"/>
      <c r="AE766" s="5"/>
      <c r="AF766" s="5"/>
      <c r="AG766" s="5"/>
      <c r="AH766" s="20">
        <v>1</v>
      </c>
      <c r="AI766" s="5"/>
      <c r="AJ766" s="5"/>
      <c r="AK766" s="5"/>
      <c r="AL766" s="5"/>
      <c r="AM766" s="6">
        <v>44726</v>
      </c>
      <c r="AN766" s="22">
        <v>0.39583333333333431</v>
      </c>
      <c r="AO766" s="5"/>
      <c r="AP766" s="5"/>
      <c r="AQ766" s="5"/>
      <c r="AR766" s="5"/>
      <c r="AS766" s="20">
        <v>1</v>
      </c>
      <c r="AT766" s="5"/>
      <c r="AU766" s="5"/>
      <c r="AV766" s="5"/>
      <c r="AW766" s="5"/>
      <c r="AX766" s="5"/>
      <c r="AY766" s="5"/>
      <c r="AZ766" s="5"/>
      <c r="BA766" s="5"/>
      <c r="BB766" s="5"/>
      <c r="BC766" s="5"/>
      <c r="BD766" s="20">
        <v>1</v>
      </c>
      <c r="BE766" s="5"/>
      <c r="BF766" s="5"/>
      <c r="BG766" s="5"/>
      <c r="BH766" s="5"/>
      <c r="BI766" s="19" t="s">
        <v>5114</v>
      </c>
      <c r="BJ766" s="19" t="s">
        <v>5093</v>
      </c>
      <c r="BK766" s="19" t="s">
        <v>5115</v>
      </c>
      <c r="BL766" s="5"/>
      <c r="BM766" s="5"/>
      <c r="BN766" s="5"/>
      <c r="BO766" s="5"/>
      <c r="BP766" s="5"/>
      <c r="BQ766" s="5"/>
      <c r="BR766" s="5"/>
      <c r="BS766" s="5"/>
      <c r="BT766" s="5"/>
      <c r="BU766" s="5"/>
      <c r="BV766" s="5"/>
      <c r="BW766" s="5"/>
      <c r="BX766" s="5"/>
      <c r="BY766" s="5"/>
      <c r="BZ766" s="5"/>
      <c r="CA766" s="19" t="s">
        <v>5095</v>
      </c>
      <c r="CB766" s="5"/>
      <c r="CC766" s="5"/>
      <c r="CD766" s="5"/>
      <c r="CE766" s="5"/>
      <c r="CF766" s="6">
        <v>44726</v>
      </c>
      <c r="CG766" s="5"/>
      <c r="CH766" s="5"/>
      <c r="CI766" s="5"/>
      <c r="CJ766" s="5"/>
      <c r="CK766" s="5"/>
      <c r="CL766" s="5"/>
      <c r="CM766" s="19" t="s">
        <v>5078</v>
      </c>
      <c r="CN766" s="19" t="s">
        <v>5116</v>
      </c>
      <c r="CO766" s="19" t="s">
        <v>5117</v>
      </c>
      <c r="CP766" s="19" t="s">
        <v>5089</v>
      </c>
      <c r="CQ766" t="str">
        <f t="shared" si="11"/>
        <v/>
      </c>
    </row>
    <row r="767" spans="1:95" ht="13.5" x14ac:dyDescent="0.25">
      <c r="A767" s="19" t="s">
        <v>5118</v>
      </c>
      <c r="B767" s="10" t="s">
        <v>619</v>
      </c>
      <c r="C767" s="6">
        <v>44755</v>
      </c>
      <c r="D767" s="5"/>
      <c r="E767" s="5"/>
      <c r="F767" s="5"/>
      <c r="G767" s="5"/>
      <c r="H767" s="5"/>
      <c r="I767" s="5"/>
      <c r="J767" s="19"/>
      <c r="K767" s="19"/>
      <c r="L767" s="19"/>
      <c r="M767" s="19" t="s">
        <v>619</v>
      </c>
      <c r="N767" s="19"/>
      <c r="O767" s="5"/>
      <c r="P767" s="19" t="s">
        <v>5554</v>
      </c>
      <c r="Q767" s="5"/>
      <c r="R767" s="20">
        <v>1</v>
      </c>
      <c r="S767" s="21">
        <v>44682</v>
      </c>
      <c r="T767" s="19" t="s">
        <v>302</v>
      </c>
      <c r="U767" s="5"/>
      <c r="V767" s="5"/>
      <c r="W767" s="5"/>
      <c r="X767" s="5"/>
      <c r="Y767" s="5"/>
      <c r="Z767" s="5"/>
      <c r="AA767" s="20">
        <v>1</v>
      </c>
      <c r="AB767" s="5"/>
      <c r="AC767" s="5"/>
      <c r="AD767" s="5"/>
      <c r="AE767" s="5"/>
      <c r="AF767" s="5"/>
      <c r="AG767" s="5"/>
      <c r="AH767" s="20">
        <v>1</v>
      </c>
      <c r="AI767" s="5"/>
      <c r="AJ767" s="5"/>
      <c r="AK767" s="5"/>
      <c r="AL767" s="5"/>
      <c r="AM767" s="6">
        <v>44753</v>
      </c>
      <c r="AN767" s="22">
        <v>0.77083333333333526</v>
      </c>
      <c r="AO767" s="5"/>
      <c r="AP767" s="20">
        <v>1</v>
      </c>
      <c r="AQ767" s="5"/>
      <c r="AR767" s="5"/>
      <c r="AS767" s="5"/>
      <c r="AT767" s="5"/>
      <c r="AU767" s="5"/>
      <c r="AV767" s="5"/>
      <c r="AW767" s="5"/>
      <c r="AX767" s="5"/>
      <c r="AY767" s="5"/>
      <c r="AZ767" s="20">
        <v>1</v>
      </c>
      <c r="BA767" s="5"/>
      <c r="BB767" s="5"/>
      <c r="BC767" s="5"/>
      <c r="BD767" s="5"/>
      <c r="BE767" s="5"/>
      <c r="BF767" s="5"/>
      <c r="BG767" s="5"/>
      <c r="BH767" s="5"/>
      <c r="BI767" s="19" t="s">
        <v>5119</v>
      </c>
      <c r="BJ767" s="5"/>
      <c r="BK767" s="19" t="s">
        <v>5120</v>
      </c>
      <c r="BL767" s="5"/>
      <c r="BM767" s="5"/>
      <c r="BN767" s="20">
        <v>1</v>
      </c>
      <c r="BO767" s="5"/>
      <c r="BP767" s="5"/>
      <c r="BQ767" s="19"/>
      <c r="BR767" s="19"/>
      <c r="BS767" s="19" t="s">
        <v>4426</v>
      </c>
      <c r="BT767" s="5"/>
      <c r="BU767" s="5"/>
      <c r="BV767" s="20">
        <v>1</v>
      </c>
      <c r="BW767" s="5"/>
      <c r="BX767" s="19" t="s">
        <v>1901</v>
      </c>
      <c r="BY767" s="5"/>
      <c r="BZ767" s="19" t="s">
        <v>5121</v>
      </c>
      <c r="CA767" s="19" t="s">
        <v>5122</v>
      </c>
      <c r="CB767" s="5"/>
      <c r="CC767" s="5"/>
      <c r="CD767" s="5"/>
      <c r="CE767" s="5"/>
      <c r="CF767" s="6">
        <v>44753</v>
      </c>
      <c r="CG767" s="5"/>
      <c r="CH767" s="5"/>
      <c r="CI767" s="5"/>
      <c r="CJ767" s="5"/>
      <c r="CK767" s="5"/>
      <c r="CL767" s="5"/>
      <c r="CM767" s="5"/>
      <c r="CN767" s="19" t="s">
        <v>5123</v>
      </c>
      <c r="CO767" s="19" t="s">
        <v>5124</v>
      </c>
      <c r="CP767" s="5"/>
      <c r="CQ767" t="str">
        <f t="shared" si="11"/>
        <v/>
      </c>
    </row>
    <row r="768" spans="1:95" ht="13.5" x14ac:dyDescent="0.25">
      <c r="A768" s="19" t="s">
        <v>5125</v>
      </c>
      <c r="B768" s="10" t="s">
        <v>619</v>
      </c>
      <c r="C768" s="6">
        <v>44741</v>
      </c>
      <c r="D768" s="20">
        <v>1</v>
      </c>
      <c r="E768" s="5"/>
      <c r="F768" s="5"/>
      <c r="G768" s="5"/>
      <c r="H768" s="5"/>
      <c r="I768" s="5"/>
      <c r="J768" s="19"/>
      <c r="K768" s="19"/>
      <c r="L768" s="19"/>
      <c r="M768" s="19" t="s">
        <v>3466</v>
      </c>
      <c r="N768" s="19"/>
      <c r="O768" s="5"/>
      <c r="P768" s="19" t="s">
        <v>5554</v>
      </c>
      <c r="Q768" s="5"/>
      <c r="R768" s="20">
        <v>1</v>
      </c>
      <c r="S768" s="21">
        <v>43739</v>
      </c>
      <c r="T768" s="19" t="s">
        <v>302</v>
      </c>
      <c r="U768" s="5"/>
      <c r="V768" s="5"/>
      <c r="W768" s="5"/>
      <c r="X768" s="5"/>
      <c r="Y768" s="5"/>
      <c r="Z768" s="5"/>
      <c r="AA768" s="20">
        <v>1</v>
      </c>
      <c r="AB768" s="5"/>
      <c r="AC768" s="5"/>
      <c r="AD768" s="5"/>
      <c r="AE768" s="5"/>
      <c r="AF768" s="5"/>
      <c r="AG768" s="5"/>
      <c r="AH768" s="20">
        <v>1</v>
      </c>
      <c r="AI768" s="5"/>
      <c r="AJ768" s="5"/>
      <c r="AK768" s="5"/>
      <c r="AL768" s="5"/>
      <c r="AM768" s="6">
        <v>44726</v>
      </c>
      <c r="AN768" s="22">
        <v>0.69097222222222388</v>
      </c>
      <c r="AO768" s="5"/>
      <c r="AP768" s="5"/>
      <c r="AQ768" s="5"/>
      <c r="AR768" s="20">
        <v>1</v>
      </c>
      <c r="AS768" s="5"/>
      <c r="AT768" s="5"/>
      <c r="AU768" s="5"/>
      <c r="AV768" s="5"/>
      <c r="AW768" s="5"/>
      <c r="AX768" s="5"/>
      <c r="AY768" s="5"/>
      <c r="AZ768" s="5"/>
      <c r="BA768" s="5"/>
      <c r="BB768" s="5"/>
      <c r="BC768" s="5"/>
      <c r="BD768" s="5"/>
      <c r="BE768" s="20"/>
      <c r="BF768" s="5"/>
      <c r="BG768" s="5">
        <v>1</v>
      </c>
      <c r="BH768" s="23" t="s">
        <v>5623</v>
      </c>
      <c r="BI768" s="19" t="s">
        <v>5126</v>
      </c>
      <c r="BJ768" s="19" t="s">
        <v>5127</v>
      </c>
      <c r="BK768" s="19" t="s">
        <v>5128</v>
      </c>
      <c r="BL768" s="5"/>
      <c r="BM768" s="20">
        <v>1</v>
      </c>
      <c r="BN768" s="5"/>
      <c r="BO768" s="5"/>
      <c r="BP768" s="5"/>
      <c r="BQ768" s="19"/>
      <c r="BR768" s="19"/>
      <c r="BS768" s="19" t="s">
        <v>5129</v>
      </c>
      <c r="BT768" s="5"/>
      <c r="BU768" s="5"/>
      <c r="BV768" s="5"/>
      <c r="BW768" s="20">
        <v>1</v>
      </c>
      <c r="BX768" s="5"/>
      <c r="BY768" s="19" t="s">
        <v>5130</v>
      </c>
      <c r="BZ768" s="19" t="s">
        <v>5131</v>
      </c>
      <c r="CA768" s="19" t="s">
        <v>5132</v>
      </c>
      <c r="CB768" s="5"/>
      <c r="CC768" s="5"/>
      <c r="CD768" s="5"/>
      <c r="CE768" s="5"/>
      <c r="CF768" s="6">
        <v>44726</v>
      </c>
      <c r="CG768" s="5"/>
      <c r="CH768" s="5"/>
      <c r="CI768" s="5"/>
      <c r="CJ768" s="5"/>
      <c r="CK768" s="5"/>
      <c r="CL768" s="5"/>
      <c r="CM768" s="19" t="s">
        <v>5133</v>
      </c>
      <c r="CN768" s="19" t="s">
        <v>5134</v>
      </c>
      <c r="CO768" s="19" t="s">
        <v>5135</v>
      </c>
      <c r="CP768" s="5"/>
      <c r="CQ768" t="str">
        <f t="shared" si="11"/>
        <v/>
      </c>
    </row>
    <row r="769" spans="1:95" ht="13.5" x14ac:dyDescent="0.25">
      <c r="A769" s="19" t="s">
        <v>5136</v>
      </c>
      <c r="B769" s="10" t="s">
        <v>619</v>
      </c>
      <c r="C769" s="6">
        <v>44739</v>
      </c>
      <c r="D769" s="20">
        <v>1</v>
      </c>
      <c r="E769" s="5"/>
      <c r="F769" s="5"/>
      <c r="G769" s="5"/>
      <c r="H769" s="5"/>
      <c r="I769" s="5"/>
      <c r="J769" s="19"/>
      <c r="K769" s="19"/>
      <c r="L769" s="19"/>
      <c r="M769" s="19" t="s">
        <v>3466</v>
      </c>
      <c r="N769" s="19"/>
      <c r="O769" s="5"/>
      <c r="P769" s="19" t="s">
        <v>5556</v>
      </c>
      <c r="Q769" s="5"/>
      <c r="R769" s="20">
        <v>1</v>
      </c>
      <c r="S769" s="21">
        <v>43800</v>
      </c>
      <c r="T769" s="19" t="s">
        <v>302</v>
      </c>
      <c r="U769" s="5"/>
      <c r="V769" s="5"/>
      <c r="W769" s="5"/>
      <c r="X769" s="5"/>
      <c r="Y769" s="5"/>
      <c r="Z769" s="5"/>
      <c r="AA769" s="5"/>
      <c r="AB769" s="5"/>
      <c r="AC769" s="5"/>
      <c r="AD769" s="20">
        <v>1</v>
      </c>
      <c r="AE769" s="5"/>
      <c r="AF769" s="5"/>
      <c r="AG769" s="5"/>
      <c r="AH769" s="5"/>
      <c r="AI769" s="5"/>
      <c r="AJ769" s="5"/>
      <c r="AK769" s="20">
        <v>1</v>
      </c>
      <c r="AL769" s="5"/>
      <c r="AM769" s="6">
        <v>44720</v>
      </c>
      <c r="AN769" s="22">
        <v>0.64583333333333481</v>
      </c>
      <c r="AO769" s="20"/>
      <c r="AP769" s="5"/>
      <c r="AQ769" s="5"/>
      <c r="AR769" s="5"/>
      <c r="AS769" s="5"/>
      <c r="AT769" s="5"/>
      <c r="AU769" s="5"/>
      <c r="AV769" s="5"/>
      <c r="AW769" s="5"/>
      <c r="AX769" s="20">
        <v>1</v>
      </c>
      <c r="AY769" s="19" t="s">
        <v>767</v>
      </c>
      <c r="AZ769" s="5"/>
      <c r="BA769" s="5"/>
      <c r="BB769" s="5"/>
      <c r="BC769" s="5"/>
      <c r="BD769" s="5"/>
      <c r="BE769" s="20"/>
      <c r="BF769" s="5"/>
      <c r="BG769" s="5">
        <v>1</v>
      </c>
      <c r="BH769" s="23" t="s">
        <v>5624</v>
      </c>
      <c r="BI769" s="19" t="s">
        <v>5137</v>
      </c>
      <c r="BJ769" s="19" t="s">
        <v>5138</v>
      </c>
      <c r="BK769" s="19" t="s">
        <v>5139</v>
      </c>
      <c r="BL769" s="5"/>
      <c r="BM769" s="20">
        <v>1</v>
      </c>
      <c r="BN769" s="5"/>
      <c r="BO769" s="5"/>
      <c r="BP769" s="5"/>
      <c r="BQ769" s="19"/>
      <c r="BR769" s="19"/>
      <c r="BS769" s="19" t="s">
        <v>5140</v>
      </c>
      <c r="BT769" s="5"/>
      <c r="BU769" s="20">
        <v>1</v>
      </c>
      <c r="BV769" s="5"/>
      <c r="BW769" s="20">
        <v>1</v>
      </c>
      <c r="BX769" s="5"/>
      <c r="BY769" s="19" t="s">
        <v>5141</v>
      </c>
      <c r="BZ769" s="19" t="s">
        <v>1484</v>
      </c>
      <c r="CA769" s="19" t="s">
        <v>5142</v>
      </c>
      <c r="CB769" s="5"/>
      <c r="CC769" s="5"/>
      <c r="CD769" s="5"/>
      <c r="CE769" s="5"/>
      <c r="CF769" s="6">
        <v>44690</v>
      </c>
      <c r="CG769" s="5"/>
      <c r="CH769" s="5"/>
      <c r="CI769" s="5"/>
      <c r="CJ769" s="5"/>
      <c r="CK769" s="5"/>
      <c r="CL769" s="5"/>
      <c r="CM769" s="19" t="s">
        <v>5143</v>
      </c>
      <c r="CN769" s="19" t="s">
        <v>5144</v>
      </c>
      <c r="CO769" s="19" t="s">
        <v>5145</v>
      </c>
      <c r="CP769" s="5"/>
      <c r="CQ769" t="str">
        <f t="shared" si="11"/>
        <v/>
      </c>
    </row>
    <row r="770" spans="1:95" ht="13.5" x14ac:dyDescent="0.25">
      <c r="A770" s="19" t="s">
        <v>5146</v>
      </c>
      <c r="B770" s="10" t="s">
        <v>619</v>
      </c>
      <c r="C770" s="6">
        <v>44734</v>
      </c>
      <c r="D770" s="20">
        <v>1</v>
      </c>
      <c r="E770" s="5"/>
      <c r="F770" s="5"/>
      <c r="G770" s="5"/>
      <c r="H770" s="5"/>
      <c r="I770" s="5"/>
      <c r="J770" s="19"/>
      <c r="K770" s="19"/>
      <c r="L770" s="19"/>
      <c r="M770" s="19" t="s">
        <v>3466</v>
      </c>
      <c r="N770" s="19"/>
      <c r="O770" s="5"/>
      <c r="P770" s="19" t="s">
        <v>5558</v>
      </c>
      <c r="Q770" s="20">
        <v>1</v>
      </c>
      <c r="R770" s="5"/>
      <c r="S770" s="21">
        <v>43891</v>
      </c>
      <c r="T770" s="19" t="s">
        <v>302</v>
      </c>
      <c r="U770" s="5"/>
      <c r="V770" s="5"/>
      <c r="W770" s="5"/>
      <c r="X770" s="5"/>
      <c r="Y770" s="5"/>
      <c r="Z770" s="5"/>
      <c r="AA770" s="20">
        <v>1</v>
      </c>
      <c r="AB770" s="5"/>
      <c r="AC770" s="5"/>
      <c r="AD770" s="5"/>
      <c r="AE770" s="5"/>
      <c r="AF770" s="20">
        <v>1</v>
      </c>
      <c r="AG770" s="5"/>
      <c r="AH770" s="5"/>
      <c r="AI770" s="5"/>
      <c r="AJ770" s="5"/>
      <c r="AK770" s="5"/>
      <c r="AL770" s="5"/>
      <c r="AM770" s="6">
        <v>44707</v>
      </c>
      <c r="AN770" s="22">
        <v>0.79166666666666863</v>
      </c>
      <c r="AO770" s="5"/>
      <c r="AP770" s="20">
        <v>1</v>
      </c>
      <c r="AQ770" s="5"/>
      <c r="AR770" s="5"/>
      <c r="AS770" s="5"/>
      <c r="AT770" s="5"/>
      <c r="AU770" s="5"/>
      <c r="AV770" s="5"/>
      <c r="AW770" s="5"/>
      <c r="AX770" s="5"/>
      <c r="AY770" s="5"/>
      <c r="AZ770" s="20">
        <v>1</v>
      </c>
      <c r="BA770" s="5"/>
      <c r="BB770" s="5"/>
      <c r="BC770" s="5"/>
      <c r="BD770" s="5"/>
      <c r="BE770" s="5"/>
      <c r="BF770" s="5"/>
      <c r="BG770" s="5"/>
      <c r="BH770" s="5"/>
      <c r="BI770" s="19" t="s">
        <v>5147</v>
      </c>
      <c r="BJ770" s="5"/>
      <c r="BK770" s="19" t="s">
        <v>5148</v>
      </c>
      <c r="BL770" s="5"/>
      <c r="BM770" s="20">
        <v>1</v>
      </c>
      <c r="BN770" s="5"/>
      <c r="BO770" s="5"/>
      <c r="BP770" s="5"/>
      <c r="BQ770" s="19"/>
      <c r="BR770" s="19"/>
      <c r="BS770" s="19" t="s">
        <v>5129</v>
      </c>
      <c r="BT770" s="5"/>
      <c r="BU770" s="5"/>
      <c r="BV770" s="5"/>
      <c r="BW770" s="20">
        <v>1</v>
      </c>
      <c r="BX770" s="5"/>
      <c r="BY770" s="19" t="s">
        <v>5149</v>
      </c>
      <c r="BZ770" s="19" t="s">
        <v>5150</v>
      </c>
      <c r="CA770" s="19" t="s">
        <v>5151</v>
      </c>
      <c r="CB770" s="5"/>
      <c r="CC770" s="5"/>
      <c r="CD770" s="5"/>
      <c r="CE770" s="5"/>
      <c r="CF770" s="6">
        <v>44709</v>
      </c>
      <c r="CG770" s="5"/>
      <c r="CH770" s="5"/>
      <c r="CI770" s="5"/>
      <c r="CJ770" s="5"/>
      <c r="CK770" s="5"/>
      <c r="CL770" s="5"/>
      <c r="CM770" s="19" t="s">
        <v>5133</v>
      </c>
      <c r="CN770" s="19" t="s">
        <v>5152</v>
      </c>
      <c r="CO770" s="19" t="s">
        <v>5153</v>
      </c>
      <c r="CP770" s="19" t="s">
        <v>5154</v>
      </c>
      <c r="CQ770" t="str">
        <f t="shared" si="11"/>
        <v/>
      </c>
    </row>
    <row r="771" spans="1:95" ht="13.5" x14ac:dyDescent="0.25">
      <c r="A771" s="19" t="s">
        <v>5155</v>
      </c>
      <c r="B771" s="10" t="s">
        <v>619</v>
      </c>
      <c r="C771" s="6">
        <v>44742</v>
      </c>
      <c r="D771" s="20">
        <v>1</v>
      </c>
      <c r="E771" s="5"/>
      <c r="F771" s="5"/>
      <c r="G771" s="5"/>
      <c r="H771" s="5"/>
      <c r="I771" s="5"/>
      <c r="J771" s="19"/>
      <c r="K771" s="19"/>
      <c r="L771" s="19"/>
      <c r="M771" s="19" t="s">
        <v>619</v>
      </c>
      <c r="N771" s="19"/>
      <c r="O771" s="5"/>
      <c r="P771" s="19" t="s">
        <v>5556</v>
      </c>
      <c r="Q771" s="5"/>
      <c r="R771" s="20">
        <v>1</v>
      </c>
      <c r="S771" s="21">
        <v>44593</v>
      </c>
      <c r="T771" s="19" t="s">
        <v>69</v>
      </c>
      <c r="U771" s="5"/>
      <c r="V771" s="5"/>
      <c r="W771" s="5"/>
      <c r="X771" s="5"/>
      <c r="Y771" s="5"/>
      <c r="Z771" s="5"/>
      <c r="AA771" s="5"/>
      <c r="AB771" s="20">
        <v>1</v>
      </c>
      <c r="AC771" s="5"/>
      <c r="AD771" s="5"/>
      <c r="AE771" s="5"/>
      <c r="AF771" s="5"/>
      <c r="AG771" s="5"/>
      <c r="AH771" s="5"/>
      <c r="AI771" s="20">
        <v>1</v>
      </c>
      <c r="AJ771" s="5"/>
      <c r="AK771" s="5"/>
      <c r="AL771" s="5"/>
      <c r="AM771" s="6">
        <v>44734</v>
      </c>
      <c r="AN771" s="22">
        <v>0.41666666666666768</v>
      </c>
      <c r="AO771" s="5"/>
      <c r="AP771" s="5"/>
      <c r="AQ771" s="20">
        <v>1</v>
      </c>
      <c r="AR771" s="5"/>
      <c r="AS771" s="5"/>
      <c r="AT771" s="5"/>
      <c r="AU771" s="5"/>
      <c r="AV771" s="5"/>
      <c r="AW771" s="5"/>
      <c r="AX771" s="5"/>
      <c r="AY771" s="5"/>
      <c r="AZ771" s="20">
        <v>1</v>
      </c>
      <c r="BA771" s="5"/>
      <c r="BB771" s="5"/>
      <c r="BC771" s="5"/>
      <c r="BD771" s="5"/>
      <c r="BE771" s="5"/>
      <c r="BF771" s="5"/>
      <c r="BG771" s="5"/>
      <c r="BH771" s="5"/>
      <c r="BI771" s="19" t="s">
        <v>5156</v>
      </c>
      <c r="BJ771" s="5"/>
      <c r="BK771" s="19" t="s">
        <v>5157</v>
      </c>
      <c r="BL771" s="5"/>
      <c r="BM771" s="20">
        <v>1</v>
      </c>
      <c r="BN771" s="5"/>
      <c r="BO771" s="5"/>
      <c r="BP771" s="5"/>
      <c r="BQ771" s="19"/>
      <c r="BR771" s="19"/>
      <c r="BS771" s="19" t="s">
        <v>5158</v>
      </c>
      <c r="BT771" s="5"/>
      <c r="BU771" s="20">
        <v>1</v>
      </c>
      <c r="BV771" s="5"/>
      <c r="BW771" s="5"/>
      <c r="BX771" s="5"/>
      <c r="BY771" s="5"/>
      <c r="BZ771" s="5"/>
      <c r="CA771" s="19" t="s">
        <v>5157</v>
      </c>
      <c r="CB771" s="5"/>
      <c r="CC771" s="5"/>
      <c r="CD771" s="5"/>
      <c r="CE771" s="5"/>
      <c r="CF771" s="6">
        <v>44734</v>
      </c>
      <c r="CG771" s="5"/>
      <c r="CH771" s="5"/>
      <c r="CI771" s="5"/>
      <c r="CJ771" s="5"/>
      <c r="CK771" s="5"/>
      <c r="CL771" s="5"/>
      <c r="CM771" s="5"/>
      <c r="CN771" s="19" t="s">
        <v>5159</v>
      </c>
      <c r="CO771" s="19" t="s">
        <v>5160</v>
      </c>
      <c r="CP771" s="5"/>
      <c r="CQ771" t="str">
        <f t="shared" si="11"/>
        <v/>
      </c>
    </row>
    <row r="772" spans="1:95" ht="13.5" x14ac:dyDescent="0.25">
      <c r="A772" s="19" t="s">
        <v>5161</v>
      </c>
      <c r="B772" s="10" t="s">
        <v>619</v>
      </c>
      <c r="C772" s="6">
        <v>44739</v>
      </c>
      <c r="D772" s="20">
        <v>1</v>
      </c>
      <c r="E772" s="5"/>
      <c r="F772" s="5"/>
      <c r="G772" s="5"/>
      <c r="H772" s="5"/>
      <c r="I772" s="5"/>
      <c r="J772" s="19"/>
      <c r="K772" s="19"/>
      <c r="L772" s="19"/>
      <c r="M772" s="19" t="s">
        <v>619</v>
      </c>
      <c r="N772" s="19"/>
      <c r="O772" s="5"/>
      <c r="P772" s="19" t="s">
        <v>5555</v>
      </c>
      <c r="Q772" s="20">
        <v>1</v>
      </c>
      <c r="R772" s="5"/>
      <c r="S772" s="21">
        <v>42278</v>
      </c>
      <c r="T772" s="19" t="s">
        <v>69</v>
      </c>
      <c r="U772" s="5"/>
      <c r="V772" s="5"/>
      <c r="W772" s="5"/>
      <c r="X772" s="5"/>
      <c r="Y772" s="5"/>
      <c r="Z772" s="5"/>
      <c r="AA772" s="5"/>
      <c r="AB772" s="5"/>
      <c r="AC772" s="20">
        <v>1</v>
      </c>
      <c r="AD772" s="5"/>
      <c r="AE772" s="5"/>
      <c r="AF772" s="5"/>
      <c r="AG772" s="5"/>
      <c r="AH772" s="5"/>
      <c r="AI772" s="20">
        <v>1</v>
      </c>
      <c r="AJ772" s="5"/>
      <c r="AK772" s="5"/>
      <c r="AL772" s="5"/>
      <c r="AM772" s="6">
        <v>44723</v>
      </c>
      <c r="AN772" s="22">
        <v>0.83333333333333537</v>
      </c>
      <c r="AO772" s="5"/>
      <c r="AP772" s="5"/>
      <c r="AQ772" s="20">
        <v>1</v>
      </c>
      <c r="AR772" s="5"/>
      <c r="AS772" s="5"/>
      <c r="AT772" s="5"/>
      <c r="AU772" s="5"/>
      <c r="AV772" s="5"/>
      <c r="AW772" s="5"/>
      <c r="AX772" s="5"/>
      <c r="AY772" s="5"/>
      <c r="AZ772" s="20">
        <v>1</v>
      </c>
      <c r="BA772" s="5">
        <v>1</v>
      </c>
      <c r="BB772" s="5"/>
      <c r="BC772" s="20"/>
      <c r="BD772" s="5"/>
      <c r="BE772" s="5"/>
      <c r="BF772" s="5"/>
      <c r="BG772" s="5"/>
      <c r="BH772" s="5"/>
      <c r="BI772" s="19" t="s">
        <v>5162</v>
      </c>
      <c r="BJ772" s="5"/>
      <c r="BK772" s="19" t="s">
        <v>5163</v>
      </c>
      <c r="BL772" s="5"/>
      <c r="BM772" s="20">
        <v>1</v>
      </c>
      <c r="BN772" s="5"/>
      <c r="BO772" s="5"/>
      <c r="BP772" s="5"/>
      <c r="BQ772" s="19"/>
      <c r="BR772" s="19"/>
      <c r="BS772" s="19" t="s">
        <v>5164</v>
      </c>
      <c r="BT772" s="5"/>
      <c r="BU772" s="5"/>
      <c r="BV772" s="5"/>
      <c r="BW772" s="20">
        <v>1</v>
      </c>
      <c r="BX772" s="5"/>
      <c r="BY772" s="19" t="s">
        <v>5165</v>
      </c>
      <c r="BZ772" s="19" t="s">
        <v>5166</v>
      </c>
      <c r="CA772" s="19" t="s">
        <v>5167</v>
      </c>
      <c r="CB772" s="5"/>
      <c r="CC772" s="5"/>
      <c r="CD772" s="5"/>
      <c r="CE772" s="5"/>
      <c r="CF772" s="5"/>
      <c r="CG772" s="5"/>
      <c r="CH772" s="5"/>
      <c r="CI772" s="5"/>
      <c r="CJ772" s="5"/>
      <c r="CK772" s="5"/>
      <c r="CL772" s="5"/>
      <c r="CM772" s="19" t="s">
        <v>5168</v>
      </c>
      <c r="CN772" s="19" t="s">
        <v>5169</v>
      </c>
      <c r="CO772" s="19" t="s">
        <v>5170</v>
      </c>
      <c r="CP772" s="5"/>
      <c r="CQ772" t="str">
        <f t="shared" si="11"/>
        <v/>
      </c>
    </row>
    <row r="773" spans="1:95" ht="13.5" x14ac:dyDescent="0.25">
      <c r="A773" s="19" t="s">
        <v>5171</v>
      </c>
      <c r="B773" s="10" t="s">
        <v>619</v>
      </c>
      <c r="C773" s="6">
        <v>44739</v>
      </c>
      <c r="D773" s="5"/>
      <c r="E773" s="5"/>
      <c r="F773" s="5"/>
      <c r="G773" s="5"/>
      <c r="H773" s="5"/>
      <c r="I773" s="5"/>
      <c r="J773" s="19"/>
      <c r="K773" s="19"/>
      <c r="L773" s="19"/>
      <c r="M773" s="19" t="s">
        <v>619</v>
      </c>
      <c r="N773" s="19"/>
      <c r="O773" s="5"/>
      <c r="P773" s="19" t="s">
        <v>5556</v>
      </c>
      <c r="Q773" s="5"/>
      <c r="R773" s="20">
        <v>1</v>
      </c>
      <c r="S773" s="21">
        <v>44593</v>
      </c>
      <c r="T773" s="19" t="s">
        <v>69</v>
      </c>
      <c r="U773" s="5"/>
      <c r="V773" s="5"/>
      <c r="W773" s="5"/>
      <c r="X773" s="5"/>
      <c r="Y773" s="5"/>
      <c r="Z773" s="5"/>
      <c r="AA773" s="5"/>
      <c r="AB773" s="20">
        <v>1</v>
      </c>
      <c r="AC773" s="5"/>
      <c r="AD773" s="5"/>
      <c r="AE773" s="5"/>
      <c r="AF773" s="5"/>
      <c r="AG773" s="5"/>
      <c r="AH773" s="5"/>
      <c r="AI773" s="20">
        <v>1</v>
      </c>
      <c r="AJ773" s="5"/>
      <c r="AK773" s="5"/>
      <c r="AL773" s="5"/>
      <c r="AM773" s="6">
        <v>44734</v>
      </c>
      <c r="AN773" s="22">
        <v>0.50000000000000122</v>
      </c>
      <c r="AO773" s="5"/>
      <c r="AP773" s="5"/>
      <c r="AQ773" s="20">
        <v>1</v>
      </c>
      <c r="AR773" s="5"/>
      <c r="AS773" s="5"/>
      <c r="AT773" s="5"/>
      <c r="AU773" s="5"/>
      <c r="AV773" s="5"/>
      <c r="AW773" s="5"/>
      <c r="AX773" s="5"/>
      <c r="AY773" s="5"/>
      <c r="AZ773" s="5"/>
      <c r="BA773" s="5"/>
      <c r="BB773" s="5"/>
      <c r="BC773" s="5"/>
      <c r="BD773" s="20">
        <v>1</v>
      </c>
      <c r="BE773" s="5"/>
      <c r="BF773" s="5"/>
      <c r="BG773" s="5"/>
      <c r="BH773" s="5"/>
      <c r="BI773" s="19" t="s">
        <v>5172</v>
      </c>
      <c r="BJ773" s="5"/>
      <c r="BK773" s="5"/>
      <c r="BL773" s="5"/>
      <c r="BM773" s="5"/>
      <c r="BN773" s="5"/>
      <c r="BO773" s="5"/>
      <c r="BP773" s="5"/>
      <c r="BQ773" s="5"/>
      <c r="BR773" s="5"/>
      <c r="BS773" s="5"/>
      <c r="BT773" s="5"/>
      <c r="BU773" s="5"/>
      <c r="BV773" s="5"/>
      <c r="BW773" s="5"/>
      <c r="BX773" s="5"/>
      <c r="BY773" s="5"/>
      <c r="BZ773" s="5"/>
      <c r="CA773" s="19" t="s">
        <v>5173</v>
      </c>
      <c r="CB773" s="5"/>
      <c r="CC773" s="5"/>
      <c r="CD773" s="5"/>
      <c r="CE773" s="5"/>
      <c r="CF773" s="6">
        <v>44734</v>
      </c>
      <c r="CG773" s="5"/>
      <c r="CH773" s="5"/>
      <c r="CI773" s="5"/>
      <c r="CJ773" s="5"/>
      <c r="CK773" s="5"/>
      <c r="CL773" s="5"/>
      <c r="CM773" s="5"/>
      <c r="CN773" s="19" t="s">
        <v>5174</v>
      </c>
      <c r="CO773" s="19" t="s">
        <v>5175</v>
      </c>
      <c r="CP773" s="5"/>
      <c r="CQ773" t="str">
        <f t="shared" ref="CQ773:CQ834" si="12">IF(SUM(AO773:AX773)&gt;1,"1","")</f>
        <v/>
      </c>
    </row>
    <row r="774" spans="1:95" ht="13.5" x14ac:dyDescent="0.25">
      <c r="A774" s="19" t="s">
        <v>5176</v>
      </c>
      <c r="B774" s="10" t="s">
        <v>619</v>
      </c>
      <c r="C774" s="6">
        <v>44733</v>
      </c>
      <c r="D774" s="20">
        <v>1</v>
      </c>
      <c r="E774" s="5"/>
      <c r="F774" s="5"/>
      <c r="G774" s="5"/>
      <c r="H774" s="5"/>
      <c r="I774" s="5"/>
      <c r="J774" s="19"/>
      <c r="K774" s="19"/>
      <c r="L774" s="19"/>
      <c r="M774" s="19" t="s">
        <v>619</v>
      </c>
      <c r="N774" s="19"/>
      <c r="O774" s="5"/>
      <c r="P774" s="19" t="s">
        <v>5555</v>
      </c>
      <c r="Q774" s="20">
        <v>1</v>
      </c>
      <c r="R774" s="5"/>
      <c r="S774" s="21">
        <v>42278</v>
      </c>
      <c r="T774" s="19" t="s">
        <v>69</v>
      </c>
      <c r="U774" s="5"/>
      <c r="V774" s="5"/>
      <c r="W774" s="5"/>
      <c r="X774" s="5"/>
      <c r="Y774" s="5"/>
      <c r="Z774" s="5"/>
      <c r="AA774" s="5"/>
      <c r="AB774" s="5"/>
      <c r="AC774" s="20">
        <v>1</v>
      </c>
      <c r="AD774" s="5"/>
      <c r="AE774" s="5"/>
      <c r="AF774" s="5"/>
      <c r="AG774" s="5"/>
      <c r="AH774" s="5"/>
      <c r="AI774" s="20">
        <v>1</v>
      </c>
      <c r="AJ774" s="5"/>
      <c r="AK774" s="5"/>
      <c r="AL774" s="5"/>
      <c r="AM774" s="6">
        <v>44725</v>
      </c>
      <c r="AN774" s="22">
        <v>0.2604166666666673</v>
      </c>
      <c r="AO774" s="5"/>
      <c r="AP774" s="5"/>
      <c r="AQ774" s="5"/>
      <c r="AR774" s="5"/>
      <c r="AS774" s="20">
        <v>1</v>
      </c>
      <c r="AT774" s="5"/>
      <c r="AU774" s="5"/>
      <c r="AV774" s="5"/>
      <c r="AW774" s="5"/>
      <c r="AX774" s="5"/>
      <c r="AY774" s="5"/>
      <c r="AZ774" s="5"/>
      <c r="BA774" s="5"/>
      <c r="BB774" s="5"/>
      <c r="BC774" s="5"/>
      <c r="BD774" s="20">
        <v>1</v>
      </c>
      <c r="BE774" s="5"/>
      <c r="BF774" s="5"/>
      <c r="BG774" s="5"/>
      <c r="BH774" s="5"/>
      <c r="BI774" s="19" t="s">
        <v>5177</v>
      </c>
      <c r="BJ774" s="5"/>
      <c r="BK774" s="19" t="s">
        <v>5178</v>
      </c>
      <c r="BL774" s="5"/>
      <c r="BM774" s="5"/>
      <c r="BN774" s="5"/>
      <c r="BO774" s="5"/>
      <c r="BP774" s="5"/>
      <c r="BQ774" s="5"/>
      <c r="BR774" s="5"/>
      <c r="BS774" s="5"/>
      <c r="BT774" s="5"/>
      <c r="BU774" s="5"/>
      <c r="BV774" s="5"/>
      <c r="BW774" s="5"/>
      <c r="BX774" s="5"/>
      <c r="BY774" s="5"/>
      <c r="BZ774" s="5"/>
      <c r="CA774" s="19" t="s">
        <v>5179</v>
      </c>
      <c r="CB774" s="5"/>
      <c r="CC774" s="5"/>
      <c r="CD774" s="5"/>
      <c r="CE774" s="5"/>
      <c r="CF774" s="6">
        <v>44725</v>
      </c>
      <c r="CG774" s="5"/>
      <c r="CH774" s="5"/>
      <c r="CI774" s="5"/>
      <c r="CJ774" s="5"/>
      <c r="CK774" s="5"/>
      <c r="CL774" s="5"/>
      <c r="CM774" s="5"/>
      <c r="CN774" s="19" t="s">
        <v>5180</v>
      </c>
      <c r="CO774" s="19" t="s">
        <v>5181</v>
      </c>
      <c r="CP774" s="5"/>
      <c r="CQ774" t="str">
        <f t="shared" si="12"/>
        <v/>
      </c>
    </row>
    <row r="775" spans="1:95" ht="13.5" x14ac:dyDescent="0.25">
      <c r="A775" s="19" t="s">
        <v>5182</v>
      </c>
      <c r="B775" s="10" t="s">
        <v>619</v>
      </c>
      <c r="C775" s="6">
        <v>44734</v>
      </c>
      <c r="D775" s="5"/>
      <c r="E775" s="5"/>
      <c r="F775" s="5"/>
      <c r="G775" s="20">
        <v>1</v>
      </c>
      <c r="H775" s="19" t="s">
        <v>81</v>
      </c>
      <c r="I775" s="5"/>
      <c r="J775" s="19"/>
      <c r="K775" s="19"/>
      <c r="L775" s="19"/>
      <c r="M775" s="19" t="s">
        <v>3552</v>
      </c>
      <c r="N775" s="19"/>
      <c r="O775" s="5"/>
      <c r="P775" s="19" t="s">
        <v>5556</v>
      </c>
      <c r="Q775" s="5"/>
      <c r="R775" s="20">
        <v>1</v>
      </c>
      <c r="S775" s="21">
        <v>42675</v>
      </c>
      <c r="T775" s="19" t="s">
        <v>41</v>
      </c>
      <c r="U775" s="5"/>
      <c r="V775" s="5"/>
      <c r="W775" s="5"/>
      <c r="X775" s="5"/>
      <c r="Y775" s="5"/>
      <c r="Z775" s="20">
        <v>1</v>
      </c>
      <c r="AA775" s="5"/>
      <c r="AB775" s="5"/>
      <c r="AC775" s="5"/>
      <c r="AD775" s="5"/>
      <c r="AE775" s="5"/>
      <c r="AF775" s="5"/>
      <c r="AG775" s="5"/>
      <c r="AH775" s="5"/>
      <c r="AI775" s="20">
        <v>1</v>
      </c>
      <c r="AJ775" s="5"/>
      <c r="AK775" s="5"/>
      <c r="AL775" s="5"/>
      <c r="AM775" s="6">
        <v>44729</v>
      </c>
      <c r="AN775" s="22">
        <v>0.69097222222222388</v>
      </c>
      <c r="AO775" s="5"/>
      <c r="AP775" s="5"/>
      <c r="AQ775" s="5"/>
      <c r="AR775" s="5"/>
      <c r="AS775" s="20">
        <v>1</v>
      </c>
      <c r="AT775" s="5"/>
      <c r="AU775" s="5"/>
      <c r="AV775" s="5"/>
      <c r="AW775" s="5"/>
      <c r="AX775" s="5"/>
      <c r="AY775" s="5"/>
      <c r="AZ775" s="5"/>
      <c r="BA775" s="5"/>
      <c r="BB775" s="5"/>
      <c r="BC775" s="5"/>
      <c r="BD775" s="5"/>
      <c r="BE775" s="20"/>
      <c r="BF775" s="5"/>
      <c r="BG775" s="5">
        <v>1</v>
      </c>
      <c r="BH775" s="23" t="s">
        <v>5623</v>
      </c>
      <c r="BI775" s="19" t="s">
        <v>5183</v>
      </c>
      <c r="BJ775" s="5"/>
      <c r="BK775" s="19" t="s">
        <v>5184</v>
      </c>
      <c r="BL775" s="20">
        <v>1</v>
      </c>
      <c r="BM775" s="5"/>
      <c r="BN775" s="5"/>
      <c r="BO775" s="5"/>
      <c r="BP775" s="5"/>
      <c r="BQ775" s="5"/>
      <c r="BR775" s="5"/>
      <c r="BS775" s="5"/>
      <c r="BT775" s="5"/>
      <c r="BU775" s="5"/>
      <c r="BV775" s="5"/>
      <c r="BW775" s="5"/>
      <c r="BX775" s="5"/>
      <c r="BY775" s="5"/>
      <c r="BZ775" s="5"/>
      <c r="CA775" s="19" t="s">
        <v>4529</v>
      </c>
      <c r="CB775" s="5"/>
      <c r="CC775" s="5"/>
      <c r="CD775" s="5"/>
      <c r="CE775" s="5"/>
      <c r="CF775" s="6">
        <v>44730</v>
      </c>
      <c r="CG775" s="5"/>
      <c r="CH775" s="5"/>
      <c r="CI775" s="5"/>
      <c r="CJ775" s="5"/>
      <c r="CK775" s="5"/>
      <c r="CL775" s="5"/>
      <c r="CM775" s="5"/>
      <c r="CN775" s="19" t="s">
        <v>5185</v>
      </c>
      <c r="CO775" s="19" t="s">
        <v>4531</v>
      </c>
      <c r="CP775" s="5"/>
      <c r="CQ775" t="str">
        <f t="shared" si="12"/>
        <v/>
      </c>
    </row>
    <row r="776" spans="1:95" ht="13.5" x14ac:dyDescent="0.25">
      <c r="A776" s="19" t="s">
        <v>5186</v>
      </c>
      <c r="B776" s="10" t="s">
        <v>619</v>
      </c>
      <c r="C776" s="6">
        <v>44733</v>
      </c>
      <c r="D776" s="5"/>
      <c r="E776" s="5"/>
      <c r="F776" s="5"/>
      <c r="G776" s="20">
        <v>1</v>
      </c>
      <c r="H776" s="19" t="s">
        <v>392</v>
      </c>
      <c r="I776" s="5"/>
      <c r="J776" s="19"/>
      <c r="K776" s="19"/>
      <c r="L776" s="19"/>
      <c r="M776" s="19" t="s">
        <v>3552</v>
      </c>
      <c r="N776" s="19"/>
      <c r="O776" s="5"/>
      <c r="P776" s="19" t="s">
        <v>5556</v>
      </c>
      <c r="Q776" s="5"/>
      <c r="R776" s="20">
        <v>1</v>
      </c>
      <c r="S776" s="21">
        <v>43922</v>
      </c>
      <c r="T776" s="19" t="s">
        <v>82</v>
      </c>
      <c r="U776" s="5"/>
      <c r="V776" s="5"/>
      <c r="W776" s="5"/>
      <c r="X776" s="5"/>
      <c r="Y776" s="5"/>
      <c r="Z776" s="5"/>
      <c r="AA776" s="20">
        <v>1</v>
      </c>
      <c r="AB776" s="5"/>
      <c r="AC776" s="5"/>
      <c r="AD776" s="5"/>
      <c r="AE776" s="5"/>
      <c r="AF776" s="5"/>
      <c r="AG776" s="5"/>
      <c r="AH776" s="20">
        <v>1</v>
      </c>
      <c r="AI776" s="5"/>
      <c r="AJ776" s="5"/>
      <c r="AK776" s="5"/>
      <c r="AL776" s="5"/>
      <c r="AM776" s="6">
        <v>44732</v>
      </c>
      <c r="AN776" s="22">
        <v>0.41666666666666768</v>
      </c>
      <c r="AO776" s="5"/>
      <c r="AP776" s="5"/>
      <c r="AQ776" s="5"/>
      <c r="AR776" s="5"/>
      <c r="AS776" s="5"/>
      <c r="AT776" s="20">
        <v>1</v>
      </c>
      <c r="AU776" s="5"/>
      <c r="AV776" s="5"/>
      <c r="AW776" s="5"/>
      <c r="AX776" s="5"/>
      <c r="AY776" s="5"/>
      <c r="AZ776" s="5"/>
      <c r="BA776" s="5"/>
      <c r="BB776" s="5"/>
      <c r="BC776" s="5"/>
      <c r="BD776" s="5"/>
      <c r="BE776" s="20"/>
      <c r="BF776" s="5"/>
      <c r="BG776" s="5">
        <v>1</v>
      </c>
      <c r="BH776" s="23" t="s">
        <v>5623</v>
      </c>
      <c r="BI776" s="19" t="s">
        <v>4522</v>
      </c>
      <c r="BJ776" s="5"/>
      <c r="BK776" s="19" t="s">
        <v>4518</v>
      </c>
      <c r="BL776" s="20">
        <v>1</v>
      </c>
      <c r="BM776" s="5"/>
      <c r="BN776" s="5"/>
      <c r="BO776" s="5"/>
      <c r="BP776" s="5"/>
      <c r="BQ776" s="5"/>
      <c r="BR776" s="5"/>
      <c r="BS776" s="5"/>
      <c r="BT776" s="5"/>
      <c r="BU776" s="5"/>
      <c r="BV776" s="5"/>
      <c r="BW776" s="5"/>
      <c r="BX776" s="5"/>
      <c r="BY776" s="5"/>
      <c r="BZ776" s="5"/>
      <c r="CA776" s="19" t="s">
        <v>4523</v>
      </c>
      <c r="CB776" s="5"/>
      <c r="CC776" s="5"/>
      <c r="CD776" s="5"/>
      <c r="CE776" s="5"/>
      <c r="CF776" s="6">
        <v>44732</v>
      </c>
      <c r="CG776" s="5"/>
      <c r="CH776" s="5"/>
      <c r="CI776" s="5"/>
      <c r="CJ776" s="5"/>
      <c r="CK776" s="5"/>
      <c r="CL776" s="5"/>
      <c r="CM776" s="5"/>
      <c r="CN776" s="19" t="s">
        <v>4524</v>
      </c>
      <c r="CO776" s="19" t="s">
        <v>4525</v>
      </c>
      <c r="CP776" s="5"/>
      <c r="CQ776" t="str">
        <f t="shared" si="12"/>
        <v/>
      </c>
    </row>
    <row r="777" spans="1:95" ht="13.5" x14ac:dyDescent="0.25">
      <c r="A777" s="19" t="s">
        <v>5187</v>
      </c>
      <c r="B777" s="10" t="s">
        <v>619</v>
      </c>
      <c r="C777" s="6">
        <v>44733</v>
      </c>
      <c r="D777" s="5"/>
      <c r="E777" s="5"/>
      <c r="F777" s="5"/>
      <c r="G777" s="20">
        <v>1</v>
      </c>
      <c r="H777" s="19" t="s">
        <v>392</v>
      </c>
      <c r="I777" s="5"/>
      <c r="J777" s="19"/>
      <c r="K777" s="19"/>
      <c r="L777" s="19"/>
      <c r="M777" s="19" t="s">
        <v>3552</v>
      </c>
      <c r="N777" s="19"/>
      <c r="O777" s="5"/>
      <c r="P777" s="19" t="s">
        <v>5554</v>
      </c>
      <c r="Q777" s="5"/>
      <c r="R777" s="20">
        <v>1</v>
      </c>
      <c r="S777" s="21">
        <v>43586</v>
      </c>
      <c r="T777" s="19" t="s">
        <v>41</v>
      </c>
      <c r="U777" s="5"/>
      <c r="V777" s="5"/>
      <c r="W777" s="5"/>
      <c r="X777" s="5"/>
      <c r="Y777" s="5"/>
      <c r="Z777" s="5"/>
      <c r="AA777" s="5"/>
      <c r="AB777" s="5"/>
      <c r="AC777" s="20">
        <v>1</v>
      </c>
      <c r="AD777" s="5"/>
      <c r="AE777" s="5"/>
      <c r="AF777" s="5"/>
      <c r="AG777" s="5"/>
      <c r="AH777" s="5"/>
      <c r="AI777" s="20">
        <v>1</v>
      </c>
      <c r="AJ777" s="5"/>
      <c r="AK777" s="5"/>
      <c r="AL777" s="5"/>
      <c r="AM777" s="6">
        <v>44728</v>
      </c>
      <c r="AN777" s="22">
        <v>0.36111111111111194</v>
      </c>
      <c r="AO777" s="5"/>
      <c r="AP777" s="5"/>
      <c r="AQ777" s="5"/>
      <c r="AR777" s="5"/>
      <c r="AS777" s="20">
        <v>1</v>
      </c>
      <c r="AT777" s="5"/>
      <c r="AU777" s="5"/>
      <c r="AV777" s="5"/>
      <c r="AW777" s="5"/>
      <c r="AX777" s="5"/>
      <c r="AY777" s="5"/>
      <c r="AZ777" s="5"/>
      <c r="BA777" s="5"/>
      <c r="BB777" s="5"/>
      <c r="BC777" s="5"/>
      <c r="BD777" s="20">
        <v>1</v>
      </c>
      <c r="BE777" s="5"/>
      <c r="BF777" s="5"/>
      <c r="BG777" s="5"/>
      <c r="BH777" s="5"/>
      <c r="BI777" s="19" t="s">
        <v>5188</v>
      </c>
      <c r="BJ777" s="5"/>
      <c r="BK777" s="19" t="s">
        <v>4518</v>
      </c>
      <c r="BL777" s="20">
        <v>1</v>
      </c>
      <c r="BM777" s="5"/>
      <c r="BN777" s="5"/>
      <c r="BO777" s="5"/>
      <c r="BP777" s="5"/>
      <c r="BQ777" s="5"/>
      <c r="BR777" s="5"/>
      <c r="BS777" s="5"/>
      <c r="BT777" s="5"/>
      <c r="BU777" s="5"/>
      <c r="BV777" s="5"/>
      <c r="BW777" s="5"/>
      <c r="BX777" s="5"/>
      <c r="BY777" s="5"/>
      <c r="BZ777" s="5"/>
      <c r="CA777" s="19" t="s">
        <v>3572</v>
      </c>
      <c r="CB777" s="5"/>
      <c r="CC777" s="5"/>
      <c r="CD777" s="5"/>
      <c r="CE777" s="5"/>
      <c r="CF777" s="6">
        <v>44728</v>
      </c>
      <c r="CG777" s="5"/>
      <c r="CH777" s="5"/>
      <c r="CI777" s="5"/>
      <c r="CJ777" s="5"/>
      <c r="CK777" s="5"/>
      <c r="CL777" s="5"/>
      <c r="CM777" s="5"/>
      <c r="CN777" s="19" t="s">
        <v>4519</v>
      </c>
      <c r="CO777" s="19" t="s">
        <v>4520</v>
      </c>
      <c r="CP777" s="5"/>
      <c r="CQ777" t="str">
        <f t="shared" si="12"/>
        <v/>
      </c>
    </row>
    <row r="778" spans="1:95" ht="13.5" x14ac:dyDescent="0.25">
      <c r="A778" s="19" t="s">
        <v>5189</v>
      </c>
      <c r="B778" s="10" t="s">
        <v>619</v>
      </c>
      <c r="C778" s="6">
        <v>44736</v>
      </c>
      <c r="D778" s="20">
        <v>1</v>
      </c>
      <c r="E778" s="5"/>
      <c r="F778" s="5"/>
      <c r="G778" s="5"/>
      <c r="H778" s="5"/>
      <c r="I778" s="5"/>
      <c r="J778" s="19"/>
      <c r="K778" s="19"/>
      <c r="L778" s="19"/>
      <c r="M778" s="19" t="s">
        <v>3345</v>
      </c>
      <c r="N778" s="19"/>
      <c r="O778" s="5"/>
      <c r="P778" s="19" t="s">
        <v>5556</v>
      </c>
      <c r="Q778" s="20">
        <v>1</v>
      </c>
      <c r="R778" s="5"/>
      <c r="S778" s="21">
        <v>44562</v>
      </c>
      <c r="T778" s="19" t="s">
        <v>302</v>
      </c>
      <c r="U778" s="5"/>
      <c r="V778" s="5"/>
      <c r="W778" s="5"/>
      <c r="X778" s="5"/>
      <c r="Y778" s="5"/>
      <c r="Z778" s="5"/>
      <c r="AA778" s="5"/>
      <c r="AB778" s="5"/>
      <c r="AC778" s="20">
        <v>1</v>
      </c>
      <c r="AD778" s="5"/>
      <c r="AE778" s="5"/>
      <c r="AF778" s="5"/>
      <c r="AG778" s="5"/>
      <c r="AH778" s="5"/>
      <c r="AI778" s="20">
        <v>1</v>
      </c>
      <c r="AJ778" s="5"/>
      <c r="AK778" s="5"/>
      <c r="AL778" s="5"/>
      <c r="AM778" s="6">
        <v>44700</v>
      </c>
      <c r="AN778" s="22">
        <v>0.19791666666666716</v>
      </c>
      <c r="AO778" s="5"/>
      <c r="AP778" s="5"/>
      <c r="AQ778" s="5"/>
      <c r="AR778" s="5"/>
      <c r="AS778" s="20">
        <v>1</v>
      </c>
      <c r="AT778" s="5"/>
      <c r="AU778" s="5"/>
      <c r="AV778" s="5"/>
      <c r="AW778" s="5"/>
      <c r="AX778" s="5"/>
      <c r="AY778" s="5"/>
      <c r="AZ778" s="5"/>
      <c r="BA778" s="20"/>
      <c r="BB778" s="5"/>
      <c r="BC778" s="5">
        <v>1</v>
      </c>
      <c r="BD778" s="5"/>
      <c r="BE778" s="5"/>
      <c r="BF778" s="5"/>
      <c r="BG778" s="5"/>
      <c r="BH778" s="5"/>
      <c r="BI778" s="19" t="s">
        <v>5190</v>
      </c>
      <c r="BJ778" s="5"/>
      <c r="BK778" s="19" t="s">
        <v>5191</v>
      </c>
      <c r="BL778" s="5"/>
      <c r="BM778" s="5"/>
      <c r="BN778" s="5"/>
      <c r="BO778" s="5"/>
      <c r="BP778" s="5"/>
      <c r="BQ778" s="5"/>
      <c r="BR778" s="5"/>
      <c r="BS778" s="5"/>
      <c r="BT778" s="5"/>
      <c r="BU778" s="5"/>
      <c r="BV778" s="5"/>
      <c r="BW778" s="5"/>
      <c r="BX778" s="5"/>
      <c r="BY778" s="5"/>
      <c r="BZ778" s="5"/>
      <c r="CA778" s="19" t="s">
        <v>5060</v>
      </c>
      <c r="CB778" s="5"/>
      <c r="CC778" s="5"/>
      <c r="CD778" s="5"/>
      <c r="CE778" s="5"/>
      <c r="CF778" s="6">
        <v>44731</v>
      </c>
      <c r="CG778" s="5"/>
      <c r="CH778" s="5"/>
      <c r="CI778" s="5"/>
      <c r="CJ778" s="5"/>
      <c r="CK778" s="5"/>
      <c r="CL778" s="5"/>
      <c r="CM778" s="5"/>
      <c r="CN778" s="19" t="s">
        <v>5067</v>
      </c>
      <c r="CO778" s="19" t="s">
        <v>5192</v>
      </c>
      <c r="CP778" s="5"/>
      <c r="CQ778" t="str">
        <f t="shared" si="12"/>
        <v/>
      </c>
    </row>
    <row r="779" spans="1:95" ht="13.5" x14ac:dyDescent="0.25">
      <c r="A779" s="19" t="s">
        <v>5193</v>
      </c>
      <c r="B779" s="10" t="s">
        <v>619</v>
      </c>
      <c r="C779" s="6">
        <v>44728</v>
      </c>
      <c r="D779" s="20">
        <v>1</v>
      </c>
      <c r="E779" s="5"/>
      <c r="F779" s="5"/>
      <c r="G779" s="5"/>
      <c r="H779" s="5"/>
      <c r="I779" s="5"/>
      <c r="J779" s="19"/>
      <c r="K779" s="19"/>
      <c r="L779" s="19"/>
      <c r="M779" s="19" t="s">
        <v>3552</v>
      </c>
      <c r="N779" s="19"/>
      <c r="O779" s="5"/>
      <c r="P779" s="19" t="s">
        <v>5556</v>
      </c>
      <c r="Q779" s="20">
        <v>1</v>
      </c>
      <c r="R779" s="5"/>
      <c r="S779" s="21">
        <v>43922</v>
      </c>
      <c r="T779" s="19" t="s">
        <v>41</v>
      </c>
      <c r="U779" s="5"/>
      <c r="V779" s="5"/>
      <c r="W779" s="5"/>
      <c r="X779" s="5"/>
      <c r="Y779" s="5"/>
      <c r="Z779" s="5"/>
      <c r="AA779" s="20">
        <v>1</v>
      </c>
      <c r="AB779" s="5"/>
      <c r="AC779" s="5"/>
      <c r="AD779" s="5"/>
      <c r="AE779" s="5"/>
      <c r="AF779" s="5"/>
      <c r="AG779" s="5"/>
      <c r="AH779" s="5"/>
      <c r="AI779" s="20">
        <v>1</v>
      </c>
      <c r="AJ779" s="5"/>
      <c r="AK779" s="5"/>
      <c r="AL779" s="5"/>
      <c r="AM779" s="6">
        <v>44726</v>
      </c>
      <c r="AN779" s="22">
        <v>0.44444444444444553</v>
      </c>
      <c r="AO779" s="5"/>
      <c r="AP779" s="5"/>
      <c r="AQ779" s="20">
        <v>1</v>
      </c>
      <c r="AR779" s="5"/>
      <c r="AS779" s="5"/>
      <c r="AT779" s="5"/>
      <c r="AU779" s="5"/>
      <c r="AV779" s="5"/>
      <c r="AW779" s="5"/>
      <c r="AX779" s="5"/>
      <c r="AY779" s="5"/>
      <c r="AZ779" s="5"/>
      <c r="BA779" s="20"/>
      <c r="BB779" s="5"/>
      <c r="BC779" s="5">
        <v>1</v>
      </c>
      <c r="BD779" s="5"/>
      <c r="BE779" s="5"/>
      <c r="BF779" s="5"/>
      <c r="BG779" s="5"/>
      <c r="BH779" s="5"/>
      <c r="BI779" s="19" t="s">
        <v>4548</v>
      </c>
      <c r="BJ779" s="5"/>
      <c r="BK779" s="19" t="s">
        <v>4549</v>
      </c>
      <c r="BL779" s="20">
        <v>1</v>
      </c>
      <c r="BM779" s="5"/>
      <c r="BN779" s="5"/>
      <c r="BO779" s="5"/>
      <c r="BP779" s="5"/>
      <c r="BQ779" s="5"/>
      <c r="BR779" s="5"/>
      <c r="BS779" s="5"/>
      <c r="BT779" s="5"/>
      <c r="BU779" s="5"/>
      <c r="BV779" s="5"/>
      <c r="BW779" s="5"/>
      <c r="BX779" s="5"/>
      <c r="BY779" s="5"/>
      <c r="BZ779" s="5"/>
      <c r="CA779" s="19" t="s">
        <v>3572</v>
      </c>
      <c r="CB779" s="5"/>
      <c r="CC779" s="5"/>
      <c r="CD779" s="5"/>
      <c r="CE779" s="5"/>
      <c r="CF779" s="6">
        <v>44726</v>
      </c>
      <c r="CG779" s="5"/>
      <c r="CH779" s="5"/>
      <c r="CI779" s="5"/>
      <c r="CJ779" s="5"/>
      <c r="CK779" s="5"/>
      <c r="CL779" s="5"/>
      <c r="CM779" s="5"/>
      <c r="CN779" s="19" t="s">
        <v>4550</v>
      </c>
      <c r="CO779" s="19" t="s">
        <v>5194</v>
      </c>
      <c r="CP779" s="5"/>
      <c r="CQ779" t="str">
        <f t="shared" si="12"/>
        <v/>
      </c>
    </row>
    <row r="780" spans="1:95" ht="13.5" x14ac:dyDescent="0.25">
      <c r="A780" s="19" t="s">
        <v>5195</v>
      </c>
      <c r="B780" s="10" t="s">
        <v>619</v>
      </c>
      <c r="C780" s="6">
        <v>44728</v>
      </c>
      <c r="D780" s="20">
        <v>1</v>
      </c>
      <c r="E780" s="5"/>
      <c r="F780" s="5"/>
      <c r="G780" s="5"/>
      <c r="H780" s="5"/>
      <c r="I780" s="5"/>
      <c r="J780" s="19"/>
      <c r="K780" s="19"/>
      <c r="L780" s="19"/>
      <c r="M780" s="19" t="s">
        <v>3552</v>
      </c>
      <c r="N780" s="19"/>
      <c r="O780" s="5"/>
      <c r="P780" s="19" t="s">
        <v>5554</v>
      </c>
      <c r="Q780" s="20">
        <v>1</v>
      </c>
      <c r="R780" s="5"/>
      <c r="S780" s="21">
        <v>43800</v>
      </c>
      <c r="T780" s="19" t="s">
        <v>26</v>
      </c>
      <c r="U780" s="5"/>
      <c r="V780" s="5"/>
      <c r="W780" s="5"/>
      <c r="X780" s="5"/>
      <c r="Y780" s="5"/>
      <c r="Z780" s="5"/>
      <c r="AA780" s="20">
        <v>1</v>
      </c>
      <c r="AB780" s="5"/>
      <c r="AC780" s="5"/>
      <c r="AD780" s="5"/>
      <c r="AE780" s="5"/>
      <c r="AF780" s="5"/>
      <c r="AG780" s="5"/>
      <c r="AH780" s="20">
        <v>1</v>
      </c>
      <c r="AI780" s="5"/>
      <c r="AJ780" s="5"/>
      <c r="AK780" s="5"/>
      <c r="AL780" s="5"/>
      <c r="AM780" s="6">
        <v>44726</v>
      </c>
      <c r="AN780" s="22">
        <v>0.1687500000000004</v>
      </c>
      <c r="AO780" s="5"/>
      <c r="AP780" s="20">
        <v>1</v>
      </c>
      <c r="AQ780" s="5"/>
      <c r="AR780" s="5"/>
      <c r="AS780" s="5"/>
      <c r="AT780" s="5"/>
      <c r="AU780" s="5"/>
      <c r="AV780" s="5"/>
      <c r="AW780" s="5"/>
      <c r="AX780" s="5"/>
      <c r="AY780" s="5"/>
      <c r="AZ780" s="20">
        <v>1</v>
      </c>
      <c r="BA780" s="5"/>
      <c r="BB780" s="5"/>
      <c r="BC780" s="5"/>
      <c r="BD780" s="5"/>
      <c r="BE780" s="5"/>
      <c r="BF780" s="5"/>
      <c r="BG780" s="5"/>
      <c r="BH780" s="5"/>
      <c r="BI780" s="19" t="s">
        <v>5196</v>
      </c>
      <c r="BJ780" s="5"/>
      <c r="BK780" s="19" t="s">
        <v>4544</v>
      </c>
      <c r="BL780" s="20">
        <v>1</v>
      </c>
      <c r="BM780" s="5"/>
      <c r="BN780" s="5"/>
      <c r="BO780" s="5"/>
      <c r="BP780" s="5"/>
      <c r="BQ780" s="5"/>
      <c r="BR780" s="5"/>
      <c r="BS780" s="5"/>
      <c r="BT780" s="5"/>
      <c r="BU780" s="5"/>
      <c r="BV780" s="5"/>
      <c r="BW780" s="5"/>
      <c r="BX780" s="5"/>
      <c r="BY780" s="5"/>
      <c r="BZ780" s="5"/>
      <c r="CA780" s="19" t="s">
        <v>3572</v>
      </c>
      <c r="CB780" s="5"/>
      <c r="CC780" s="5"/>
      <c r="CD780" s="5"/>
      <c r="CE780" s="5"/>
      <c r="CF780" s="6">
        <v>44726</v>
      </c>
      <c r="CG780" s="5"/>
      <c r="CH780" s="5"/>
      <c r="CI780" s="5"/>
      <c r="CJ780" s="5"/>
      <c r="CK780" s="5"/>
      <c r="CL780" s="5"/>
      <c r="CM780" s="5"/>
      <c r="CN780" s="19" t="s">
        <v>4545</v>
      </c>
      <c r="CO780" s="19" t="s">
        <v>4546</v>
      </c>
      <c r="CP780" s="5"/>
      <c r="CQ780" t="str">
        <f t="shared" si="12"/>
        <v/>
      </c>
    </row>
    <row r="781" spans="1:95" ht="13.5" x14ac:dyDescent="0.25">
      <c r="A781" s="19" t="s">
        <v>5197</v>
      </c>
      <c r="B781" s="10" t="s">
        <v>619</v>
      </c>
      <c r="C781" s="6">
        <v>44728</v>
      </c>
      <c r="D781" s="20">
        <v>1</v>
      </c>
      <c r="E781" s="5"/>
      <c r="F781" s="5"/>
      <c r="G781" s="5"/>
      <c r="H781" s="5"/>
      <c r="I781" s="5"/>
      <c r="J781" s="19"/>
      <c r="K781" s="19"/>
      <c r="L781" s="19"/>
      <c r="M781" s="19" t="s">
        <v>3552</v>
      </c>
      <c r="N781" s="19"/>
      <c r="O781" s="5"/>
      <c r="P781" s="19" t="s">
        <v>5555</v>
      </c>
      <c r="Q781" s="20">
        <v>1</v>
      </c>
      <c r="R781" s="5"/>
      <c r="S781" s="21">
        <v>44256</v>
      </c>
      <c r="T781" s="19" t="s">
        <v>26</v>
      </c>
      <c r="U781" s="5"/>
      <c r="V781" s="5"/>
      <c r="W781" s="5"/>
      <c r="X781" s="5"/>
      <c r="Y781" s="5"/>
      <c r="Z781" s="5"/>
      <c r="AA781" s="5"/>
      <c r="AB781" s="20">
        <v>1</v>
      </c>
      <c r="AC781" s="5"/>
      <c r="AD781" s="5"/>
      <c r="AE781" s="5"/>
      <c r="AF781" s="5"/>
      <c r="AG781" s="5"/>
      <c r="AH781" s="5"/>
      <c r="AI781" s="5"/>
      <c r="AJ781" s="5"/>
      <c r="AK781" s="20">
        <v>1</v>
      </c>
      <c r="AL781" s="5"/>
      <c r="AM781" s="6">
        <v>44722</v>
      </c>
      <c r="AN781" s="22">
        <v>0.69444444444444609</v>
      </c>
      <c r="AO781" s="20"/>
      <c r="AP781" s="5"/>
      <c r="AQ781" s="5"/>
      <c r="AR781" s="5"/>
      <c r="AS781" s="5"/>
      <c r="AT781" s="5"/>
      <c r="AU781" s="5"/>
      <c r="AV781" s="5"/>
      <c r="AW781" s="5"/>
      <c r="AX781" s="20">
        <v>1</v>
      </c>
      <c r="AY781" s="23" t="s">
        <v>5612</v>
      </c>
      <c r="AZ781" s="20">
        <v>1</v>
      </c>
      <c r="BA781" s="5"/>
      <c r="BB781" s="5"/>
      <c r="BC781" s="5"/>
      <c r="BD781" s="5"/>
      <c r="BE781" s="5"/>
      <c r="BF781" s="5"/>
      <c r="BG781" s="5"/>
      <c r="BH781" s="5"/>
      <c r="BI781" s="19" t="s">
        <v>4538</v>
      </c>
      <c r="BJ781" s="5"/>
      <c r="BK781" s="19" t="s">
        <v>4539</v>
      </c>
      <c r="BL781" s="20">
        <v>1</v>
      </c>
      <c r="BM781" s="5"/>
      <c r="BN781" s="5"/>
      <c r="BO781" s="5"/>
      <c r="BP781" s="5"/>
      <c r="BQ781" s="5"/>
      <c r="BR781" s="5"/>
      <c r="BS781" s="5"/>
      <c r="BT781" s="5"/>
      <c r="BU781" s="5"/>
      <c r="BV781" s="5"/>
      <c r="BW781" s="5"/>
      <c r="BX781" s="5"/>
      <c r="BY781" s="5"/>
      <c r="BZ781" s="5"/>
      <c r="CA781" s="19" t="s">
        <v>3572</v>
      </c>
      <c r="CB781" s="5"/>
      <c r="CC781" s="5"/>
      <c r="CD781" s="5"/>
      <c r="CE781" s="5"/>
      <c r="CF781" s="6">
        <v>44722</v>
      </c>
      <c r="CG781" s="5"/>
      <c r="CH781" s="5"/>
      <c r="CI781" s="5"/>
      <c r="CJ781" s="5"/>
      <c r="CK781" s="5"/>
      <c r="CL781" s="5"/>
      <c r="CM781" s="5"/>
      <c r="CN781" s="19" t="s">
        <v>4540</v>
      </c>
      <c r="CO781" s="19" t="s">
        <v>4541</v>
      </c>
      <c r="CP781" s="5"/>
      <c r="CQ781" t="str">
        <f t="shared" si="12"/>
        <v/>
      </c>
    </row>
    <row r="782" spans="1:95" ht="13.5" x14ac:dyDescent="0.25">
      <c r="A782" s="19" t="s">
        <v>5198</v>
      </c>
      <c r="B782" s="10" t="s">
        <v>619</v>
      </c>
      <c r="C782" s="6">
        <v>44725</v>
      </c>
      <c r="D782" s="20">
        <v>1</v>
      </c>
      <c r="E782" s="5"/>
      <c r="F782" s="5"/>
      <c r="G782" s="5"/>
      <c r="H782" s="5"/>
      <c r="I782" s="5"/>
      <c r="J782" s="19"/>
      <c r="K782" s="19"/>
      <c r="L782" s="19"/>
      <c r="M782" s="19" t="s">
        <v>3552</v>
      </c>
      <c r="N782" s="19"/>
      <c r="O782" s="5"/>
      <c r="P782" s="19" t="s">
        <v>5555</v>
      </c>
      <c r="Q782" s="5"/>
      <c r="R782" s="20">
        <v>1</v>
      </c>
      <c r="S782" s="21">
        <v>44470</v>
      </c>
      <c r="T782" s="19" t="s">
        <v>26</v>
      </c>
      <c r="U782" s="5"/>
      <c r="V782" s="5"/>
      <c r="W782" s="5"/>
      <c r="X782" s="5"/>
      <c r="Y782" s="5"/>
      <c r="Z782" s="5"/>
      <c r="AA782" s="5"/>
      <c r="AB782" s="20">
        <v>1</v>
      </c>
      <c r="AC782" s="5"/>
      <c r="AD782" s="5"/>
      <c r="AE782" s="5"/>
      <c r="AF782" s="5"/>
      <c r="AG782" s="5"/>
      <c r="AH782" s="5"/>
      <c r="AI782" s="20">
        <v>1</v>
      </c>
      <c r="AJ782" s="5"/>
      <c r="AK782" s="5"/>
      <c r="AL782" s="5"/>
      <c r="AM782" s="6">
        <v>44720</v>
      </c>
      <c r="AN782" s="22">
        <v>0.54166666666666796</v>
      </c>
      <c r="AO782" s="5"/>
      <c r="AP782" s="5"/>
      <c r="AQ782" s="20">
        <v>1</v>
      </c>
      <c r="AR782" s="5"/>
      <c r="AS782" s="5"/>
      <c r="AT782" s="5"/>
      <c r="AU782" s="5"/>
      <c r="AV782" s="5"/>
      <c r="AW782" s="5"/>
      <c r="AX782" s="5"/>
      <c r="AY782" s="5"/>
      <c r="AZ782" s="5"/>
      <c r="BA782" s="5"/>
      <c r="BB782" s="5"/>
      <c r="BC782" s="5"/>
      <c r="BD782" s="5"/>
      <c r="BE782" s="20"/>
      <c r="BF782" s="5"/>
      <c r="BG782" s="5">
        <v>1</v>
      </c>
      <c r="BH782" s="23" t="s">
        <v>5623</v>
      </c>
      <c r="BI782" s="19" t="s">
        <v>4533</v>
      </c>
      <c r="BJ782" s="5"/>
      <c r="BK782" s="19" t="s">
        <v>403</v>
      </c>
      <c r="BL782" s="20">
        <v>1</v>
      </c>
      <c r="BM782" s="5"/>
      <c r="BN782" s="5"/>
      <c r="BO782" s="5"/>
      <c r="BP782" s="5"/>
      <c r="BQ782" s="5"/>
      <c r="BR782" s="5"/>
      <c r="BS782" s="5"/>
      <c r="BT782" s="5"/>
      <c r="BU782" s="5"/>
      <c r="BV782" s="5"/>
      <c r="BW782" s="5"/>
      <c r="BX782" s="5"/>
      <c r="BY782" s="5"/>
      <c r="BZ782" s="5"/>
      <c r="CA782" s="19" t="s">
        <v>4534</v>
      </c>
      <c r="CB782" s="5"/>
      <c r="CC782" s="5"/>
      <c r="CD782" s="5"/>
      <c r="CE782" s="5"/>
      <c r="CF782" s="6">
        <v>44720</v>
      </c>
      <c r="CG782" s="5"/>
      <c r="CH782" s="5"/>
      <c r="CI782" s="5"/>
      <c r="CJ782" s="5"/>
      <c r="CK782" s="5"/>
      <c r="CL782" s="5"/>
      <c r="CM782" s="5"/>
      <c r="CN782" s="19" t="s">
        <v>4535</v>
      </c>
      <c r="CO782" s="19" t="s">
        <v>4536</v>
      </c>
      <c r="CP782" s="5"/>
      <c r="CQ782" t="str">
        <f t="shared" si="12"/>
        <v/>
      </c>
    </row>
    <row r="783" spans="1:95" ht="13.5" x14ac:dyDescent="0.25">
      <c r="A783" s="19" t="s">
        <v>5199</v>
      </c>
      <c r="B783" s="10" t="s">
        <v>619</v>
      </c>
      <c r="C783" s="6">
        <v>44722</v>
      </c>
      <c r="D783" s="5"/>
      <c r="E783" s="5"/>
      <c r="F783" s="5"/>
      <c r="G783" s="20">
        <v>1</v>
      </c>
      <c r="H783" s="19" t="s">
        <v>392</v>
      </c>
      <c r="I783" s="5"/>
      <c r="J783" s="19"/>
      <c r="K783" s="19"/>
      <c r="L783" s="19"/>
      <c r="M783" s="19" t="s">
        <v>3361</v>
      </c>
      <c r="N783" s="19"/>
      <c r="O783" s="5"/>
      <c r="P783" s="19" t="s">
        <v>5554</v>
      </c>
      <c r="Q783" s="5"/>
      <c r="R783" s="20">
        <v>1</v>
      </c>
      <c r="S783" s="21">
        <v>44317</v>
      </c>
      <c r="T783" s="19" t="s">
        <v>834</v>
      </c>
      <c r="U783" s="5"/>
      <c r="V783" s="5"/>
      <c r="W783" s="5"/>
      <c r="X783" s="5"/>
      <c r="Y783" s="5"/>
      <c r="Z783" s="20">
        <v>1</v>
      </c>
      <c r="AA783" s="5"/>
      <c r="AB783" s="5"/>
      <c r="AC783" s="5"/>
      <c r="AD783" s="5"/>
      <c r="AE783" s="5"/>
      <c r="AF783" s="5"/>
      <c r="AG783" s="5"/>
      <c r="AH783" s="5"/>
      <c r="AI783" s="20">
        <v>1</v>
      </c>
      <c r="AJ783" s="5"/>
      <c r="AK783" s="5"/>
      <c r="AL783" s="5"/>
      <c r="AM783" s="6">
        <v>44722</v>
      </c>
      <c r="AN783" s="22">
        <v>0.41666666666666768</v>
      </c>
      <c r="AO783" s="5"/>
      <c r="AP783" s="5"/>
      <c r="AQ783" s="5"/>
      <c r="AR783" s="5"/>
      <c r="AS783" s="20">
        <v>1</v>
      </c>
      <c r="AT783" s="5"/>
      <c r="AU783" s="5"/>
      <c r="AV783" s="5"/>
      <c r="AW783" s="5"/>
      <c r="AX783" s="5"/>
      <c r="AY783" s="5"/>
      <c r="AZ783" s="5"/>
      <c r="BA783" s="5"/>
      <c r="BB783" s="5"/>
      <c r="BC783" s="5"/>
      <c r="BD783" s="20">
        <v>1</v>
      </c>
      <c r="BE783" s="5"/>
      <c r="BF783" s="5"/>
      <c r="BG783" s="5"/>
      <c r="BH783" s="5"/>
      <c r="BI783" s="19" t="s">
        <v>5200</v>
      </c>
      <c r="BJ783" s="5"/>
      <c r="BK783" s="19" t="s">
        <v>5045</v>
      </c>
      <c r="BL783" s="20">
        <v>1</v>
      </c>
      <c r="BM783" s="5"/>
      <c r="BN783" s="5"/>
      <c r="BO783" s="5"/>
      <c r="BP783" s="5"/>
      <c r="BQ783" s="5"/>
      <c r="BR783" s="5"/>
      <c r="BS783" s="5"/>
      <c r="BT783" s="5"/>
      <c r="BU783" s="5"/>
      <c r="BV783" s="5"/>
      <c r="BW783" s="5"/>
      <c r="BX783" s="5"/>
      <c r="BY783" s="5"/>
      <c r="BZ783" s="5"/>
      <c r="CA783" s="19" t="s">
        <v>5201</v>
      </c>
      <c r="CB783" s="5"/>
      <c r="CC783" s="5"/>
      <c r="CD783" s="5"/>
      <c r="CE783" s="5"/>
      <c r="CF783" s="6">
        <v>44722</v>
      </c>
      <c r="CG783" s="5"/>
      <c r="CH783" s="5"/>
      <c r="CI783" s="5"/>
      <c r="CJ783" s="5"/>
      <c r="CK783" s="5"/>
      <c r="CL783" s="5"/>
      <c r="CM783" s="5"/>
      <c r="CN783" s="19" t="s">
        <v>5047</v>
      </c>
      <c r="CO783" s="19" t="s">
        <v>5202</v>
      </c>
      <c r="CP783" s="5"/>
      <c r="CQ783" t="str">
        <f t="shared" si="12"/>
        <v/>
      </c>
    </row>
    <row r="784" spans="1:95" ht="13.5" x14ac:dyDescent="0.25">
      <c r="A784" s="19" t="s">
        <v>5203</v>
      </c>
      <c r="B784" s="10" t="s">
        <v>619</v>
      </c>
      <c r="C784" s="6">
        <v>44720</v>
      </c>
      <c r="D784" s="5"/>
      <c r="E784" s="20">
        <v>1</v>
      </c>
      <c r="F784" s="5"/>
      <c r="G784" s="5"/>
      <c r="H784" s="5"/>
      <c r="I784" s="5"/>
      <c r="J784" s="19"/>
      <c r="K784" s="19"/>
      <c r="L784" s="19"/>
      <c r="M784" s="19" t="s">
        <v>3552</v>
      </c>
      <c r="N784" s="19"/>
      <c r="O784" s="5"/>
      <c r="P784" s="19" t="s">
        <v>5555</v>
      </c>
      <c r="Q784" s="5"/>
      <c r="R784" s="20">
        <v>1</v>
      </c>
      <c r="S784" s="21">
        <v>43709</v>
      </c>
      <c r="T784" s="19" t="s">
        <v>26</v>
      </c>
      <c r="U784" s="5"/>
      <c r="V784" s="5"/>
      <c r="W784" s="5"/>
      <c r="X784" s="5"/>
      <c r="Y784" s="5"/>
      <c r="Z784" s="5"/>
      <c r="AA784" s="5"/>
      <c r="AB784" s="20">
        <v>1</v>
      </c>
      <c r="AC784" s="5"/>
      <c r="AD784" s="5"/>
      <c r="AE784" s="5"/>
      <c r="AF784" s="5"/>
      <c r="AG784" s="5"/>
      <c r="AH784" s="5"/>
      <c r="AI784" s="20">
        <v>1</v>
      </c>
      <c r="AJ784" s="5"/>
      <c r="AK784" s="5"/>
      <c r="AL784" s="5"/>
      <c r="AM784" s="6">
        <v>44718</v>
      </c>
      <c r="AN784" s="22">
        <v>0.56250000000000133</v>
      </c>
      <c r="AO784" s="5"/>
      <c r="AP784" s="5"/>
      <c r="AQ784" s="5"/>
      <c r="AR784" s="5"/>
      <c r="AS784" s="5"/>
      <c r="AT784" s="20">
        <v>1</v>
      </c>
      <c r="AU784" s="5"/>
      <c r="AV784" s="5"/>
      <c r="AW784" s="5"/>
      <c r="AX784" s="5"/>
      <c r="AY784" s="5"/>
      <c r="AZ784" s="5"/>
      <c r="BA784" s="5">
        <v>1</v>
      </c>
      <c r="BB784" s="5"/>
      <c r="BC784" s="20"/>
      <c r="BD784" s="5"/>
      <c r="BE784" s="5"/>
      <c r="BF784" s="5"/>
      <c r="BG784" s="5"/>
      <c r="BH784" s="5"/>
      <c r="BI784" s="19" t="s">
        <v>4615</v>
      </c>
      <c r="BJ784" s="5"/>
      <c r="BK784" s="19" t="s">
        <v>4616</v>
      </c>
      <c r="BL784" s="20">
        <v>1</v>
      </c>
      <c r="BM784" s="5"/>
      <c r="BN784" s="5"/>
      <c r="BO784" s="5"/>
      <c r="BP784" s="5"/>
      <c r="BQ784" s="5"/>
      <c r="BR784" s="5"/>
      <c r="BS784" s="5"/>
      <c r="BT784" s="5"/>
      <c r="BU784" s="5"/>
      <c r="BV784" s="5"/>
      <c r="BW784" s="5"/>
      <c r="BX784" s="5"/>
      <c r="BY784" s="5"/>
      <c r="BZ784" s="5"/>
      <c r="CA784" s="19" t="s">
        <v>4617</v>
      </c>
      <c r="CB784" s="5"/>
      <c r="CC784" s="5"/>
      <c r="CD784" s="5"/>
      <c r="CE784" s="5"/>
      <c r="CF784" s="6">
        <v>44718</v>
      </c>
      <c r="CG784" s="5"/>
      <c r="CH784" s="5"/>
      <c r="CI784" s="5"/>
      <c r="CJ784" s="5"/>
      <c r="CK784" s="5"/>
      <c r="CL784" s="5"/>
      <c r="CM784" s="5"/>
      <c r="CN784" s="19" t="s">
        <v>4618</v>
      </c>
      <c r="CO784" s="19" t="s">
        <v>5204</v>
      </c>
      <c r="CP784" s="5"/>
      <c r="CQ784" t="str">
        <f t="shared" si="12"/>
        <v/>
      </c>
    </row>
    <row r="785" spans="1:95" ht="13.5" x14ac:dyDescent="0.25">
      <c r="A785" s="19" t="s">
        <v>5205</v>
      </c>
      <c r="B785" s="10" t="s">
        <v>619</v>
      </c>
      <c r="C785" s="6">
        <v>44720</v>
      </c>
      <c r="D785" s="5"/>
      <c r="E785" s="20">
        <v>1</v>
      </c>
      <c r="F785" s="5"/>
      <c r="G785" s="5"/>
      <c r="H785" s="5"/>
      <c r="I785" s="5"/>
      <c r="J785" s="19"/>
      <c r="K785" s="19"/>
      <c r="L785" s="19"/>
      <c r="M785" s="19" t="s">
        <v>3552</v>
      </c>
      <c r="N785" s="19"/>
      <c r="O785" s="5"/>
      <c r="P785" s="19" t="s">
        <v>5554</v>
      </c>
      <c r="Q785" s="5"/>
      <c r="R785" s="20">
        <v>1</v>
      </c>
      <c r="S785" s="21">
        <v>40360</v>
      </c>
      <c r="T785" s="19" t="s">
        <v>26</v>
      </c>
      <c r="U785" s="5"/>
      <c r="V785" s="5"/>
      <c r="W785" s="5"/>
      <c r="X785" s="5"/>
      <c r="Y785" s="5"/>
      <c r="Z785" s="5"/>
      <c r="AA785" s="5"/>
      <c r="AB785" s="20">
        <v>1</v>
      </c>
      <c r="AC785" s="5"/>
      <c r="AD785" s="5"/>
      <c r="AE785" s="5"/>
      <c r="AF785" s="5"/>
      <c r="AG785" s="5"/>
      <c r="AH785" s="5"/>
      <c r="AI785" s="20">
        <v>1</v>
      </c>
      <c r="AJ785" s="5"/>
      <c r="AK785" s="5"/>
      <c r="AL785" s="5"/>
      <c r="AM785" s="6">
        <v>44718</v>
      </c>
      <c r="AN785" s="22">
        <v>0.5833333333333347</v>
      </c>
      <c r="AO785" s="5"/>
      <c r="AP785" s="5"/>
      <c r="AQ785" s="5"/>
      <c r="AR785" s="5"/>
      <c r="AS785" s="20">
        <v>1</v>
      </c>
      <c r="AT785" s="5"/>
      <c r="AU785" s="5"/>
      <c r="AV785" s="5"/>
      <c r="AW785" s="5"/>
      <c r="AX785" s="5"/>
      <c r="AY785" s="5"/>
      <c r="AZ785" s="20">
        <v>1</v>
      </c>
      <c r="BA785" s="5"/>
      <c r="BB785" s="5"/>
      <c r="BC785" s="5"/>
      <c r="BD785" s="5"/>
      <c r="BE785" s="5"/>
      <c r="BF785" s="5"/>
      <c r="BG785" s="5"/>
      <c r="BH785" s="5"/>
      <c r="BI785" s="19" t="s">
        <v>5206</v>
      </c>
      <c r="BJ785" s="5"/>
      <c r="BK785" s="19" t="s">
        <v>4622</v>
      </c>
      <c r="BL785" s="20">
        <v>1</v>
      </c>
      <c r="BM785" s="5"/>
      <c r="BN785" s="5"/>
      <c r="BO785" s="5"/>
      <c r="BP785" s="5"/>
      <c r="BQ785" s="5"/>
      <c r="BR785" s="5"/>
      <c r="BS785" s="5"/>
      <c r="BT785" s="5"/>
      <c r="BU785" s="5"/>
      <c r="BV785" s="5"/>
      <c r="BW785" s="5"/>
      <c r="BX785" s="5"/>
      <c r="BY785" s="5"/>
      <c r="BZ785" s="5"/>
      <c r="CA785" s="19" t="s">
        <v>403</v>
      </c>
      <c r="CB785" s="5"/>
      <c r="CC785" s="5"/>
      <c r="CD785" s="5"/>
      <c r="CE785" s="5"/>
      <c r="CF785" s="6">
        <v>44718</v>
      </c>
      <c r="CG785" s="5"/>
      <c r="CH785" s="5"/>
      <c r="CI785" s="5"/>
      <c r="CJ785" s="5"/>
      <c r="CK785" s="5"/>
      <c r="CL785" s="5"/>
      <c r="CM785" s="5"/>
      <c r="CN785" s="19" t="s">
        <v>4623</v>
      </c>
      <c r="CO785" s="19" t="s">
        <v>4624</v>
      </c>
      <c r="CP785" s="5"/>
      <c r="CQ785" t="str">
        <f t="shared" si="12"/>
        <v/>
      </c>
    </row>
    <row r="786" spans="1:95" ht="13.5" x14ac:dyDescent="0.25">
      <c r="A786" s="19" t="s">
        <v>5207</v>
      </c>
      <c r="B786" s="10" t="s">
        <v>619</v>
      </c>
      <c r="C786" s="6">
        <v>44720</v>
      </c>
      <c r="D786" s="5"/>
      <c r="E786" s="20">
        <v>1</v>
      </c>
      <c r="F786" s="5"/>
      <c r="G786" s="5"/>
      <c r="H786" s="5"/>
      <c r="I786" s="5"/>
      <c r="J786" s="19"/>
      <c r="K786" s="19"/>
      <c r="L786" s="19"/>
      <c r="M786" s="19" t="s">
        <v>3552</v>
      </c>
      <c r="N786" s="19"/>
      <c r="O786" s="5"/>
      <c r="P786" s="19" t="s">
        <v>5554</v>
      </c>
      <c r="Q786" s="5"/>
      <c r="R786" s="20">
        <v>1</v>
      </c>
      <c r="S786" s="21">
        <v>44682</v>
      </c>
      <c r="T786" s="19" t="s">
        <v>289</v>
      </c>
      <c r="U786" s="5"/>
      <c r="V786" s="5"/>
      <c r="W786" s="5"/>
      <c r="X786" s="5"/>
      <c r="Y786" s="5"/>
      <c r="Z786" s="5"/>
      <c r="AA786" s="20">
        <v>1</v>
      </c>
      <c r="AB786" s="5"/>
      <c r="AC786" s="5"/>
      <c r="AD786" s="5"/>
      <c r="AE786" s="5"/>
      <c r="AF786" s="5"/>
      <c r="AG786" s="5"/>
      <c r="AH786" s="5"/>
      <c r="AI786" s="20">
        <v>1</v>
      </c>
      <c r="AJ786" s="5"/>
      <c r="AK786" s="5"/>
      <c r="AL786" s="5"/>
      <c r="AM786" s="6">
        <v>44718</v>
      </c>
      <c r="AN786" s="22">
        <v>0.66666666666666818</v>
      </c>
      <c r="AO786" s="5"/>
      <c r="AP786" s="5"/>
      <c r="AQ786" s="5"/>
      <c r="AR786" s="5"/>
      <c r="AS786" s="20">
        <v>1</v>
      </c>
      <c r="AT786" s="5"/>
      <c r="AU786" s="5"/>
      <c r="AV786" s="5"/>
      <c r="AW786" s="5"/>
      <c r="AX786" s="5"/>
      <c r="AY786" s="5"/>
      <c r="AZ786" s="20">
        <v>1</v>
      </c>
      <c r="BA786" s="5"/>
      <c r="BB786" s="5"/>
      <c r="BC786" s="5"/>
      <c r="BD786" s="5"/>
      <c r="BE786" s="5"/>
      <c r="BF786" s="5"/>
      <c r="BG786" s="5"/>
      <c r="BH786" s="5"/>
      <c r="BI786" s="19" t="s">
        <v>5208</v>
      </c>
      <c r="BJ786" s="5"/>
      <c r="BK786" s="19" t="s">
        <v>4627</v>
      </c>
      <c r="BL786" s="20">
        <v>1</v>
      </c>
      <c r="BM786" s="5"/>
      <c r="BN786" s="5"/>
      <c r="BO786" s="5"/>
      <c r="BP786" s="5"/>
      <c r="BQ786" s="5"/>
      <c r="BR786" s="5"/>
      <c r="BS786" s="5"/>
      <c r="BT786" s="5"/>
      <c r="BU786" s="5"/>
      <c r="BV786" s="5"/>
      <c r="BW786" s="5"/>
      <c r="BX786" s="5"/>
      <c r="BY786" s="5"/>
      <c r="BZ786" s="5"/>
      <c r="CA786" s="19" t="s">
        <v>403</v>
      </c>
      <c r="CB786" s="5"/>
      <c r="CC786" s="5"/>
      <c r="CD786" s="5"/>
      <c r="CE786" s="5"/>
      <c r="CF786" s="6">
        <v>44719</v>
      </c>
      <c r="CG786" s="5"/>
      <c r="CH786" s="5"/>
      <c r="CI786" s="5"/>
      <c r="CJ786" s="5"/>
      <c r="CK786" s="5"/>
      <c r="CL786" s="5"/>
      <c r="CM786" s="5"/>
      <c r="CN786" s="19" t="s">
        <v>4628</v>
      </c>
      <c r="CO786" s="19" t="s">
        <v>5209</v>
      </c>
      <c r="CP786" s="5"/>
      <c r="CQ786" t="str">
        <f t="shared" si="12"/>
        <v/>
      </c>
    </row>
    <row r="787" spans="1:95" ht="13.5" x14ac:dyDescent="0.25">
      <c r="A787" s="19" t="s">
        <v>5210</v>
      </c>
      <c r="B787" s="10" t="s">
        <v>619</v>
      </c>
      <c r="C787" s="6">
        <v>44720</v>
      </c>
      <c r="D787" s="5"/>
      <c r="E787" s="20">
        <v>1</v>
      </c>
      <c r="F787" s="5"/>
      <c r="G787" s="5"/>
      <c r="H787" s="5"/>
      <c r="I787" s="5"/>
      <c r="J787" s="19"/>
      <c r="K787" s="19"/>
      <c r="L787" s="19"/>
      <c r="M787" s="19" t="s">
        <v>3552</v>
      </c>
      <c r="N787" s="19"/>
      <c r="O787" s="5"/>
      <c r="P787" s="19" t="s">
        <v>5554</v>
      </c>
      <c r="Q787" s="5"/>
      <c r="R787" s="20">
        <v>1</v>
      </c>
      <c r="S787" s="21">
        <v>44682</v>
      </c>
      <c r="T787" s="5"/>
      <c r="U787" s="5"/>
      <c r="V787" s="5"/>
      <c r="W787" s="5"/>
      <c r="X787" s="5"/>
      <c r="Y787" s="5"/>
      <c r="Z787" s="5"/>
      <c r="AA787" s="20">
        <v>1</v>
      </c>
      <c r="AB787" s="5"/>
      <c r="AC787" s="5"/>
      <c r="AD787" s="5"/>
      <c r="AE787" s="5"/>
      <c r="AF787" s="5"/>
      <c r="AG787" s="5"/>
      <c r="AH787" s="5"/>
      <c r="AI787" s="20">
        <v>1</v>
      </c>
      <c r="AJ787" s="5"/>
      <c r="AK787" s="5"/>
      <c r="AL787" s="5"/>
      <c r="AM787" s="6">
        <v>44716</v>
      </c>
      <c r="AN787" s="22">
        <v>0.80486111111111303</v>
      </c>
      <c r="AO787" s="5"/>
      <c r="AP787" s="5"/>
      <c r="AQ787" s="5"/>
      <c r="AR787" s="5"/>
      <c r="AS787" s="20">
        <v>1</v>
      </c>
      <c r="AT787" s="5"/>
      <c r="AU787" s="5"/>
      <c r="AV787" s="5"/>
      <c r="AW787" s="5"/>
      <c r="AX787" s="5"/>
      <c r="AY787" s="5"/>
      <c r="AZ787" s="20">
        <v>1</v>
      </c>
      <c r="BA787" s="5"/>
      <c r="BB787" s="5"/>
      <c r="BC787" s="5"/>
      <c r="BD787" s="5"/>
      <c r="BE787" s="5"/>
      <c r="BF787" s="5"/>
      <c r="BG787" s="5"/>
      <c r="BH787" s="5"/>
      <c r="BI787" s="19" t="s">
        <v>4575</v>
      </c>
      <c r="BJ787" s="5"/>
      <c r="BK787" s="19" t="s">
        <v>4576</v>
      </c>
      <c r="BL787" s="20">
        <v>1</v>
      </c>
      <c r="BM787" s="5"/>
      <c r="BN787" s="5"/>
      <c r="BO787" s="5"/>
      <c r="BP787" s="5"/>
      <c r="BQ787" s="5"/>
      <c r="BR787" s="5"/>
      <c r="BS787" s="5"/>
      <c r="BT787" s="5"/>
      <c r="BU787" s="5"/>
      <c r="BV787" s="5"/>
      <c r="BW787" s="5"/>
      <c r="BX787" s="5"/>
      <c r="BY787" s="5"/>
      <c r="BZ787" s="5"/>
      <c r="CA787" s="19" t="s">
        <v>4577</v>
      </c>
      <c r="CB787" s="5"/>
      <c r="CC787" s="5"/>
      <c r="CD787" s="5"/>
      <c r="CE787" s="5"/>
      <c r="CF787" s="6">
        <v>44716</v>
      </c>
      <c r="CG787" s="5"/>
      <c r="CH787" s="5"/>
      <c r="CI787" s="5"/>
      <c r="CJ787" s="5"/>
      <c r="CK787" s="5"/>
      <c r="CL787" s="5"/>
      <c r="CM787" s="5"/>
      <c r="CN787" s="19" t="s">
        <v>4578</v>
      </c>
      <c r="CO787" s="19" t="s">
        <v>5211</v>
      </c>
      <c r="CP787" s="5"/>
      <c r="CQ787" t="str">
        <f t="shared" si="12"/>
        <v/>
      </c>
    </row>
    <row r="788" spans="1:95" ht="13.5" x14ac:dyDescent="0.25">
      <c r="A788" s="19" t="s">
        <v>5212</v>
      </c>
      <c r="B788" s="10" t="s">
        <v>619</v>
      </c>
      <c r="C788" s="6">
        <v>44720</v>
      </c>
      <c r="D788" s="5"/>
      <c r="E788" s="20">
        <v>1</v>
      </c>
      <c r="F788" s="5"/>
      <c r="G788" s="5"/>
      <c r="H788" s="5"/>
      <c r="I788" s="5"/>
      <c r="J788" s="19"/>
      <c r="K788" s="19"/>
      <c r="L788" s="19"/>
      <c r="M788" s="19" t="s">
        <v>3552</v>
      </c>
      <c r="N788" s="19"/>
      <c r="O788" s="5"/>
      <c r="P788" s="19" t="s">
        <v>5555</v>
      </c>
      <c r="Q788" s="5"/>
      <c r="R788" s="20">
        <v>1</v>
      </c>
      <c r="S788" s="21">
        <v>44470</v>
      </c>
      <c r="T788" s="5"/>
      <c r="U788" s="5"/>
      <c r="V788" s="5"/>
      <c r="W788" s="5"/>
      <c r="X788" s="5"/>
      <c r="Y788" s="5"/>
      <c r="Z788" s="5"/>
      <c r="AA788" s="5"/>
      <c r="AB788" s="20">
        <v>1</v>
      </c>
      <c r="AC788" s="5"/>
      <c r="AD788" s="5"/>
      <c r="AE788" s="5"/>
      <c r="AF788" s="5"/>
      <c r="AG788" s="5"/>
      <c r="AH788" s="5"/>
      <c r="AI788" s="20">
        <v>1</v>
      </c>
      <c r="AJ788" s="5"/>
      <c r="AK788" s="5"/>
      <c r="AL788" s="5"/>
      <c r="AM788" s="6">
        <v>44719</v>
      </c>
      <c r="AN788" s="22">
        <v>0.72916666666666841</v>
      </c>
      <c r="AO788" s="5"/>
      <c r="AP788" s="5"/>
      <c r="AQ788" s="5"/>
      <c r="AR788" s="5"/>
      <c r="AS788" s="20">
        <v>1</v>
      </c>
      <c r="AT788" s="5"/>
      <c r="AU788" s="5"/>
      <c r="AV788" s="5"/>
      <c r="AW788" s="5"/>
      <c r="AX788" s="5"/>
      <c r="AY788" s="5"/>
      <c r="AZ788" s="5"/>
      <c r="BA788" s="5"/>
      <c r="BB788" s="5"/>
      <c r="BC788" s="5"/>
      <c r="BD788" s="20">
        <v>1</v>
      </c>
      <c r="BE788" s="5"/>
      <c r="BF788" s="5"/>
      <c r="BG788" s="5"/>
      <c r="BH788" s="5"/>
      <c r="BI788" s="19" t="s">
        <v>5213</v>
      </c>
      <c r="BJ788" s="5"/>
      <c r="BK788" s="19" t="s">
        <v>403</v>
      </c>
      <c r="BL788" s="20">
        <v>1</v>
      </c>
      <c r="BM788" s="5"/>
      <c r="BN788" s="5"/>
      <c r="BO788" s="5"/>
      <c r="BP788" s="5"/>
      <c r="BQ788" s="5"/>
      <c r="BR788" s="5"/>
      <c r="BS788" s="5"/>
      <c r="BT788" s="5"/>
      <c r="BU788" s="5"/>
      <c r="BV788" s="5"/>
      <c r="BW788" s="5"/>
      <c r="BX788" s="5"/>
      <c r="BY788" s="5"/>
      <c r="BZ788" s="5"/>
      <c r="CA788" s="19" t="s">
        <v>10</v>
      </c>
      <c r="CB788" s="5"/>
      <c r="CC788" s="5"/>
      <c r="CD788" s="5"/>
      <c r="CE788" s="5"/>
      <c r="CF788" s="6">
        <v>44719</v>
      </c>
      <c r="CG788" s="5"/>
      <c r="CH788" s="5"/>
      <c r="CI788" s="5"/>
      <c r="CJ788" s="5"/>
      <c r="CK788" s="5"/>
      <c r="CL788" s="5"/>
      <c r="CM788" s="5"/>
      <c r="CN788" s="19" t="s">
        <v>4572</v>
      </c>
      <c r="CO788" s="19" t="s">
        <v>4573</v>
      </c>
      <c r="CP788" s="5"/>
      <c r="CQ788" t="str">
        <f t="shared" si="12"/>
        <v/>
      </c>
    </row>
    <row r="789" spans="1:95" ht="13.5" x14ac:dyDescent="0.25">
      <c r="A789" s="19" t="s">
        <v>5214</v>
      </c>
      <c r="B789" s="10" t="s">
        <v>619</v>
      </c>
      <c r="C789" s="6">
        <v>44719</v>
      </c>
      <c r="D789" s="20">
        <v>1</v>
      </c>
      <c r="E789" s="5"/>
      <c r="F789" s="5"/>
      <c r="G789" s="5"/>
      <c r="H789" s="5"/>
      <c r="I789" s="5"/>
      <c r="J789" s="19"/>
      <c r="K789" s="19"/>
      <c r="L789" s="19"/>
      <c r="M789" s="19" t="s">
        <v>3552</v>
      </c>
      <c r="N789" s="19"/>
      <c r="O789" s="5"/>
      <c r="P789" s="19" t="s">
        <v>5554</v>
      </c>
      <c r="Q789" s="5"/>
      <c r="R789" s="20">
        <v>1</v>
      </c>
      <c r="S789" s="21">
        <v>43435</v>
      </c>
      <c r="T789" s="5"/>
      <c r="U789" s="5"/>
      <c r="V789" s="5"/>
      <c r="W789" s="5"/>
      <c r="X789" s="5"/>
      <c r="Y789" s="5"/>
      <c r="Z789" s="5"/>
      <c r="AA789" s="20">
        <v>1</v>
      </c>
      <c r="AB789" s="5"/>
      <c r="AC789" s="5"/>
      <c r="AD789" s="5"/>
      <c r="AE789" s="5"/>
      <c r="AF789" s="5"/>
      <c r="AG789" s="5"/>
      <c r="AH789" s="5"/>
      <c r="AI789" s="20">
        <v>1</v>
      </c>
      <c r="AJ789" s="5"/>
      <c r="AK789" s="5"/>
      <c r="AL789" s="5"/>
      <c r="AM789" s="6">
        <v>44710</v>
      </c>
      <c r="AN789" s="22">
        <v>0.93402777777778001</v>
      </c>
      <c r="AO789" s="5"/>
      <c r="AP789" s="20">
        <v>1</v>
      </c>
      <c r="AQ789" s="5"/>
      <c r="AR789" s="5"/>
      <c r="AS789" s="5"/>
      <c r="AT789" s="5"/>
      <c r="AU789" s="5"/>
      <c r="AV789" s="5"/>
      <c r="AW789" s="5"/>
      <c r="AX789" s="5"/>
      <c r="AY789" s="5"/>
      <c r="AZ789" s="20">
        <v>1</v>
      </c>
      <c r="BA789" s="5"/>
      <c r="BB789" s="5"/>
      <c r="BC789" s="5"/>
      <c r="BD789" s="5"/>
      <c r="BE789" s="5"/>
      <c r="BF789" s="5"/>
      <c r="BG789" s="5"/>
      <c r="BH789" s="5"/>
      <c r="BI789" s="19" t="s">
        <v>5215</v>
      </c>
      <c r="BJ789" s="5"/>
      <c r="BK789" s="19" t="s">
        <v>4566</v>
      </c>
      <c r="BL789" s="20">
        <v>1</v>
      </c>
      <c r="BM789" s="5"/>
      <c r="BN789" s="5"/>
      <c r="BO789" s="5"/>
      <c r="BP789" s="5"/>
      <c r="BQ789" s="5"/>
      <c r="BR789" s="5"/>
      <c r="BS789" s="5"/>
      <c r="BT789" s="5"/>
      <c r="BU789" s="5"/>
      <c r="BV789" s="5"/>
      <c r="BW789" s="5"/>
      <c r="BX789" s="5"/>
      <c r="BY789" s="5"/>
      <c r="BZ789" s="5"/>
      <c r="CA789" s="19" t="s">
        <v>4567</v>
      </c>
      <c r="CB789" s="5"/>
      <c r="CC789" s="5"/>
      <c r="CD789" s="5"/>
      <c r="CE789" s="5"/>
      <c r="CF789" s="6">
        <v>44711</v>
      </c>
      <c r="CG789" s="5"/>
      <c r="CH789" s="5"/>
      <c r="CI789" s="5"/>
      <c r="CJ789" s="5"/>
      <c r="CK789" s="5"/>
      <c r="CL789" s="5"/>
      <c r="CM789" s="5"/>
      <c r="CN789" s="19" t="s">
        <v>4568</v>
      </c>
      <c r="CO789" s="19" t="s">
        <v>4569</v>
      </c>
      <c r="CP789" s="5"/>
      <c r="CQ789" t="str">
        <f t="shared" si="12"/>
        <v/>
      </c>
    </row>
    <row r="790" spans="1:95" ht="13.5" x14ac:dyDescent="0.25">
      <c r="A790" s="19" t="s">
        <v>5216</v>
      </c>
      <c r="B790" s="10" t="s">
        <v>619</v>
      </c>
      <c r="C790" s="6">
        <v>44719</v>
      </c>
      <c r="D790" s="20">
        <v>1</v>
      </c>
      <c r="E790" s="5"/>
      <c r="F790" s="5"/>
      <c r="G790" s="5"/>
      <c r="H790" s="5"/>
      <c r="I790" s="5"/>
      <c r="J790" s="19"/>
      <c r="K790" s="19"/>
      <c r="L790" s="19"/>
      <c r="M790" s="19" t="s">
        <v>3552</v>
      </c>
      <c r="N790" s="19"/>
      <c r="O790" s="5"/>
      <c r="P790" s="19" t="s">
        <v>5554</v>
      </c>
      <c r="Q790" s="5"/>
      <c r="R790" s="20">
        <v>1</v>
      </c>
      <c r="S790" s="21">
        <v>43586</v>
      </c>
      <c r="T790" s="5"/>
      <c r="U790" s="5"/>
      <c r="V790" s="5"/>
      <c r="W790" s="5"/>
      <c r="X790" s="5"/>
      <c r="Y790" s="5"/>
      <c r="Z790" s="5"/>
      <c r="AA790" s="5"/>
      <c r="AB790" s="5"/>
      <c r="AC790" s="20">
        <v>1</v>
      </c>
      <c r="AD790" s="5"/>
      <c r="AE790" s="5"/>
      <c r="AF790" s="5"/>
      <c r="AG790" s="5"/>
      <c r="AH790" s="5"/>
      <c r="AI790" s="20">
        <v>1</v>
      </c>
      <c r="AJ790" s="5"/>
      <c r="AK790" s="5"/>
      <c r="AL790" s="5"/>
      <c r="AM790" s="6">
        <v>44714</v>
      </c>
      <c r="AN790" s="22">
        <v>0.64930555555555702</v>
      </c>
      <c r="AO790" s="5"/>
      <c r="AP790" s="5"/>
      <c r="AQ790" s="5"/>
      <c r="AR790" s="5"/>
      <c r="AS790" s="20">
        <v>1</v>
      </c>
      <c r="AT790" s="5"/>
      <c r="AU790" s="5"/>
      <c r="AV790" s="5"/>
      <c r="AW790" s="5"/>
      <c r="AX790" s="5"/>
      <c r="AY790" s="5"/>
      <c r="AZ790" s="20">
        <v>1</v>
      </c>
      <c r="BA790" s="5"/>
      <c r="BB790" s="5"/>
      <c r="BC790" s="5"/>
      <c r="BD790" s="5"/>
      <c r="BE790" s="5"/>
      <c r="BF790" s="5"/>
      <c r="BG790" s="5"/>
      <c r="BH790" s="5"/>
      <c r="BI790" s="19" t="s">
        <v>5217</v>
      </c>
      <c r="BJ790" s="5"/>
      <c r="BK790" s="19" t="s">
        <v>403</v>
      </c>
      <c r="BL790" s="20">
        <v>1</v>
      </c>
      <c r="BM790" s="5"/>
      <c r="BN790" s="5"/>
      <c r="BO790" s="5"/>
      <c r="BP790" s="5"/>
      <c r="BQ790" s="5"/>
      <c r="BR790" s="5"/>
      <c r="BS790" s="5"/>
      <c r="BT790" s="20">
        <v>1</v>
      </c>
      <c r="BU790" s="5"/>
      <c r="BV790" s="5"/>
      <c r="BW790" s="5"/>
      <c r="BX790" s="5"/>
      <c r="BY790" s="5"/>
      <c r="BZ790" s="5"/>
      <c r="CA790" s="19" t="s">
        <v>4561</v>
      </c>
      <c r="CB790" s="5"/>
      <c r="CC790" s="5"/>
      <c r="CD790" s="5"/>
      <c r="CE790" s="5"/>
      <c r="CF790" s="6">
        <v>44714</v>
      </c>
      <c r="CG790" s="5"/>
      <c r="CH790" s="5"/>
      <c r="CI790" s="5"/>
      <c r="CJ790" s="5"/>
      <c r="CK790" s="5"/>
      <c r="CL790" s="5"/>
      <c r="CM790" s="5"/>
      <c r="CN790" s="19" t="s">
        <v>4562</v>
      </c>
      <c r="CO790" s="19" t="s">
        <v>5218</v>
      </c>
      <c r="CP790" s="5"/>
      <c r="CQ790" t="str">
        <f t="shared" si="12"/>
        <v/>
      </c>
    </row>
    <row r="791" spans="1:95" ht="13.5" x14ac:dyDescent="0.25">
      <c r="A791" s="19" t="s">
        <v>5219</v>
      </c>
      <c r="B791" s="10" t="s">
        <v>619</v>
      </c>
      <c r="C791" s="6">
        <v>44719</v>
      </c>
      <c r="D791" s="20">
        <v>1</v>
      </c>
      <c r="E791" s="5"/>
      <c r="F791" s="5"/>
      <c r="G791" s="5"/>
      <c r="H791" s="5"/>
      <c r="I791" s="5"/>
      <c r="J791" s="19"/>
      <c r="K791" s="19"/>
      <c r="L791" s="19"/>
      <c r="M791" s="19" t="s">
        <v>3552</v>
      </c>
      <c r="N791" s="19"/>
      <c r="O791" s="5"/>
      <c r="P791" s="19" t="s">
        <v>5554</v>
      </c>
      <c r="Q791" s="5"/>
      <c r="R791" s="20">
        <v>1</v>
      </c>
      <c r="S791" s="21">
        <v>43556</v>
      </c>
      <c r="T791" s="5"/>
      <c r="U791" s="5"/>
      <c r="V791" s="5"/>
      <c r="W791" s="5"/>
      <c r="X791" s="5"/>
      <c r="Y791" s="5"/>
      <c r="Z791" s="5"/>
      <c r="AA791" s="5"/>
      <c r="AB791" s="20">
        <v>1</v>
      </c>
      <c r="AC791" s="5"/>
      <c r="AD791" s="5"/>
      <c r="AE791" s="5"/>
      <c r="AF791" s="5"/>
      <c r="AG791" s="5"/>
      <c r="AH791" s="5"/>
      <c r="AI791" s="20">
        <v>1</v>
      </c>
      <c r="AJ791" s="5"/>
      <c r="AK791" s="5"/>
      <c r="AL791" s="5"/>
      <c r="AM791" s="6">
        <v>44715</v>
      </c>
      <c r="AN791" s="22">
        <v>0.77777777777777968</v>
      </c>
      <c r="AO791" s="5"/>
      <c r="AP791" s="20">
        <v>1</v>
      </c>
      <c r="AQ791" s="5"/>
      <c r="AR791" s="5"/>
      <c r="AS791" s="5"/>
      <c r="AT791" s="5"/>
      <c r="AU791" s="5"/>
      <c r="AV791" s="5"/>
      <c r="AW791" s="5"/>
      <c r="AX791" s="5"/>
      <c r="AY791" s="5"/>
      <c r="AZ791" s="5"/>
      <c r="BA791" s="5"/>
      <c r="BB791" s="5"/>
      <c r="BC791" s="5"/>
      <c r="BD791" s="5"/>
      <c r="BE791" s="20"/>
      <c r="BF791" s="5"/>
      <c r="BG791" s="5">
        <v>1</v>
      </c>
      <c r="BH791" s="23" t="s">
        <v>5623</v>
      </c>
      <c r="BI791" s="19" t="s">
        <v>4553</v>
      </c>
      <c r="BJ791" s="5"/>
      <c r="BK791" s="19" t="s">
        <v>4554</v>
      </c>
      <c r="BL791" s="20">
        <v>1</v>
      </c>
      <c r="BM791" s="5"/>
      <c r="BN791" s="5"/>
      <c r="BO791" s="5"/>
      <c r="BP791" s="5"/>
      <c r="BQ791" s="5"/>
      <c r="BR791" s="5"/>
      <c r="BS791" s="5"/>
      <c r="BT791" s="5"/>
      <c r="BU791" s="5"/>
      <c r="BV791" s="5"/>
      <c r="BW791" s="5"/>
      <c r="BX791" s="5"/>
      <c r="BY791" s="5"/>
      <c r="BZ791" s="5"/>
      <c r="CA791" s="19" t="s">
        <v>4555</v>
      </c>
      <c r="CB791" s="5"/>
      <c r="CC791" s="5"/>
      <c r="CD791" s="5"/>
      <c r="CE791" s="5"/>
      <c r="CF791" s="6">
        <v>44718</v>
      </c>
      <c r="CG791" s="5"/>
      <c r="CH791" s="5"/>
      <c r="CI791" s="5"/>
      <c r="CJ791" s="5"/>
      <c r="CK791" s="5"/>
      <c r="CL791" s="5"/>
      <c r="CM791" s="5"/>
      <c r="CN791" s="19" t="s">
        <v>4556</v>
      </c>
      <c r="CO791" s="19" t="s">
        <v>4557</v>
      </c>
      <c r="CP791" s="5"/>
      <c r="CQ791" t="str">
        <f t="shared" si="12"/>
        <v/>
      </c>
    </row>
    <row r="792" spans="1:95" ht="13.5" x14ac:dyDescent="0.25">
      <c r="A792" s="19" t="s">
        <v>5220</v>
      </c>
      <c r="B792" s="10" t="s">
        <v>619</v>
      </c>
      <c r="C792" s="6">
        <v>44711</v>
      </c>
      <c r="D792" s="20">
        <v>1</v>
      </c>
      <c r="E792" s="5"/>
      <c r="F792" s="5"/>
      <c r="G792" s="5"/>
      <c r="H792" s="5"/>
      <c r="I792" s="5"/>
      <c r="J792" s="19"/>
      <c r="K792" s="19"/>
      <c r="L792" s="19"/>
      <c r="M792" s="19" t="s">
        <v>3552</v>
      </c>
      <c r="N792" s="19"/>
      <c r="O792" s="5"/>
      <c r="P792" s="19" t="s">
        <v>5555</v>
      </c>
      <c r="Q792" s="5"/>
      <c r="R792" s="20">
        <v>1</v>
      </c>
      <c r="S792" s="21">
        <v>44378</v>
      </c>
      <c r="T792" s="5"/>
      <c r="U792" s="5"/>
      <c r="V792" s="5"/>
      <c r="W792" s="5"/>
      <c r="X792" s="5"/>
      <c r="Y792" s="5"/>
      <c r="Z792" s="5"/>
      <c r="AA792" s="5"/>
      <c r="AB792" s="5"/>
      <c r="AC792" s="20">
        <v>1</v>
      </c>
      <c r="AD792" s="5"/>
      <c r="AE792" s="5"/>
      <c r="AF792" s="5"/>
      <c r="AG792" s="5"/>
      <c r="AH792" s="5"/>
      <c r="AI792" s="20">
        <v>1</v>
      </c>
      <c r="AJ792" s="5"/>
      <c r="AK792" s="5"/>
      <c r="AL792" s="5"/>
      <c r="AM792" s="6">
        <v>44702</v>
      </c>
      <c r="AN792" s="22">
        <v>0.76388888888889073</v>
      </c>
      <c r="AO792" s="20">
        <v>1</v>
      </c>
      <c r="AP792" s="5"/>
      <c r="AQ792" s="5"/>
      <c r="AR792" s="5"/>
      <c r="AS792" s="5"/>
      <c r="AT792" s="5"/>
      <c r="AU792" s="5"/>
      <c r="AV792" s="5"/>
      <c r="AW792" s="5"/>
      <c r="AX792" s="5"/>
      <c r="AY792" s="5"/>
      <c r="AZ792" s="5"/>
      <c r="BA792" s="5"/>
      <c r="BB792" s="5"/>
      <c r="BC792" s="5"/>
      <c r="BD792" s="20">
        <v>1</v>
      </c>
      <c r="BE792" s="5"/>
      <c r="BF792" s="5"/>
      <c r="BG792" s="5"/>
      <c r="BH792" s="5"/>
      <c r="BI792" s="19" t="s">
        <v>4648</v>
      </c>
      <c r="BJ792" s="5"/>
      <c r="BK792" s="19" t="s">
        <v>403</v>
      </c>
      <c r="BL792" s="20">
        <v>1</v>
      </c>
      <c r="BM792" s="5"/>
      <c r="BN792" s="5"/>
      <c r="BO792" s="5"/>
      <c r="BP792" s="5"/>
      <c r="BQ792" s="5"/>
      <c r="BR792" s="5"/>
      <c r="BS792" s="5"/>
      <c r="BT792" s="5"/>
      <c r="BU792" s="5"/>
      <c r="BV792" s="5"/>
      <c r="BW792" s="5"/>
      <c r="BX792" s="5"/>
      <c r="BY792" s="5"/>
      <c r="BZ792" s="5"/>
      <c r="CA792" s="19" t="s">
        <v>3572</v>
      </c>
      <c r="CB792" s="5"/>
      <c r="CC792" s="5"/>
      <c r="CD792" s="5"/>
      <c r="CE792" s="5"/>
      <c r="CF792" s="6">
        <v>44703</v>
      </c>
      <c r="CG792" s="5"/>
      <c r="CH792" s="5"/>
      <c r="CI792" s="5"/>
      <c r="CJ792" s="5"/>
      <c r="CK792" s="5"/>
      <c r="CL792" s="5"/>
      <c r="CM792" s="5"/>
      <c r="CN792" s="19" t="s">
        <v>5221</v>
      </c>
      <c r="CO792" s="19" t="s">
        <v>5222</v>
      </c>
      <c r="CP792" s="5"/>
      <c r="CQ792" t="str">
        <f t="shared" si="12"/>
        <v/>
      </c>
    </row>
    <row r="793" spans="1:95" ht="13.5" x14ac:dyDescent="0.25">
      <c r="A793" s="19" t="s">
        <v>5223</v>
      </c>
      <c r="B793" s="10" t="s">
        <v>619</v>
      </c>
      <c r="C793" s="6">
        <v>44711</v>
      </c>
      <c r="D793" s="20">
        <v>1</v>
      </c>
      <c r="E793" s="5"/>
      <c r="F793" s="5"/>
      <c r="G793" s="5"/>
      <c r="H793" s="5"/>
      <c r="I793" s="5"/>
      <c r="J793" s="19"/>
      <c r="K793" s="19"/>
      <c r="L793" s="19"/>
      <c r="M793" s="19" t="s">
        <v>3552</v>
      </c>
      <c r="N793" s="19"/>
      <c r="O793" s="5"/>
      <c r="P793" s="19" t="s">
        <v>5556</v>
      </c>
      <c r="Q793" s="20">
        <v>1</v>
      </c>
      <c r="R793" s="5"/>
      <c r="S793" s="21">
        <v>44593</v>
      </c>
      <c r="T793" s="5"/>
      <c r="U793" s="5"/>
      <c r="V793" s="5"/>
      <c r="W793" s="5"/>
      <c r="X793" s="5"/>
      <c r="Y793" s="5"/>
      <c r="Z793" s="5"/>
      <c r="AA793" s="5"/>
      <c r="AB793" s="20">
        <v>1</v>
      </c>
      <c r="AC793" s="5"/>
      <c r="AD793" s="5"/>
      <c r="AE793" s="5"/>
      <c r="AF793" s="5"/>
      <c r="AG793" s="5"/>
      <c r="AH793" s="5"/>
      <c r="AI793" s="20">
        <v>1</v>
      </c>
      <c r="AJ793" s="5"/>
      <c r="AK793" s="5"/>
      <c r="AL793" s="5"/>
      <c r="AM793" s="6">
        <v>44710</v>
      </c>
      <c r="AN793" s="22">
        <v>0.53472222222222354</v>
      </c>
      <c r="AO793" s="5"/>
      <c r="AP793" s="20">
        <v>1</v>
      </c>
      <c r="AQ793" s="5"/>
      <c r="AR793" s="5"/>
      <c r="AS793" s="5"/>
      <c r="AT793" s="5"/>
      <c r="AU793" s="5"/>
      <c r="AV793" s="5"/>
      <c r="AW793" s="5"/>
      <c r="AX793" s="5"/>
      <c r="AY793" s="5"/>
      <c r="AZ793" s="20">
        <v>1</v>
      </c>
      <c r="BA793" s="5"/>
      <c r="BB793" s="5"/>
      <c r="BC793" s="5"/>
      <c r="BD793" s="5"/>
      <c r="BE793" s="5"/>
      <c r="BF793" s="5"/>
      <c r="BG793" s="5"/>
      <c r="BH793" s="5"/>
      <c r="BI793" s="19" t="s">
        <v>5224</v>
      </c>
      <c r="BJ793" s="5"/>
      <c r="BK793" s="19" t="s">
        <v>4646</v>
      </c>
      <c r="BL793" s="20">
        <v>1</v>
      </c>
      <c r="BM793" s="5"/>
      <c r="BN793" s="5"/>
      <c r="BO793" s="5"/>
      <c r="BP793" s="5"/>
      <c r="BQ793" s="5"/>
      <c r="BR793" s="5"/>
      <c r="BS793" s="5"/>
      <c r="BT793" s="5"/>
      <c r="BU793" s="5"/>
      <c r="BV793" s="5"/>
      <c r="BW793" s="5"/>
      <c r="BX793" s="5"/>
      <c r="BY793" s="5"/>
      <c r="BZ793" s="5"/>
      <c r="CA793" s="19" t="s">
        <v>3555</v>
      </c>
      <c r="CB793" s="5"/>
      <c r="CC793" s="5"/>
      <c r="CD793" s="5"/>
      <c r="CE793" s="5"/>
      <c r="CF793" s="6">
        <v>44711</v>
      </c>
      <c r="CG793" s="5"/>
      <c r="CH793" s="5"/>
      <c r="CI793" s="5"/>
      <c r="CJ793" s="5"/>
      <c r="CK793" s="5"/>
      <c r="CL793" s="5"/>
      <c r="CM793" s="5"/>
      <c r="CN793" s="19" t="s">
        <v>5225</v>
      </c>
      <c r="CO793" s="19" t="s">
        <v>5226</v>
      </c>
      <c r="CP793" s="5"/>
      <c r="CQ793" t="str">
        <f t="shared" si="12"/>
        <v/>
      </c>
    </row>
    <row r="794" spans="1:95" ht="13.5" x14ac:dyDescent="0.25">
      <c r="A794" s="19" t="s">
        <v>5227</v>
      </c>
      <c r="B794" s="10" t="s">
        <v>619</v>
      </c>
      <c r="C794" s="6">
        <v>44711</v>
      </c>
      <c r="D794" s="20">
        <v>1</v>
      </c>
      <c r="E794" s="5"/>
      <c r="F794" s="5"/>
      <c r="G794" s="5"/>
      <c r="H794" s="5"/>
      <c r="I794" s="5"/>
      <c r="J794" s="19"/>
      <c r="K794" s="19"/>
      <c r="L794" s="19"/>
      <c r="M794" s="19" t="s">
        <v>3552</v>
      </c>
      <c r="N794" s="19"/>
      <c r="O794" s="5"/>
      <c r="P794" s="19" t="s">
        <v>5555</v>
      </c>
      <c r="Q794" s="20">
        <v>1</v>
      </c>
      <c r="R794" s="5"/>
      <c r="S794" s="21">
        <v>44256</v>
      </c>
      <c r="T794" s="5"/>
      <c r="U794" s="5"/>
      <c r="V794" s="5"/>
      <c r="W794" s="5"/>
      <c r="X794" s="5"/>
      <c r="Y794" s="5"/>
      <c r="Z794" s="5"/>
      <c r="AA794" s="5"/>
      <c r="AB794" s="20">
        <v>1</v>
      </c>
      <c r="AC794" s="5"/>
      <c r="AD794" s="5"/>
      <c r="AE794" s="5"/>
      <c r="AF794" s="5"/>
      <c r="AG794" s="5"/>
      <c r="AH794" s="5"/>
      <c r="AI794" s="5"/>
      <c r="AJ794" s="5"/>
      <c r="AK794" s="20">
        <v>1</v>
      </c>
      <c r="AL794" s="5"/>
      <c r="AM794" s="6">
        <v>44702</v>
      </c>
      <c r="AN794" s="22">
        <v>0.60416666666666807</v>
      </c>
      <c r="AO794" s="5"/>
      <c r="AP794" s="5"/>
      <c r="AQ794" s="5"/>
      <c r="AR794" s="20">
        <v>1</v>
      </c>
      <c r="AS794" s="5"/>
      <c r="AT794" s="5"/>
      <c r="AU794" s="5"/>
      <c r="AV794" s="5"/>
      <c r="AW794" s="5"/>
      <c r="AX794" s="5"/>
      <c r="AY794" s="5"/>
      <c r="AZ794" s="20">
        <v>1</v>
      </c>
      <c r="BA794" s="5"/>
      <c r="BB794" s="5"/>
      <c r="BC794" s="5"/>
      <c r="BD794" s="5"/>
      <c r="BE794" s="5"/>
      <c r="BF794" s="5"/>
      <c r="BG794" s="5"/>
      <c r="BH794" s="5"/>
      <c r="BI794" s="19" t="s">
        <v>5228</v>
      </c>
      <c r="BJ794" s="5"/>
      <c r="BK794" s="19" t="s">
        <v>4643</v>
      </c>
      <c r="BL794" s="20">
        <v>1</v>
      </c>
      <c r="BM794" s="5"/>
      <c r="BN794" s="5"/>
      <c r="BO794" s="5"/>
      <c r="BP794" s="5"/>
      <c r="BQ794" s="5"/>
      <c r="BR794" s="5"/>
      <c r="BS794" s="5"/>
      <c r="BT794" s="5"/>
      <c r="BU794" s="5"/>
      <c r="BV794" s="5"/>
      <c r="BW794" s="5"/>
      <c r="BX794" s="5"/>
      <c r="BY794" s="5"/>
      <c r="BZ794" s="5"/>
      <c r="CA794" s="19" t="s">
        <v>5229</v>
      </c>
      <c r="CB794" s="5"/>
      <c r="CC794" s="5"/>
      <c r="CD794" s="5"/>
      <c r="CE794" s="5"/>
      <c r="CF794" s="6">
        <v>44702</v>
      </c>
      <c r="CG794" s="5"/>
      <c r="CH794" s="5"/>
      <c r="CI794" s="5"/>
      <c r="CJ794" s="5"/>
      <c r="CK794" s="5"/>
      <c r="CL794" s="5"/>
      <c r="CM794" s="5"/>
      <c r="CN794" s="19" t="s">
        <v>5230</v>
      </c>
      <c r="CO794" s="19" t="s">
        <v>5231</v>
      </c>
      <c r="CP794" s="5"/>
      <c r="CQ794" t="str">
        <f t="shared" si="12"/>
        <v/>
      </c>
    </row>
    <row r="795" spans="1:95" ht="13.5" x14ac:dyDescent="0.25">
      <c r="A795" s="19" t="s">
        <v>5232</v>
      </c>
      <c r="B795" s="10" t="s">
        <v>619</v>
      </c>
      <c r="C795" s="6">
        <v>44683</v>
      </c>
      <c r="D795" s="20">
        <v>1</v>
      </c>
      <c r="E795" s="5"/>
      <c r="F795" s="5"/>
      <c r="G795" s="5"/>
      <c r="H795" s="5"/>
      <c r="I795" s="5"/>
      <c r="J795" s="19"/>
      <c r="K795" s="19"/>
      <c r="L795" s="19"/>
      <c r="M795" s="19" t="s">
        <v>3345</v>
      </c>
      <c r="N795" s="19"/>
      <c r="O795" s="5"/>
      <c r="P795" s="19" t="s">
        <v>5555</v>
      </c>
      <c r="Q795" s="20">
        <v>1</v>
      </c>
      <c r="R795" s="5"/>
      <c r="S795" s="21">
        <v>44440</v>
      </c>
      <c r="T795" s="5"/>
      <c r="U795" s="5"/>
      <c r="V795" s="5"/>
      <c r="W795" s="5"/>
      <c r="X795" s="5"/>
      <c r="Y795" s="5"/>
      <c r="Z795" s="20">
        <v>1</v>
      </c>
      <c r="AA795" s="5"/>
      <c r="AB795" s="5"/>
      <c r="AC795" s="5"/>
      <c r="AD795" s="5"/>
      <c r="AE795" s="5"/>
      <c r="AF795" s="5"/>
      <c r="AG795" s="5"/>
      <c r="AH795" s="5"/>
      <c r="AI795" s="20">
        <v>1</v>
      </c>
      <c r="AJ795" s="5"/>
      <c r="AK795" s="5"/>
      <c r="AL795" s="5"/>
      <c r="AM795" s="6">
        <v>44682</v>
      </c>
      <c r="AN795" s="22">
        <v>0.62500000000000144</v>
      </c>
      <c r="AO795" s="5"/>
      <c r="AP795" s="5"/>
      <c r="AQ795" s="5"/>
      <c r="AR795" s="20">
        <v>1</v>
      </c>
      <c r="AS795" s="5"/>
      <c r="AT795" s="5"/>
      <c r="AU795" s="5"/>
      <c r="AV795" s="5"/>
      <c r="AW795" s="5"/>
      <c r="AX795" s="5"/>
      <c r="AY795" s="5"/>
      <c r="AZ795" s="5"/>
      <c r="BA795" s="20"/>
      <c r="BB795" s="5"/>
      <c r="BC795" s="5">
        <v>1</v>
      </c>
      <c r="BD795" s="5"/>
      <c r="BE795" s="5"/>
      <c r="BF795" s="5"/>
      <c r="BG795" s="5"/>
      <c r="BH795" s="5"/>
      <c r="BI795" s="19" t="s">
        <v>5233</v>
      </c>
      <c r="BJ795" s="19" t="s">
        <v>5234</v>
      </c>
      <c r="BK795" s="19" t="s">
        <v>5235</v>
      </c>
      <c r="BL795" s="20">
        <v>1</v>
      </c>
      <c r="BM795" s="5"/>
      <c r="BN795" s="5"/>
      <c r="BO795" s="5"/>
      <c r="BP795" s="5"/>
      <c r="BQ795" s="5"/>
      <c r="BR795" s="5"/>
      <c r="BS795" s="5"/>
      <c r="BT795" s="5"/>
      <c r="BU795" s="5"/>
      <c r="BV795" s="5"/>
      <c r="BW795" s="5"/>
      <c r="BX795" s="5"/>
      <c r="BY795" s="5"/>
      <c r="BZ795" s="5"/>
      <c r="CA795" s="19" t="s">
        <v>5073</v>
      </c>
      <c r="CB795" s="5"/>
      <c r="CC795" s="5"/>
      <c r="CD795" s="5"/>
      <c r="CE795" s="5"/>
      <c r="CF795" s="6">
        <v>44713</v>
      </c>
      <c r="CG795" s="5"/>
      <c r="CH795" s="5"/>
      <c r="CI795" s="5"/>
      <c r="CJ795" s="5"/>
      <c r="CK795" s="5"/>
      <c r="CL795" s="5"/>
      <c r="CM795" s="5"/>
      <c r="CN795" s="19" t="s">
        <v>5236</v>
      </c>
      <c r="CO795" s="19" t="s">
        <v>5237</v>
      </c>
      <c r="CP795" s="5"/>
      <c r="CQ795" t="str">
        <f t="shared" si="12"/>
        <v/>
      </c>
    </row>
    <row r="796" spans="1:95" ht="13.5" x14ac:dyDescent="0.25">
      <c r="A796" s="19" t="s">
        <v>5238</v>
      </c>
      <c r="B796" s="10" t="s">
        <v>619</v>
      </c>
      <c r="C796" s="6">
        <v>44714</v>
      </c>
      <c r="D796" s="20">
        <v>1</v>
      </c>
      <c r="E796" s="5"/>
      <c r="F796" s="5"/>
      <c r="G796" s="5"/>
      <c r="H796" s="5"/>
      <c r="I796" s="5"/>
      <c r="J796" s="19"/>
      <c r="K796" s="19"/>
      <c r="L796" s="19"/>
      <c r="M796" s="19" t="s">
        <v>4559</v>
      </c>
      <c r="N796" s="19"/>
      <c r="O796" s="5"/>
      <c r="P796" s="19" t="s">
        <v>5556</v>
      </c>
      <c r="Q796" s="20">
        <v>1</v>
      </c>
      <c r="R796" s="5"/>
      <c r="S796" s="21">
        <v>44621</v>
      </c>
      <c r="T796" s="5"/>
      <c r="U796" s="5"/>
      <c r="V796" s="5"/>
      <c r="W796" s="5"/>
      <c r="X796" s="5"/>
      <c r="Y796" s="5"/>
      <c r="Z796" s="5"/>
      <c r="AA796" s="5"/>
      <c r="AB796" s="20">
        <v>1</v>
      </c>
      <c r="AC796" s="5"/>
      <c r="AD796" s="5"/>
      <c r="AE796" s="5"/>
      <c r="AF796" s="5"/>
      <c r="AG796" s="5"/>
      <c r="AH796" s="5"/>
      <c r="AI796" s="5"/>
      <c r="AJ796" s="20">
        <v>1</v>
      </c>
      <c r="AK796" s="5"/>
      <c r="AL796" s="5"/>
      <c r="AM796" s="6">
        <v>44713</v>
      </c>
      <c r="AN796" s="22">
        <v>0.36111111111111194</v>
      </c>
      <c r="AO796" s="5"/>
      <c r="AP796" s="5"/>
      <c r="AQ796" s="5"/>
      <c r="AR796" s="5"/>
      <c r="AS796" s="20">
        <v>1</v>
      </c>
      <c r="AT796" s="5"/>
      <c r="AU796" s="5"/>
      <c r="AV796" s="5"/>
      <c r="AW796" s="5"/>
      <c r="AX796" s="5"/>
      <c r="AY796" s="5"/>
      <c r="AZ796" s="20">
        <v>1</v>
      </c>
      <c r="BA796" s="5"/>
      <c r="BB796" s="5"/>
      <c r="BC796" s="5"/>
      <c r="BD796" s="5"/>
      <c r="BE796" s="5"/>
      <c r="BF796" s="5"/>
      <c r="BG796" s="5"/>
      <c r="BH796" s="5"/>
      <c r="BI796" s="19" t="s">
        <v>5239</v>
      </c>
      <c r="BJ796" s="5"/>
      <c r="BK796" s="19" t="s">
        <v>4638</v>
      </c>
      <c r="BL796" s="20">
        <v>1</v>
      </c>
      <c r="BM796" s="5"/>
      <c r="BN796" s="5"/>
      <c r="BO796" s="5"/>
      <c r="BP796" s="5"/>
      <c r="BQ796" s="5"/>
      <c r="BR796" s="5"/>
      <c r="BS796" s="5"/>
      <c r="BT796" s="5"/>
      <c r="BU796" s="5"/>
      <c r="BV796" s="5"/>
      <c r="BW796" s="5"/>
      <c r="BX796" s="5"/>
      <c r="BY796" s="5"/>
      <c r="BZ796" s="5"/>
      <c r="CA796" s="19" t="s">
        <v>403</v>
      </c>
      <c r="CB796" s="5"/>
      <c r="CC796" s="5"/>
      <c r="CD796" s="5"/>
      <c r="CE796" s="5"/>
      <c r="CF796" s="6">
        <v>44713</v>
      </c>
      <c r="CG796" s="5"/>
      <c r="CH796" s="5"/>
      <c r="CI796" s="5"/>
      <c r="CJ796" s="5"/>
      <c r="CK796" s="5"/>
      <c r="CL796" s="5"/>
      <c r="CM796" s="5"/>
      <c r="CN796" s="19" t="s">
        <v>4639</v>
      </c>
      <c r="CO796" s="19" t="s">
        <v>4640</v>
      </c>
      <c r="CP796" s="5"/>
      <c r="CQ796" t="str">
        <f t="shared" si="12"/>
        <v/>
      </c>
    </row>
    <row r="797" spans="1:95" ht="13.5" x14ac:dyDescent="0.25">
      <c r="A797" s="19" t="s">
        <v>5240</v>
      </c>
      <c r="B797" s="10" t="s">
        <v>619</v>
      </c>
      <c r="C797" s="6">
        <v>44714</v>
      </c>
      <c r="D797" s="20">
        <v>1</v>
      </c>
      <c r="E797" s="5"/>
      <c r="F797" s="5"/>
      <c r="G797" s="5"/>
      <c r="H797" s="5"/>
      <c r="I797" s="5"/>
      <c r="J797" s="19"/>
      <c r="K797" s="19"/>
      <c r="L797" s="19"/>
      <c r="M797" s="19" t="s">
        <v>4559</v>
      </c>
      <c r="N797" s="19"/>
      <c r="O797" s="5"/>
      <c r="P797" s="19" t="s">
        <v>5554</v>
      </c>
      <c r="Q797" s="5"/>
      <c r="R797" s="20">
        <v>1</v>
      </c>
      <c r="S797" s="21">
        <v>44652</v>
      </c>
      <c r="T797" s="19" t="s">
        <v>4581</v>
      </c>
      <c r="U797" s="5"/>
      <c r="V797" s="5"/>
      <c r="W797" s="5"/>
      <c r="X797" s="5"/>
      <c r="Y797" s="5"/>
      <c r="Z797" s="20">
        <v>1</v>
      </c>
      <c r="AA797" s="5"/>
      <c r="AB797" s="5"/>
      <c r="AC797" s="5"/>
      <c r="AD797" s="5"/>
      <c r="AE797" s="5"/>
      <c r="AF797" s="5"/>
      <c r="AG797" s="20">
        <v>1</v>
      </c>
      <c r="AH797" s="5"/>
      <c r="AI797" s="5"/>
      <c r="AJ797" s="5"/>
      <c r="AK797" s="5"/>
      <c r="AL797" s="5"/>
      <c r="AM797" s="6">
        <v>44714</v>
      </c>
      <c r="AN797" s="22">
        <v>1.3888888888888923E-2</v>
      </c>
      <c r="AO797" s="5"/>
      <c r="AP797" s="20">
        <v>1</v>
      </c>
      <c r="AQ797" s="5"/>
      <c r="AR797" s="5"/>
      <c r="AS797" s="5"/>
      <c r="AT797" s="5"/>
      <c r="AU797" s="5"/>
      <c r="AV797" s="5"/>
      <c r="AW797" s="5"/>
      <c r="AX797" s="5"/>
      <c r="AY797" s="5"/>
      <c r="AZ797" s="20">
        <v>1</v>
      </c>
      <c r="BA797" s="5"/>
      <c r="BB797" s="5"/>
      <c r="BC797" s="5"/>
      <c r="BD797" s="5"/>
      <c r="BE797" s="5"/>
      <c r="BF797" s="5"/>
      <c r="BG797" s="5"/>
      <c r="BH797" s="5"/>
      <c r="BI797" s="19" t="s">
        <v>5241</v>
      </c>
      <c r="BJ797" s="5"/>
      <c r="BK797" s="19" t="s">
        <v>5242</v>
      </c>
      <c r="BL797" s="20">
        <v>1</v>
      </c>
      <c r="BM797" s="5"/>
      <c r="BN797" s="5"/>
      <c r="BO797" s="5"/>
      <c r="BP797" s="5"/>
      <c r="BQ797" s="5"/>
      <c r="BR797" s="5"/>
      <c r="BS797" s="5"/>
      <c r="BT797" s="20">
        <v>1</v>
      </c>
      <c r="BU797" s="5"/>
      <c r="BV797" s="5"/>
      <c r="BW797" s="5"/>
      <c r="BX797" s="5"/>
      <c r="BY797" s="5"/>
      <c r="BZ797" s="5"/>
      <c r="CA797" s="19" t="s">
        <v>4584</v>
      </c>
      <c r="CB797" s="5"/>
      <c r="CC797" s="5"/>
      <c r="CD797" s="5"/>
      <c r="CE797" s="5"/>
      <c r="CF797" s="6">
        <v>44714</v>
      </c>
      <c r="CG797" s="5"/>
      <c r="CH797" s="5"/>
      <c r="CI797" s="5"/>
      <c r="CJ797" s="5"/>
      <c r="CK797" s="5"/>
      <c r="CL797" s="5"/>
      <c r="CM797" s="5"/>
      <c r="CN797" s="19" t="s">
        <v>4585</v>
      </c>
      <c r="CO797" s="19" t="s">
        <v>4586</v>
      </c>
      <c r="CP797" s="5"/>
      <c r="CQ797" t="str">
        <f t="shared" si="12"/>
        <v/>
      </c>
    </row>
    <row r="798" spans="1:95" ht="13.5" x14ac:dyDescent="0.25">
      <c r="A798" s="19" t="s">
        <v>5243</v>
      </c>
      <c r="B798" s="10" t="s">
        <v>619</v>
      </c>
      <c r="C798" s="6">
        <v>44714</v>
      </c>
      <c r="D798" s="20">
        <v>1</v>
      </c>
      <c r="E798" s="5"/>
      <c r="F798" s="5"/>
      <c r="G798" s="5"/>
      <c r="H798" s="5"/>
      <c r="I798" s="5"/>
      <c r="J798" s="19"/>
      <c r="K798" s="19"/>
      <c r="L798" s="19"/>
      <c r="M798" s="19" t="s">
        <v>4559</v>
      </c>
      <c r="N798" s="19"/>
      <c r="O798" s="5"/>
      <c r="P798" s="19" t="s">
        <v>5556</v>
      </c>
      <c r="Q798" s="20">
        <v>1</v>
      </c>
      <c r="R798" s="5"/>
      <c r="S798" s="21">
        <v>44621</v>
      </c>
      <c r="T798" s="19" t="s">
        <v>26</v>
      </c>
      <c r="U798" s="5"/>
      <c r="V798" s="5"/>
      <c r="W798" s="5"/>
      <c r="X798" s="5"/>
      <c r="Y798" s="5"/>
      <c r="Z798" s="5"/>
      <c r="AA798" s="5"/>
      <c r="AB798" s="20">
        <v>1</v>
      </c>
      <c r="AC798" s="5"/>
      <c r="AD798" s="5"/>
      <c r="AE798" s="5"/>
      <c r="AF798" s="5"/>
      <c r="AG798" s="5"/>
      <c r="AH798" s="5"/>
      <c r="AI798" s="5"/>
      <c r="AJ798" s="20">
        <v>1</v>
      </c>
      <c r="AK798" s="5"/>
      <c r="AL798" s="5"/>
      <c r="AM798" s="6">
        <v>44713</v>
      </c>
      <c r="AN798" s="22">
        <v>5.2083333333333461E-2</v>
      </c>
      <c r="AO798" s="5"/>
      <c r="AP798" s="20">
        <v>1</v>
      </c>
      <c r="AQ798" s="5"/>
      <c r="AR798" s="5"/>
      <c r="AS798" s="5"/>
      <c r="AT798" s="5"/>
      <c r="AU798" s="5"/>
      <c r="AV798" s="5"/>
      <c r="AW798" s="5"/>
      <c r="AX798" s="5"/>
      <c r="AY798" s="5"/>
      <c r="AZ798" s="20">
        <v>1</v>
      </c>
      <c r="BA798" s="5"/>
      <c r="BB798" s="5"/>
      <c r="BC798" s="5"/>
      <c r="BD798" s="5"/>
      <c r="BE798" s="5"/>
      <c r="BF798" s="5"/>
      <c r="BG798" s="5"/>
      <c r="BH798" s="5"/>
      <c r="BI798" s="19" t="s">
        <v>4588</v>
      </c>
      <c r="BJ798" s="5"/>
      <c r="BK798" s="19" t="s">
        <v>4589</v>
      </c>
      <c r="BL798" s="20">
        <v>1</v>
      </c>
      <c r="BM798" s="5"/>
      <c r="BN798" s="5"/>
      <c r="BO798" s="5"/>
      <c r="BP798" s="5"/>
      <c r="BQ798" s="5"/>
      <c r="BR798" s="5"/>
      <c r="BS798" s="5"/>
      <c r="BT798" s="20">
        <v>1</v>
      </c>
      <c r="BU798" s="5"/>
      <c r="BV798" s="5"/>
      <c r="BW798" s="5"/>
      <c r="BX798" s="5"/>
      <c r="BY798" s="5"/>
      <c r="BZ798" s="19" t="s">
        <v>5244</v>
      </c>
      <c r="CA798" s="19" t="s">
        <v>4590</v>
      </c>
      <c r="CB798" s="5"/>
      <c r="CC798" s="5"/>
      <c r="CD798" s="5"/>
      <c r="CE798" s="5"/>
      <c r="CF798" s="6">
        <v>44713</v>
      </c>
      <c r="CG798" s="5"/>
      <c r="CH798" s="5"/>
      <c r="CI798" s="5"/>
      <c r="CJ798" s="5"/>
      <c r="CK798" s="5"/>
      <c r="CL798" s="5"/>
      <c r="CM798" s="5"/>
      <c r="CN798" s="19" t="s">
        <v>4591</v>
      </c>
      <c r="CO798" s="19" t="s">
        <v>5245</v>
      </c>
      <c r="CP798" s="5"/>
      <c r="CQ798" t="str">
        <f t="shared" si="12"/>
        <v/>
      </c>
    </row>
    <row r="799" spans="1:95" ht="13.5" x14ac:dyDescent="0.25">
      <c r="A799" s="19" t="s">
        <v>5246</v>
      </c>
      <c r="B799" s="10" t="s">
        <v>619</v>
      </c>
      <c r="C799" s="6">
        <v>44714</v>
      </c>
      <c r="D799" s="20">
        <v>1</v>
      </c>
      <c r="E799" s="5"/>
      <c r="F799" s="5"/>
      <c r="G799" s="5"/>
      <c r="H799" s="5"/>
      <c r="I799" s="5"/>
      <c r="J799" s="19"/>
      <c r="K799" s="19"/>
      <c r="L799" s="19"/>
      <c r="M799" s="19" t="s">
        <v>3552</v>
      </c>
      <c r="N799" s="19"/>
      <c r="O799" s="5"/>
      <c r="P799" s="19" t="s">
        <v>5555</v>
      </c>
      <c r="Q799" s="20">
        <v>1</v>
      </c>
      <c r="R799" s="5"/>
      <c r="S799" s="21">
        <v>44621</v>
      </c>
      <c r="T799" s="19" t="s">
        <v>41</v>
      </c>
      <c r="U799" s="5"/>
      <c r="V799" s="5"/>
      <c r="W799" s="5"/>
      <c r="X799" s="5"/>
      <c r="Y799" s="5"/>
      <c r="Z799" s="20">
        <v>1</v>
      </c>
      <c r="AA799" s="5"/>
      <c r="AB799" s="5"/>
      <c r="AC799" s="5"/>
      <c r="AD799" s="5"/>
      <c r="AE799" s="5"/>
      <c r="AF799" s="5"/>
      <c r="AG799" s="5"/>
      <c r="AH799" s="5"/>
      <c r="AI799" s="20">
        <v>1</v>
      </c>
      <c r="AJ799" s="5"/>
      <c r="AK799" s="5"/>
      <c r="AL799" s="5"/>
      <c r="AM799" s="6">
        <v>44711</v>
      </c>
      <c r="AN799" s="22">
        <v>0.39583333333333431</v>
      </c>
      <c r="AO799" s="5"/>
      <c r="AP799" s="20">
        <v>1</v>
      </c>
      <c r="AQ799" s="5"/>
      <c r="AR799" s="5"/>
      <c r="AS799" s="5"/>
      <c r="AT799" s="5"/>
      <c r="AU799" s="5"/>
      <c r="AV799" s="5"/>
      <c r="AW799" s="5"/>
      <c r="AX799" s="5"/>
      <c r="AY799" s="5"/>
      <c r="AZ799" s="5"/>
      <c r="BA799" s="5"/>
      <c r="BB799" s="5"/>
      <c r="BC799" s="5"/>
      <c r="BD799" s="5"/>
      <c r="BE799" s="20"/>
      <c r="BF799" s="5"/>
      <c r="BG799" s="5">
        <v>1</v>
      </c>
      <c r="BH799" s="23" t="s">
        <v>5623</v>
      </c>
      <c r="BI799" s="19" t="s">
        <v>4595</v>
      </c>
      <c r="BJ799" s="5"/>
      <c r="BK799" s="19" t="s">
        <v>403</v>
      </c>
      <c r="BL799" s="20">
        <v>1</v>
      </c>
      <c r="BM799" s="5"/>
      <c r="BN799" s="5"/>
      <c r="BO799" s="5"/>
      <c r="BP799" s="5"/>
      <c r="BQ799" s="5"/>
      <c r="BR799" s="5"/>
      <c r="BS799" s="5"/>
      <c r="BT799" s="5"/>
      <c r="BU799" s="5"/>
      <c r="BV799" s="5"/>
      <c r="BW799" s="5"/>
      <c r="BX799" s="5"/>
      <c r="BY799" s="5"/>
      <c r="BZ799" s="5"/>
      <c r="CA799" s="19" t="s">
        <v>403</v>
      </c>
      <c r="CB799" s="5"/>
      <c r="CC799" s="5"/>
      <c r="CD799" s="5"/>
      <c r="CE799" s="5"/>
      <c r="CF799" s="6">
        <v>44711</v>
      </c>
      <c r="CG799" s="5"/>
      <c r="CH799" s="5"/>
      <c r="CI799" s="5"/>
      <c r="CJ799" s="5"/>
      <c r="CK799" s="5"/>
      <c r="CL799" s="5"/>
      <c r="CM799" s="5"/>
      <c r="CN799" s="19" t="s">
        <v>4596</v>
      </c>
      <c r="CO799" s="19" t="s">
        <v>5247</v>
      </c>
      <c r="CP799" s="5"/>
      <c r="CQ799" t="str">
        <f t="shared" si="12"/>
        <v/>
      </c>
    </row>
    <row r="800" spans="1:95" ht="13.5" x14ac:dyDescent="0.25">
      <c r="A800" s="19" t="s">
        <v>5248</v>
      </c>
      <c r="B800" s="10" t="s">
        <v>619</v>
      </c>
      <c r="C800" s="6">
        <v>44711</v>
      </c>
      <c r="D800" s="20">
        <v>1</v>
      </c>
      <c r="E800" s="5"/>
      <c r="F800" s="5"/>
      <c r="G800" s="5"/>
      <c r="H800" s="5"/>
      <c r="I800" s="5"/>
      <c r="J800" s="19"/>
      <c r="K800" s="19"/>
      <c r="L800" s="19"/>
      <c r="M800" s="19" t="s">
        <v>3552</v>
      </c>
      <c r="N800" s="19"/>
      <c r="O800" s="5"/>
      <c r="P800" s="19" t="s">
        <v>5554</v>
      </c>
      <c r="Q800" s="20">
        <v>1</v>
      </c>
      <c r="R800" s="5"/>
      <c r="S800" s="21">
        <v>43221</v>
      </c>
      <c r="T800" s="19" t="s">
        <v>26</v>
      </c>
      <c r="U800" s="5"/>
      <c r="V800" s="5"/>
      <c r="W800" s="5"/>
      <c r="X800" s="5"/>
      <c r="Y800" s="5"/>
      <c r="Z800" s="5"/>
      <c r="AA800" s="5"/>
      <c r="AB800" s="20">
        <v>1</v>
      </c>
      <c r="AC800" s="5"/>
      <c r="AD800" s="5"/>
      <c r="AE800" s="5"/>
      <c r="AF800" s="5"/>
      <c r="AG800" s="5"/>
      <c r="AH800" s="5"/>
      <c r="AI800" s="20">
        <v>1</v>
      </c>
      <c r="AJ800" s="5"/>
      <c r="AK800" s="5"/>
      <c r="AL800" s="5"/>
      <c r="AM800" s="6">
        <v>44711</v>
      </c>
      <c r="AN800" s="22">
        <v>0.13541666666666699</v>
      </c>
      <c r="AO800" s="5"/>
      <c r="AP800" s="20">
        <v>1</v>
      </c>
      <c r="AQ800" s="5"/>
      <c r="AR800" s="5"/>
      <c r="AS800" s="5"/>
      <c r="AT800" s="5"/>
      <c r="AU800" s="5"/>
      <c r="AV800" s="5"/>
      <c r="AW800" s="5"/>
      <c r="AX800" s="5"/>
      <c r="AY800" s="5"/>
      <c r="AZ800" s="5"/>
      <c r="BA800" s="5">
        <v>1</v>
      </c>
      <c r="BB800" s="5"/>
      <c r="BC800" s="20"/>
      <c r="BD800" s="5"/>
      <c r="BE800" s="5"/>
      <c r="BF800" s="5"/>
      <c r="BG800" s="5"/>
      <c r="BH800" s="5"/>
      <c r="BI800" s="19" t="s">
        <v>5249</v>
      </c>
      <c r="BJ800" s="5"/>
      <c r="BK800" s="19" t="s">
        <v>5250</v>
      </c>
      <c r="BL800" s="20">
        <v>1</v>
      </c>
      <c r="BM800" s="5"/>
      <c r="BN800" s="5"/>
      <c r="BO800" s="5"/>
      <c r="BP800" s="5"/>
      <c r="BQ800" s="5"/>
      <c r="BR800" s="5"/>
      <c r="BS800" s="5"/>
      <c r="BT800" s="5"/>
      <c r="BU800" s="5"/>
      <c r="BV800" s="5"/>
      <c r="BW800" s="5"/>
      <c r="BX800" s="5"/>
      <c r="BY800" s="5"/>
      <c r="BZ800" s="5"/>
      <c r="CA800" s="19" t="s">
        <v>4633</v>
      </c>
      <c r="CB800" s="5"/>
      <c r="CC800" s="5"/>
      <c r="CD800" s="5"/>
      <c r="CE800" s="5"/>
      <c r="CF800" s="6">
        <v>44711</v>
      </c>
      <c r="CG800" s="5"/>
      <c r="CH800" s="5"/>
      <c r="CI800" s="5"/>
      <c r="CJ800" s="5"/>
      <c r="CK800" s="5"/>
      <c r="CL800" s="5"/>
      <c r="CM800" s="5"/>
      <c r="CN800" s="19" t="s">
        <v>4634</v>
      </c>
      <c r="CO800" s="19" t="s">
        <v>4635</v>
      </c>
      <c r="CP800" s="5"/>
      <c r="CQ800" t="str">
        <f t="shared" si="12"/>
        <v/>
      </c>
    </row>
    <row r="801" spans="1:95" ht="13.5" x14ac:dyDescent="0.25">
      <c r="A801" s="19" t="s">
        <v>5251</v>
      </c>
      <c r="B801" s="10" t="s">
        <v>619</v>
      </c>
      <c r="C801" s="6">
        <v>44713</v>
      </c>
      <c r="D801" s="20">
        <v>1</v>
      </c>
      <c r="E801" s="5"/>
      <c r="F801" s="5"/>
      <c r="G801" s="5"/>
      <c r="H801" s="5"/>
      <c r="I801" s="5"/>
      <c r="J801" s="19"/>
      <c r="K801" s="19"/>
      <c r="L801" s="19"/>
      <c r="M801" s="19" t="s">
        <v>3552</v>
      </c>
      <c r="N801" s="19"/>
      <c r="O801" s="5"/>
      <c r="P801" s="19" t="s">
        <v>5555</v>
      </c>
      <c r="Q801" s="5"/>
      <c r="R801" s="20">
        <v>1</v>
      </c>
      <c r="S801" s="21">
        <v>41913</v>
      </c>
      <c r="T801" s="19" t="s">
        <v>26</v>
      </c>
      <c r="U801" s="5"/>
      <c r="V801" s="5"/>
      <c r="W801" s="5"/>
      <c r="X801" s="5"/>
      <c r="Y801" s="5"/>
      <c r="Z801" s="5"/>
      <c r="AA801" s="5"/>
      <c r="AB801" s="20">
        <v>1</v>
      </c>
      <c r="AC801" s="5"/>
      <c r="AD801" s="5"/>
      <c r="AE801" s="5"/>
      <c r="AF801" s="5"/>
      <c r="AG801" s="5"/>
      <c r="AH801" s="20">
        <v>1</v>
      </c>
      <c r="AI801" s="5"/>
      <c r="AJ801" s="5"/>
      <c r="AK801" s="5"/>
      <c r="AL801" s="5"/>
      <c r="AM801" s="6">
        <v>44710</v>
      </c>
      <c r="AN801" s="22">
        <v>0.36111111111111194</v>
      </c>
      <c r="AO801" s="5"/>
      <c r="AP801" s="5"/>
      <c r="AQ801" s="5"/>
      <c r="AR801" s="5"/>
      <c r="AS801" s="20">
        <v>1</v>
      </c>
      <c r="AT801" s="5"/>
      <c r="AU801" s="5"/>
      <c r="AV801" s="5"/>
      <c r="AW801" s="5"/>
      <c r="AX801" s="5"/>
      <c r="AY801" s="5"/>
      <c r="AZ801" s="5"/>
      <c r="BA801" s="5"/>
      <c r="BB801" s="5"/>
      <c r="BC801" s="5"/>
      <c r="BD801" s="20">
        <v>1</v>
      </c>
      <c r="BE801" s="5"/>
      <c r="BF801" s="5"/>
      <c r="BG801" s="5"/>
      <c r="BH801" s="5"/>
      <c r="BI801" s="19" t="s">
        <v>4599</v>
      </c>
      <c r="BJ801" s="5"/>
      <c r="BK801" s="19" t="s">
        <v>4600</v>
      </c>
      <c r="BL801" s="20">
        <v>1</v>
      </c>
      <c r="BM801" s="5"/>
      <c r="BN801" s="5"/>
      <c r="BO801" s="5"/>
      <c r="BP801" s="5"/>
      <c r="BQ801" s="5"/>
      <c r="BR801" s="5"/>
      <c r="BS801" s="5"/>
      <c r="BT801" s="5"/>
      <c r="BU801" s="5"/>
      <c r="BV801" s="5"/>
      <c r="BW801" s="5"/>
      <c r="BX801" s="5"/>
      <c r="BY801" s="5"/>
      <c r="BZ801" s="5"/>
      <c r="CA801" s="19" t="s">
        <v>4601</v>
      </c>
      <c r="CB801" s="5"/>
      <c r="CC801" s="5"/>
      <c r="CD801" s="5"/>
      <c r="CE801" s="5"/>
      <c r="CF801" s="6">
        <v>44711</v>
      </c>
      <c r="CG801" s="5"/>
      <c r="CH801" s="5"/>
      <c r="CI801" s="5"/>
      <c r="CJ801" s="5"/>
      <c r="CK801" s="5"/>
      <c r="CL801" s="5"/>
      <c r="CM801" s="5"/>
      <c r="CN801" s="19" t="s">
        <v>4602</v>
      </c>
      <c r="CO801" s="19" t="s">
        <v>4603</v>
      </c>
      <c r="CP801" s="5"/>
      <c r="CQ801" t="str">
        <f t="shared" si="12"/>
        <v/>
      </c>
    </row>
    <row r="802" spans="1:95" ht="13.5" x14ac:dyDescent="0.25">
      <c r="A802" s="19" t="s">
        <v>5252</v>
      </c>
      <c r="B802" s="10" t="s">
        <v>619</v>
      </c>
      <c r="C802" s="6">
        <v>44713</v>
      </c>
      <c r="D802" s="20">
        <v>1</v>
      </c>
      <c r="E802" s="5"/>
      <c r="F802" s="5"/>
      <c r="G802" s="5"/>
      <c r="H802" s="5"/>
      <c r="I802" s="5"/>
      <c r="J802" s="19"/>
      <c r="K802" s="19"/>
      <c r="L802" s="19"/>
      <c r="M802" s="19" t="s">
        <v>3552</v>
      </c>
      <c r="N802" s="19"/>
      <c r="O802" s="5"/>
      <c r="P802" s="19" t="s">
        <v>5557</v>
      </c>
      <c r="Q802" s="5"/>
      <c r="R802" s="20">
        <v>1</v>
      </c>
      <c r="S802" s="21">
        <v>44682</v>
      </c>
      <c r="T802" s="19" t="s">
        <v>26</v>
      </c>
      <c r="U802" s="5"/>
      <c r="V802" s="5"/>
      <c r="W802" s="5"/>
      <c r="X802" s="5"/>
      <c r="Y802" s="5"/>
      <c r="Z802" s="20">
        <v>1</v>
      </c>
      <c r="AA802" s="5"/>
      <c r="AB802" s="5"/>
      <c r="AC802" s="5"/>
      <c r="AD802" s="5"/>
      <c r="AE802" s="5"/>
      <c r="AF802" s="5"/>
      <c r="AG802" s="5"/>
      <c r="AH802" s="20">
        <v>1</v>
      </c>
      <c r="AI802" s="5"/>
      <c r="AJ802" s="5"/>
      <c r="AK802" s="5"/>
      <c r="AL802" s="5"/>
      <c r="AM802" s="6">
        <v>44710</v>
      </c>
      <c r="AN802" s="22">
        <v>0.36111111111111194</v>
      </c>
      <c r="AO802" s="20"/>
      <c r="AP802" s="5"/>
      <c r="AQ802" s="5"/>
      <c r="AR802" s="5"/>
      <c r="AS802" s="5"/>
      <c r="AT802" s="5"/>
      <c r="AU802" s="5"/>
      <c r="AV802" s="5"/>
      <c r="AW802" s="5"/>
      <c r="AX802" s="20">
        <v>1</v>
      </c>
      <c r="AY802" s="23" t="s">
        <v>5613</v>
      </c>
      <c r="AZ802" s="5"/>
      <c r="BA802" s="5"/>
      <c r="BB802" s="5"/>
      <c r="BC802" s="5"/>
      <c r="BD802" s="20">
        <v>1</v>
      </c>
      <c r="BE802" s="5"/>
      <c r="BF802" s="5"/>
      <c r="BG802" s="5"/>
      <c r="BH802" s="5"/>
      <c r="BI802" s="19" t="s">
        <v>5253</v>
      </c>
      <c r="BJ802" s="5"/>
      <c r="BK802" s="19" t="s">
        <v>4606</v>
      </c>
      <c r="BL802" s="20">
        <v>1</v>
      </c>
      <c r="BM802" s="5"/>
      <c r="BN802" s="5"/>
      <c r="BO802" s="5"/>
      <c r="BP802" s="5"/>
      <c r="BQ802" s="5"/>
      <c r="BR802" s="5"/>
      <c r="BS802" s="5"/>
      <c r="BT802" s="5"/>
      <c r="BU802" s="5"/>
      <c r="BV802" s="5"/>
      <c r="BW802" s="5"/>
      <c r="BX802" s="5"/>
      <c r="BY802" s="5"/>
      <c r="BZ802" s="5"/>
      <c r="CA802" s="19" t="s">
        <v>403</v>
      </c>
      <c r="CB802" s="5"/>
      <c r="CC802" s="5"/>
      <c r="CD802" s="5"/>
      <c r="CE802" s="5"/>
      <c r="CF802" s="6">
        <v>44712</v>
      </c>
      <c r="CG802" s="5"/>
      <c r="CH802" s="5"/>
      <c r="CI802" s="5"/>
      <c r="CJ802" s="5"/>
      <c r="CK802" s="5"/>
      <c r="CL802" s="5"/>
      <c r="CM802" s="5"/>
      <c r="CN802" s="19" t="s">
        <v>4607</v>
      </c>
      <c r="CO802" s="19" t="s">
        <v>4608</v>
      </c>
      <c r="CP802" s="5"/>
      <c r="CQ802" t="str">
        <f t="shared" si="12"/>
        <v/>
      </c>
    </row>
    <row r="803" spans="1:95" ht="13.5" x14ac:dyDescent="0.25">
      <c r="A803" s="19" t="s">
        <v>5254</v>
      </c>
      <c r="B803" s="10" t="s">
        <v>619</v>
      </c>
      <c r="C803" s="6">
        <v>44682</v>
      </c>
      <c r="D803" s="20">
        <v>1</v>
      </c>
      <c r="E803" s="5"/>
      <c r="F803" s="5"/>
      <c r="G803" s="5"/>
      <c r="H803" s="5"/>
      <c r="I803" s="5"/>
      <c r="J803" s="19"/>
      <c r="K803" s="19"/>
      <c r="L803" s="19"/>
      <c r="M803" s="19" t="s">
        <v>3552</v>
      </c>
      <c r="N803" s="19"/>
      <c r="O803" s="5"/>
      <c r="P803" s="19" t="s">
        <v>5555</v>
      </c>
      <c r="Q803" s="20">
        <v>1</v>
      </c>
      <c r="R803" s="5"/>
      <c r="S803" s="21">
        <v>44621</v>
      </c>
      <c r="T803" s="19" t="s">
        <v>41</v>
      </c>
      <c r="U803" s="5"/>
      <c r="V803" s="5"/>
      <c r="W803" s="5"/>
      <c r="X803" s="5"/>
      <c r="Y803" s="5"/>
      <c r="Z803" s="20">
        <v>1</v>
      </c>
      <c r="AA803" s="5"/>
      <c r="AB803" s="5"/>
      <c r="AC803" s="5"/>
      <c r="AD803" s="5"/>
      <c r="AE803" s="5"/>
      <c r="AF803" s="5"/>
      <c r="AG803" s="5"/>
      <c r="AH803" s="5"/>
      <c r="AI803" s="20">
        <v>1</v>
      </c>
      <c r="AJ803" s="5"/>
      <c r="AK803" s="5"/>
      <c r="AL803" s="5"/>
      <c r="AM803" s="6">
        <v>44711</v>
      </c>
      <c r="AN803" s="22">
        <v>0.45138888888889001</v>
      </c>
      <c r="AO803" s="5"/>
      <c r="AP803" s="20">
        <v>1</v>
      </c>
      <c r="AQ803" s="5"/>
      <c r="AR803" s="5"/>
      <c r="AS803" s="5"/>
      <c r="AT803" s="5"/>
      <c r="AU803" s="5"/>
      <c r="AV803" s="5"/>
      <c r="AW803" s="5"/>
      <c r="AX803" s="5"/>
      <c r="AY803" s="5"/>
      <c r="AZ803" s="5"/>
      <c r="BA803" s="5"/>
      <c r="BB803" s="5"/>
      <c r="BC803" s="5"/>
      <c r="BD803" s="20">
        <v>1</v>
      </c>
      <c r="BE803" s="5"/>
      <c r="BF803" s="5"/>
      <c r="BG803" s="5"/>
      <c r="BH803" s="5"/>
      <c r="BI803" s="19" t="s">
        <v>5255</v>
      </c>
      <c r="BJ803" s="5"/>
      <c r="BK803" s="19" t="s">
        <v>4611</v>
      </c>
      <c r="BL803" s="20">
        <v>1</v>
      </c>
      <c r="BM803" s="5"/>
      <c r="BN803" s="5"/>
      <c r="BO803" s="5"/>
      <c r="BP803" s="5"/>
      <c r="BQ803" s="5"/>
      <c r="BR803" s="5"/>
      <c r="BS803" s="5"/>
      <c r="BT803" s="5"/>
      <c r="BU803" s="5"/>
      <c r="BV803" s="5"/>
      <c r="BW803" s="5"/>
      <c r="BX803" s="5"/>
      <c r="BY803" s="5"/>
      <c r="BZ803" s="5"/>
      <c r="CA803" s="19" t="s">
        <v>403</v>
      </c>
      <c r="CB803" s="5"/>
      <c r="CC803" s="5"/>
      <c r="CD803" s="5"/>
      <c r="CE803" s="5"/>
      <c r="CF803" s="6">
        <v>44711</v>
      </c>
      <c r="CG803" s="5"/>
      <c r="CH803" s="5"/>
      <c r="CI803" s="5"/>
      <c r="CJ803" s="5"/>
      <c r="CK803" s="5"/>
      <c r="CL803" s="5"/>
      <c r="CM803" s="5"/>
      <c r="CN803" s="19" t="s">
        <v>4612</v>
      </c>
      <c r="CO803" s="19" t="s">
        <v>4613</v>
      </c>
      <c r="CP803" s="5"/>
      <c r="CQ803" t="str">
        <f t="shared" si="12"/>
        <v/>
      </c>
    </row>
    <row r="804" spans="1:95" ht="13.5" x14ac:dyDescent="0.25">
      <c r="A804" s="19" t="s">
        <v>5256</v>
      </c>
      <c r="B804" s="10" t="s">
        <v>619</v>
      </c>
      <c r="C804" s="6">
        <v>44750</v>
      </c>
      <c r="D804" s="20">
        <v>1</v>
      </c>
      <c r="E804" s="5"/>
      <c r="F804" s="5"/>
      <c r="G804" s="5"/>
      <c r="H804" s="5"/>
      <c r="I804" s="5"/>
      <c r="J804" s="19"/>
      <c r="K804" s="19"/>
      <c r="L804" s="19"/>
      <c r="M804" s="19" t="s">
        <v>3552</v>
      </c>
      <c r="N804" s="19"/>
      <c r="O804" s="5"/>
      <c r="P804" s="19" t="s">
        <v>5556</v>
      </c>
      <c r="Q804" s="5"/>
      <c r="R804" s="20">
        <v>1</v>
      </c>
      <c r="S804" s="21">
        <v>42675</v>
      </c>
      <c r="T804" s="19" t="s">
        <v>41</v>
      </c>
      <c r="U804" s="5"/>
      <c r="V804" s="5"/>
      <c r="W804" s="5"/>
      <c r="X804" s="5"/>
      <c r="Y804" s="5"/>
      <c r="Z804" s="20">
        <v>1</v>
      </c>
      <c r="AA804" s="5"/>
      <c r="AB804" s="5"/>
      <c r="AC804" s="5"/>
      <c r="AD804" s="5"/>
      <c r="AE804" s="5"/>
      <c r="AF804" s="5"/>
      <c r="AG804" s="5"/>
      <c r="AH804" s="5"/>
      <c r="AI804" s="20">
        <v>1</v>
      </c>
      <c r="AJ804" s="5"/>
      <c r="AK804" s="5"/>
      <c r="AL804" s="5"/>
      <c r="AM804" s="6">
        <v>44711</v>
      </c>
      <c r="AN804" s="22">
        <v>0.77430555555555747</v>
      </c>
      <c r="AO804" s="5"/>
      <c r="AP804" s="5"/>
      <c r="AQ804" s="5"/>
      <c r="AR804" s="5"/>
      <c r="AS804" s="20">
        <v>1</v>
      </c>
      <c r="AT804" s="5"/>
      <c r="AU804" s="5"/>
      <c r="AV804" s="5"/>
      <c r="AW804" s="5"/>
      <c r="AX804" s="5"/>
      <c r="AY804" s="5"/>
      <c r="AZ804" s="20">
        <v>1</v>
      </c>
      <c r="BA804" s="5"/>
      <c r="BB804" s="5"/>
      <c r="BC804" s="5"/>
      <c r="BD804" s="5"/>
      <c r="BE804" s="5"/>
      <c r="BF804" s="5"/>
      <c r="BG804" s="5"/>
      <c r="BH804" s="5"/>
      <c r="BI804" s="19" t="s">
        <v>5257</v>
      </c>
      <c r="BJ804" s="5"/>
      <c r="BK804" s="19" t="s">
        <v>5258</v>
      </c>
      <c r="BL804" s="20">
        <v>1</v>
      </c>
      <c r="BM804" s="5"/>
      <c r="BN804" s="5"/>
      <c r="BO804" s="5"/>
      <c r="BP804" s="5"/>
      <c r="BQ804" s="5"/>
      <c r="BR804" s="5"/>
      <c r="BS804" s="5"/>
      <c r="BT804" s="5"/>
      <c r="BU804" s="5"/>
      <c r="BV804" s="5"/>
      <c r="BW804" s="5"/>
      <c r="BX804" s="5"/>
      <c r="BY804" s="5"/>
      <c r="BZ804" s="5"/>
      <c r="CA804" s="19" t="s">
        <v>5259</v>
      </c>
      <c r="CB804" s="5"/>
      <c r="CC804" s="5"/>
      <c r="CD804" s="5"/>
      <c r="CE804" s="5"/>
      <c r="CF804" s="6">
        <v>44711</v>
      </c>
      <c r="CG804" s="5"/>
      <c r="CH804" s="5"/>
      <c r="CI804" s="5"/>
      <c r="CJ804" s="5"/>
      <c r="CK804" s="5"/>
      <c r="CL804" s="5"/>
      <c r="CM804" s="5"/>
      <c r="CN804" s="19" t="s">
        <v>5260</v>
      </c>
      <c r="CO804" s="19" t="s">
        <v>5261</v>
      </c>
      <c r="CP804" s="5"/>
      <c r="CQ804" t="str">
        <f t="shared" si="12"/>
        <v/>
      </c>
    </row>
    <row r="805" spans="1:95" ht="13.5" x14ac:dyDescent="0.25">
      <c r="A805" s="19" t="s">
        <v>5262</v>
      </c>
      <c r="B805" s="10" t="s">
        <v>619</v>
      </c>
      <c r="C805" s="6">
        <v>44750</v>
      </c>
      <c r="D805" s="20">
        <v>1</v>
      </c>
      <c r="E805" s="5"/>
      <c r="F805" s="5"/>
      <c r="G805" s="5"/>
      <c r="H805" s="5"/>
      <c r="I805" s="5"/>
      <c r="J805" s="19"/>
      <c r="K805" s="19"/>
      <c r="L805" s="19"/>
      <c r="M805" s="19" t="s">
        <v>3552</v>
      </c>
      <c r="N805" s="19"/>
      <c r="O805" s="5"/>
      <c r="P805" s="19" t="s">
        <v>5554</v>
      </c>
      <c r="Q805" s="5"/>
      <c r="R805" s="20">
        <v>1</v>
      </c>
      <c r="S805" s="21">
        <v>43101</v>
      </c>
      <c r="T805" s="19" t="s">
        <v>82</v>
      </c>
      <c r="U805" s="5"/>
      <c r="V805" s="5"/>
      <c r="W805" s="5"/>
      <c r="X805" s="5"/>
      <c r="Y805" s="5"/>
      <c r="Z805" s="5"/>
      <c r="AA805" s="20">
        <v>1</v>
      </c>
      <c r="AB805" s="5"/>
      <c r="AC805" s="5"/>
      <c r="AD805" s="5"/>
      <c r="AE805" s="5"/>
      <c r="AF805" s="5"/>
      <c r="AG805" s="5"/>
      <c r="AH805" s="5"/>
      <c r="AI805" s="20">
        <v>1</v>
      </c>
      <c r="AJ805" s="5"/>
      <c r="AK805" s="5"/>
      <c r="AL805" s="5"/>
      <c r="AM805" s="6">
        <v>44739</v>
      </c>
      <c r="AN805" s="22">
        <v>9.0277777777777984E-2</v>
      </c>
      <c r="AO805" s="5"/>
      <c r="AP805" s="5"/>
      <c r="AQ805" s="5"/>
      <c r="AR805" s="5"/>
      <c r="AS805" s="20">
        <v>1</v>
      </c>
      <c r="AT805" s="5"/>
      <c r="AU805" s="5"/>
      <c r="AV805" s="5"/>
      <c r="AW805" s="5"/>
      <c r="AX805" s="5"/>
      <c r="AY805" s="5"/>
      <c r="AZ805" s="20">
        <v>1</v>
      </c>
      <c r="BA805" s="5"/>
      <c r="BB805" s="5"/>
      <c r="BC805" s="5"/>
      <c r="BD805" s="5"/>
      <c r="BE805" s="5"/>
      <c r="BF805" s="5"/>
      <c r="BG805" s="5"/>
      <c r="BH805" s="5"/>
      <c r="BI805" s="19" t="s">
        <v>5263</v>
      </c>
      <c r="BJ805" s="5"/>
      <c r="BK805" s="19" t="s">
        <v>5264</v>
      </c>
      <c r="BL805" s="5"/>
      <c r="BM805" s="5"/>
      <c r="BN805" s="20">
        <v>1</v>
      </c>
      <c r="BO805" s="5"/>
      <c r="BP805" s="5"/>
      <c r="BQ805" s="19"/>
      <c r="BR805" s="19"/>
      <c r="BS805" s="19" t="s">
        <v>5265</v>
      </c>
      <c r="BT805" s="20">
        <v>1</v>
      </c>
      <c r="BU805" s="20">
        <v>1</v>
      </c>
      <c r="BV805" s="5"/>
      <c r="BW805" s="5"/>
      <c r="BX805" s="5"/>
      <c r="BY805" s="5"/>
      <c r="BZ805" s="19" t="s">
        <v>5266</v>
      </c>
      <c r="CA805" s="19" t="s">
        <v>5267</v>
      </c>
      <c r="CB805" s="5"/>
      <c r="CC805" s="5"/>
      <c r="CD805" s="5"/>
      <c r="CE805" s="5"/>
      <c r="CF805" s="6">
        <v>44739</v>
      </c>
      <c r="CG805" s="5"/>
      <c r="CH805" s="5"/>
      <c r="CI805" s="5"/>
      <c r="CJ805" s="5"/>
      <c r="CK805" s="5"/>
      <c r="CL805" s="5"/>
      <c r="CM805" s="5"/>
      <c r="CN805" s="19" t="s">
        <v>5268</v>
      </c>
      <c r="CO805" s="19" t="s">
        <v>5269</v>
      </c>
      <c r="CP805" s="5"/>
      <c r="CQ805" t="str">
        <f t="shared" si="12"/>
        <v/>
      </c>
    </row>
    <row r="806" spans="1:95" ht="13.5" x14ac:dyDescent="0.25">
      <c r="A806" s="19" t="s">
        <v>5270</v>
      </c>
      <c r="B806" s="10" t="s">
        <v>619</v>
      </c>
      <c r="C806" s="6">
        <v>44749</v>
      </c>
      <c r="D806" s="5"/>
      <c r="E806" s="20">
        <v>1</v>
      </c>
      <c r="F806" s="5"/>
      <c r="G806" s="5"/>
      <c r="H806" s="5"/>
      <c r="I806" s="5"/>
      <c r="J806" s="19"/>
      <c r="K806" s="19"/>
      <c r="L806" s="5"/>
      <c r="M806" s="19" t="s">
        <v>619</v>
      </c>
      <c r="N806" s="19"/>
      <c r="O806" s="5"/>
      <c r="P806" s="19" t="s">
        <v>5556</v>
      </c>
      <c r="Q806" s="5"/>
      <c r="R806" s="20">
        <v>1</v>
      </c>
      <c r="S806" s="21">
        <v>44713</v>
      </c>
      <c r="T806" s="19" t="s">
        <v>302</v>
      </c>
      <c r="U806" s="5"/>
      <c r="V806" s="5"/>
      <c r="W806" s="5"/>
      <c r="X806" s="5"/>
      <c r="Y806" s="5"/>
      <c r="Z806" s="20">
        <v>1</v>
      </c>
      <c r="AA806" s="5"/>
      <c r="AB806" s="5"/>
      <c r="AC806" s="5"/>
      <c r="AD806" s="5"/>
      <c r="AE806" s="5"/>
      <c r="AF806" s="5"/>
      <c r="AG806" s="20">
        <v>1</v>
      </c>
      <c r="AH806" s="5"/>
      <c r="AI806" s="5"/>
      <c r="AJ806" s="5"/>
      <c r="AK806" s="5"/>
      <c r="AL806" s="5"/>
      <c r="AM806" s="6">
        <v>44745</v>
      </c>
      <c r="AN806" s="22">
        <v>0.48958333333333448</v>
      </c>
      <c r="AO806" s="5"/>
      <c r="AP806" s="5"/>
      <c r="AQ806" s="5"/>
      <c r="AR806" s="5"/>
      <c r="AS806" s="20">
        <v>1</v>
      </c>
      <c r="AT806" s="5"/>
      <c r="AU806" s="5"/>
      <c r="AV806" s="5"/>
      <c r="AW806" s="5"/>
      <c r="AX806" s="5"/>
      <c r="AY806" s="5"/>
      <c r="AZ806" s="20">
        <v>1</v>
      </c>
      <c r="BA806" s="5"/>
      <c r="BB806" s="5"/>
      <c r="BC806" s="5"/>
      <c r="BD806" s="5"/>
      <c r="BE806" s="5"/>
      <c r="BF806" s="5"/>
      <c r="BG806" s="5"/>
      <c r="BH806" s="5"/>
      <c r="BI806" s="19" t="s">
        <v>5271</v>
      </c>
      <c r="BJ806" s="5"/>
      <c r="BK806" s="19" t="s">
        <v>5272</v>
      </c>
      <c r="BL806" s="5"/>
      <c r="BM806" s="20">
        <v>1</v>
      </c>
      <c r="BN806" s="5"/>
      <c r="BO806" s="5"/>
      <c r="BP806" s="5"/>
      <c r="BQ806" s="19"/>
      <c r="BR806" s="19"/>
      <c r="BS806" s="19" t="s">
        <v>5273</v>
      </c>
      <c r="BT806" s="5"/>
      <c r="BU806" s="20">
        <v>1</v>
      </c>
      <c r="BV806" s="5"/>
      <c r="BW806" s="5"/>
      <c r="BX806" s="5"/>
      <c r="BY806" s="5"/>
      <c r="BZ806" s="19" t="s">
        <v>5274</v>
      </c>
      <c r="CA806" s="19" t="s">
        <v>5275</v>
      </c>
      <c r="CB806" s="5"/>
      <c r="CC806" s="5"/>
      <c r="CD806" s="5"/>
      <c r="CE806" s="5"/>
      <c r="CF806" s="6">
        <v>44746</v>
      </c>
      <c r="CG806" s="5"/>
      <c r="CH806" s="5"/>
      <c r="CI806" s="5"/>
      <c r="CJ806" s="5"/>
      <c r="CK806" s="5"/>
      <c r="CL806" s="5"/>
      <c r="CM806" s="5"/>
      <c r="CN806" s="19" t="s">
        <v>5276</v>
      </c>
      <c r="CO806" s="19" t="s">
        <v>5277</v>
      </c>
      <c r="CP806" s="5"/>
      <c r="CQ806" t="str">
        <f t="shared" si="12"/>
        <v/>
      </c>
    </row>
    <row r="807" spans="1:95" ht="13.5" x14ac:dyDescent="0.25">
      <c r="A807" s="19" t="s">
        <v>5278</v>
      </c>
      <c r="B807" s="10" t="s">
        <v>619</v>
      </c>
      <c r="C807" s="6">
        <v>44735</v>
      </c>
      <c r="D807" s="20">
        <v>1</v>
      </c>
      <c r="E807" s="5"/>
      <c r="F807" s="5"/>
      <c r="G807" s="5"/>
      <c r="H807" s="5"/>
      <c r="I807" s="5"/>
      <c r="J807" s="19"/>
      <c r="K807" s="19"/>
      <c r="L807" s="19"/>
      <c r="M807" s="19" t="s">
        <v>619</v>
      </c>
      <c r="N807" s="19"/>
      <c r="O807" s="5"/>
      <c r="P807" s="19" t="s">
        <v>5554</v>
      </c>
      <c r="Q807" s="5"/>
      <c r="R807" s="20">
        <v>1</v>
      </c>
      <c r="S807" s="21">
        <v>44228</v>
      </c>
      <c r="T807" s="19" t="s">
        <v>5279</v>
      </c>
      <c r="U807" s="5"/>
      <c r="V807" s="5"/>
      <c r="W807" s="5"/>
      <c r="X807" s="5"/>
      <c r="Y807" s="5"/>
      <c r="Z807" s="20">
        <v>1</v>
      </c>
      <c r="AA807" s="5"/>
      <c r="AB807" s="5"/>
      <c r="AC807" s="5"/>
      <c r="AD807" s="5"/>
      <c r="AE807" s="5"/>
      <c r="AF807" s="20">
        <v>1</v>
      </c>
      <c r="AG807" s="5"/>
      <c r="AH807" s="5"/>
      <c r="AI807" s="5"/>
      <c r="AJ807" s="5"/>
      <c r="AK807" s="5"/>
      <c r="AL807" s="5"/>
      <c r="AM807" s="6">
        <v>44706</v>
      </c>
      <c r="AN807" s="22">
        <v>7.2916666666666838E-2</v>
      </c>
      <c r="AO807" s="20">
        <v>1</v>
      </c>
      <c r="AP807" s="5"/>
      <c r="AQ807" s="5"/>
      <c r="AR807" s="5"/>
      <c r="AS807" s="5"/>
      <c r="AT807" s="5"/>
      <c r="AU807" s="5"/>
      <c r="AV807" s="5"/>
      <c r="AW807" s="5"/>
      <c r="AX807" s="5"/>
      <c r="AY807" s="5"/>
      <c r="AZ807" s="20">
        <v>1</v>
      </c>
      <c r="BA807" s="5"/>
      <c r="BB807" s="5"/>
      <c r="BC807" s="5"/>
      <c r="BD807" s="5"/>
      <c r="BE807" s="5"/>
      <c r="BF807" s="5"/>
      <c r="BG807" s="5"/>
      <c r="BH807" s="5"/>
      <c r="BI807" s="19" t="s">
        <v>5280</v>
      </c>
      <c r="BJ807" s="5"/>
      <c r="BK807" s="19" t="s">
        <v>5281</v>
      </c>
      <c r="BL807" s="5"/>
      <c r="BM807" s="20">
        <v>1</v>
      </c>
      <c r="BN807" s="5"/>
      <c r="BO807" s="5"/>
      <c r="BP807" s="5"/>
      <c r="BQ807" s="19"/>
      <c r="BR807" s="19"/>
      <c r="BS807" s="19" t="s">
        <v>5282</v>
      </c>
      <c r="BT807" s="5"/>
      <c r="BU807" s="5"/>
      <c r="BV807" s="20">
        <v>1</v>
      </c>
      <c r="BW807" s="5"/>
      <c r="BX807" s="19" t="s">
        <v>5283</v>
      </c>
      <c r="BY807" s="5"/>
      <c r="BZ807" s="19" t="s">
        <v>5284</v>
      </c>
      <c r="CA807" s="19" t="s">
        <v>5285</v>
      </c>
      <c r="CB807" s="5"/>
      <c r="CC807" s="5"/>
      <c r="CD807" s="5"/>
      <c r="CE807" s="5"/>
      <c r="CF807" s="6">
        <v>44706</v>
      </c>
      <c r="CG807" s="5"/>
      <c r="CH807" s="5"/>
      <c r="CI807" s="5"/>
      <c r="CJ807" s="5"/>
      <c r="CK807" s="5"/>
      <c r="CL807" s="5"/>
      <c r="CM807" s="19" t="s">
        <v>5286</v>
      </c>
      <c r="CN807" s="19" t="s">
        <v>5287</v>
      </c>
      <c r="CO807" s="19" t="s">
        <v>5288</v>
      </c>
      <c r="CP807" s="19" t="s">
        <v>5289</v>
      </c>
      <c r="CQ807" t="str">
        <f t="shared" si="12"/>
        <v/>
      </c>
    </row>
    <row r="808" spans="1:95" ht="13.5" x14ac:dyDescent="0.25">
      <c r="A808" s="19" t="s">
        <v>5290</v>
      </c>
      <c r="B808" s="10" t="s">
        <v>619</v>
      </c>
      <c r="C808" s="6">
        <v>44735</v>
      </c>
      <c r="D808" s="20">
        <v>1</v>
      </c>
      <c r="E808" s="5"/>
      <c r="F808" s="5"/>
      <c r="G808" s="5"/>
      <c r="H808" s="5"/>
      <c r="I808" s="5"/>
      <c r="J808" s="19"/>
      <c r="K808" s="19"/>
      <c r="L808" s="19"/>
      <c r="M808" s="19" t="s">
        <v>619</v>
      </c>
      <c r="N808" s="19"/>
      <c r="O808" s="5"/>
      <c r="P808" s="19" t="s">
        <v>5554</v>
      </c>
      <c r="Q808" s="20">
        <v>1</v>
      </c>
      <c r="R808" s="5"/>
      <c r="S808" s="21">
        <v>44593</v>
      </c>
      <c r="T808" s="19" t="s">
        <v>89</v>
      </c>
      <c r="U808" s="5"/>
      <c r="V808" s="5"/>
      <c r="W808" s="5"/>
      <c r="X808" s="5"/>
      <c r="Y808" s="5"/>
      <c r="Z808" s="5"/>
      <c r="AA808" s="5"/>
      <c r="AB808" s="5"/>
      <c r="AC808" s="5"/>
      <c r="AD808" s="20">
        <v>1</v>
      </c>
      <c r="AE808" s="5"/>
      <c r="AF808" s="5"/>
      <c r="AG808" s="5"/>
      <c r="AH808" s="20">
        <v>1</v>
      </c>
      <c r="AI808" s="5"/>
      <c r="AJ808" s="5"/>
      <c r="AK808" s="5"/>
      <c r="AL808" s="5"/>
      <c r="AM808" s="6">
        <v>44705</v>
      </c>
      <c r="AN808" s="22">
        <v>0.71527777777777946</v>
      </c>
      <c r="AO808" s="5"/>
      <c r="AP808" s="20">
        <v>1</v>
      </c>
      <c r="AQ808" s="5"/>
      <c r="AR808" s="5"/>
      <c r="AS808" s="5"/>
      <c r="AT808" s="5"/>
      <c r="AU808" s="5"/>
      <c r="AV808" s="5"/>
      <c r="AW808" s="5"/>
      <c r="AX808" s="5"/>
      <c r="AY808" s="5"/>
      <c r="AZ808" s="5"/>
      <c r="BA808" s="5"/>
      <c r="BB808" s="5"/>
      <c r="BC808" s="5"/>
      <c r="BD808" s="20">
        <v>1</v>
      </c>
      <c r="BE808" s="5"/>
      <c r="BF808" s="5"/>
      <c r="BG808" s="5"/>
      <c r="BH808" s="5"/>
      <c r="BI808" s="19" t="s">
        <v>5291</v>
      </c>
      <c r="BJ808" s="5"/>
      <c r="BK808" s="19" t="s">
        <v>5292</v>
      </c>
      <c r="BL808" s="5"/>
      <c r="BM808" s="5"/>
      <c r="BN808" s="5"/>
      <c r="BO808" s="5"/>
      <c r="BP808" s="5"/>
      <c r="BQ808" s="5"/>
      <c r="BR808" s="5"/>
      <c r="BS808" s="5"/>
      <c r="BT808" s="5"/>
      <c r="BU808" s="5"/>
      <c r="BV808" s="5"/>
      <c r="BW808" s="5"/>
      <c r="BX808" s="5"/>
      <c r="BY808" s="5"/>
      <c r="BZ808" s="5"/>
      <c r="CA808" s="19" t="s">
        <v>5293</v>
      </c>
      <c r="CB808" s="5"/>
      <c r="CC808" s="5"/>
      <c r="CD808" s="5"/>
      <c r="CE808" s="5"/>
      <c r="CF808" s="5"/>
      <c r="CG808" s="5"/>
      <c r="CH808" s="5"/>
      <c r="CI808" s="5"/>
      <c r="CJ808" s="5"/>
      <c r="CK808" s="5"/>
      <c r="CL808" s="5"/>
      <c r="CM808" s="5"/>
      <c r="CN808" s="19" t="s">
        <v>5294</v>
      </c>
      <c r="CO808" s="19" t="s">
        <v>5295</v>
      </c>
      <c r="CP808" s="5"/>
      <c r="CQ808" t="str">
        <f t="shared" si="12"/>
        <v/>
      </c>
    </row>
    <row r="809" spans="1:95" ht="13.5" x14ac:dyDescent="0.25">
      <c r="A809" s="19" t="s">
        <v>5296</v>
      </c>
      <c r="B809" s="10" t="s">
        <v>619</v>
      </c>
      <c r="C809" s="6">
        <v>44704</v>
      </c>
      <c r="D809" s="20">
        <v>1</v>
      </c>
      <c r="E809" s="5"/>
      <c r="F809" s="5"/>
      <c r="G809" s="5"/>
      <c r="H809" s="5"/>
      <c r="I809" s="5"/>
      <c r="J809" s="19"/>
      <c r="K809" s="19"/>
      <c r="L809" s="19"/>
      <c r="M809" s="19" t="s">
        <v>619</v>
      </c>
      <c r="N809" s="19"/>
      <c r="O809" s="5"/>
      <c r="P809" s="19" t="s">
        <v>5554</v>
      </c>
      <c r="Q809" s="20">
        <v>1</v>
      </c>
      <c r="R809" s="5"/>
      <c r="S809" s="21">
        <v>44409</v>
      </c>
      <c r="T809" s="19" t="s">
        <v>498</v>
      </c>
      <c r="U809" s="5"/>
      <c r="V809" s="5"/>
      <c r="W809" s="5"/>
      <c r="X809" s="5"/>
      <c r="Y809" s="5"/>
      <c r="Z809" s="20">
        <v>1</v>
      </c>
      <c r="AA809" s="5"/>
      <c r="AB809" s="5"/>
      <c r="AC809" s="5"/>
      <c r="AD809" s="5"/>
      <c r="AE809" s="5"/>
      <c r="AF809" s="20">
        <v>1</v>
      </c>
      <c r="AG809" s="5"/>
      <c r="AH809" s="5"/>
      <c r="AI809" s="5"/>
      <c r="AJ809" s="5"/>
      <c r="AK809" s="5"/>
      <c r="AL809" s="5"/>
      <c r="AM809" s="6">
        <v>44703</v>
      </c>
      <c r="AN809" s="22">
        <v>0.37500000000000094</v>
      </c>
      <c r="AO809" s="20">
        <v>1</v>
      </c>
      <c r="AP809" s="5"/>
      <c r="AQ809" s="5"/>
      <c r="AR809" s="5"/>
      <c r="AS809" s="5"/>
      <c r="AT809" s="5"/>
      <c r="AU809" s="5"/>
      <c r="AV809" s="5"/>
      <c r="AW809" s="5"/>
      <c r="AX809" s="5"/>
      <c r="AY809" s="5"/>
      <c r="AZ809" s="5"/>
      <c r="BA809" s="5"/>
      <c r="BB809" s="5"/>
      <c r="BC809" s="5"/>
      <c r="BD809" s="5"/>
      <c r="BE809" s="5"/>
      <c r="BF809" s="5"/>
      <c r="BG809" s="5"/>
      <c r="BH809" s="5"/>
      <c r="BI809" s="19" t="s">
        <v>5297</v>
      </c>
      <c r="BJ809" s="5"/>
      <c r="BK809" s="19" t="s">
        <v>5298</v>
      </c>
      <c r="BL809" s="5"/>
      <c r="BM809" s="20">
        <v>1</v>
      </c>
      <c r="BN809" s="5"/>
      <c r="BO809" s="5"/>
      <c r="BP809" s="5"/>
      <c r="BQ809" s="19"/>
      <c r="BR809" s="19"/>
      <c r="BS809" s="19" t="s">
        <v>5299</v>
      </c>
      <c r="BT809" s="5"/>
      <c r="BU809" s="5"/>
      <c r="BV809" s="5"/>
      <c r="BW809" s="5"/>
      <c r="BX809" s="5"/>
      <c r="BY809" s="5"/>
      <c r="BZ809" s="19" t="s">
        <v>5300</v>
      </c>
      <c r="CA809" s="19" t="s">
        <v>5301</v>
      </c>
      <c r="CB809" s="5"/>
      <c r="CC809" s="5"/>
      <c r="CD809" s="5"/>
      <c r="CE809" s="5"/>
      <c r="CF809" s="6">
        <v>44703</v>
      </c>
      <c r="CG809" s="5"/>
      <c r="CH809" s="5"/>
      <c r="CI809" s="5"/>
      <c r="CJ809" s="5"/>
      <c r="CK809" s="5"/>
      <c r="CL809" s="5"/>
      <c r="CM809" s="5"/>
      <c r="CN809" s="19" t="s">
        <v>5302</v>
      </c>
      <c r="CO809" s="19" t="s">
        <v>5303</v>
      </c>
      <c r="CP809" s="5"/>
      <c r="CQ809" t="str">
        <f t="shared" si="12"/>
        <v/>
      </c>
    </row>
    <row r="810" spans="1:95" ht="13.5" x14ac:dyDescent="0.25">
      <c r="A810" s="19" t="s">
        <v>5304</v>
      </c>
      <c r="B810" s="10" t="s">
        <v>619</v>
      </c>
      <c r="C810" s="6">
        <v>44735</v>
      </c>
      <c r="D810" s="20">
        <v>1</v>
      </c>
      <c r="E810" s="5"/>
      <c r="F810" s="5"/>
      <c r="G810" s="5"/>
      <c r="H810" s="5"/>
      <c r="I810" s="5"/>
      <c r="J810" s="19"/>
      <c r="K810" s="19"/>
      <c r="L810" s="19"/>
      <c r="M810" s="19" t="s">
        <v>619</v>
      </c>
      <c r="N810" s="19"/>
      <c r="O810" s="5"/>
      <c r="P810" s="19" t="s">
        <v>5554</v>
      </c>
      <c r="Q810" s="5"/>
      <c r="R810" s="20">
        <v>1</v>
      </c>
      <c r="S810" s="21">
        <v>44682</v>
      </c>
      <c r="T810" s="19" t="s">
        <v>89</v>
      </c>
      <c r="U810" s="5"/>
      <c r="V810" s="5"/>
      <c r="W810" s="5"/>
      <c r="X810" s="20">
        <v>1</v>
      </c>
      <c r="Y810" s="5"/>
      <c r="Z810" s="5"/>
      <c r="AA810" s="5"/>
      <c r="AB810" s="5"/>
      <c r="AC810" s="5"/>
      <c r="AD810" s="5"/>
      <c r="AE810" s="5"/>
      <c r="AF810" s="20">
        <v>1</v>
      </c>
      <c r="AG810" s="5"/>
      <c r="AH810" s="5"/>
      <c r="AI810" s="5"/>
      <c r="AJ810" s="5"/>
      <c r="AK810" s="5"/>
      <c r="AL810" s="5"/>
      <c r="AM810" s="6">
        <v>44706</v>
      </c>
      <c r="AN810" s="22">
        <v>0.43750000000000105</v>
      </c>
      <c r="AO810" s="20">
        <v>1</v>
      </c>
      <c r="AP810" s="5"/>
      <c r="AQ810" s="5"/>
      <c r="AR810" s="5"/>
      <c r="AS810" s="5"/>
      <c r="AT810" s="5"/>
      <c r="AU810" s="5"/>
      <c r="AV810" s="5"/>
      <c r="AW810" s="5"/>
      <c r="AX810" s="5"/>
      <c r="AY810" s="5"/>
      <c r="AZ810" s="20">
        <v>1</v>
      </c>
      <c r="BA810" s="5"/>
      <c r="BB810" s="5"/>
      <c r="BC810" s="5"/>
      <c r="BD810" s="5"/>
      <c r="BE810" s="5"/>
      <c r="BF810" s="5"/>
      <c r="BG810" s="5"/>
      <c r="BH810" s="5"/>
      <c r="BI810" s="19" t="s">
        <v>5305</v>
      </c>
      <c r="BJ810" s="19" t="s">
        <v>5306</v>
      </c>
      <c r="BK810" s="19" t="s">
        <v>5307</v>
      </c>
      <c r="BL810" s="5"/>
      <c r="BM810" s="20">
        <v>1</v>
      </c>
      <c r="BN810" s="5"/>
      <c r="BO810" s="5"/>
      <c r="BP810" s="5"/>
      <c r="BQ810" s="19"/>
      <c r="BR810" s="5"/>
      <c r="BS810" s="19" t="s">
        <v>5308</v>
      </c>
      <c r="BT810" s="5"/>
      <c r="BU810" s="5"/>
      <c r="BV810" s="20">
        <v>1</v>
      </c>
      <c r="BW810" s="5"/>
      <c r="BX810" s="19" t="s">
        <v>5309</v>
      </c>
      <c r="BY810" s="5"/>
      <c r="BZ810" s="19" t="s">
        <v>5310</v>
      </c>
      <c r="CA810" s="19" t="s">
        <v>5311</v>
      </c>
      <c r="CB810" s="5"/>
      <c r="CC810" s="5"/>
      <c r="CD810" s="5"/>
      <c r="CE810" s="5"/>
      <c r="CF810" s="6">
        <v>44706</v>
      </c>
      <c r="CG810" s="5"/>
      <c r="CH810" s="5"/>
      <c r="CI810" s="5"/>
      <c r="CJ810" s="5"/>
      <c r="CK810" s="5"/>
      <c r="CL810" s="5"/>
      <c r="CM810" s="19" t="s">
        <v>5312</v>
      </c>
      <c r="CN810" s="19" t="s">
        <v>5313</v>
      </c>
      <c r="CO810" s="19" t="s">
        <v>5314</v>
      </c>
      <c r="CP810" s="19" t="s">
        <v>5315</v>
      </c>
      <c r="CQ810" t="str">
        <f t="shared" si="12"/>
        <v/>
      </c>
    </row>
    <row r="811" spans="1:95" ht="13.5" x14ac:dyDescent="0.25">
      <c r="A811" s="19" t="s">
        <v>5316</v>
      </c>
      <c r="B811" s="10" t="s">
        <v>619</v>
      </c>
      <c r="C811" s="6">
        <v>44735</v>
      </c>
      <c r="D811" s="20">
        <v>1</v>
      </c>
      <c r="E811" s="5"/>
      <c r="F811" s="5"/>
      <c r="G811" s="5"/>
      <c r="H811" s="5"/>
      <c r="I811" s="5"/>
      <c r="J811" s="19"/>
      <c r="K811" s="19"/>
      <c r="L811" s="19"/>
      <c r="M811" s="19" t="s">
        <v>619</v>
      </c>
      <c r="N811" s="19"/>
      <c r="O811" s="5"/>
      <c r="P811" s="19" t="s">
        <v>5555</v>
      </c>
      <c r="Q811" s="5"/>
      <c r="R811" s="20">
        <v>1</v>
      </c>
      <c r="S811" s="21">
        <v>44682</v>
      </c>
      <c r="T811" s="19" t="s">
        <v>89</v>
      </c>
      <c r="U811" s="5"/>
      <c r="V811" s="5"/>
      <c r="W811" s="5"/>
      <c r="X811" s="5"/>
      <c r="Y811" s="5"/>
      <c r="Z811" s="5"/>
      <c r="AA811" s="5"/>
      <c r="AB811" s="20">
        <v>1</v>
      </c>
      <c r="AC811" s="5"/>
      <c r="AD811" s="5"/>
      <c r="AE811" s="5"/>
      <c r="AF811" s="5"/>
      <c r="AG811" s="5"/>
      <c r="AH811" s="20">
        <v>1</v>
      </c>
      <c r="AI811" s="5"/>
      <c r="AJ811" s="5"/>
      <c r="AK811" s="5"/>
      <c r="AL811" s="5"/>
      <c r="AM811" s="6">
        <v>44713</v>
      </c>
      <c r="AN811" s="22">
        <v>0.35416666666666746</v>
      </c>
      <c r="AO811" s="20">
        <v>1</v>
      </c>
      <c r="AP811" s="5"/>
      <c r="AQ811" s="5"/>
      <c r="AR811" s="5"/>
      <c r="AS811" s="5"/>
      <c r="AT811" s="5"/>
      <c r="AU811" s="5"/>
      <c r="AV811" s="5"/>
      <c r="AW811" s="5"/>
      <c r="AX811" s="5"/>
      <c r="AY811" s="5"/>
      <c r="AZ811" s="5"/>
      <c r="BA811" s="5"/>
      <c r="BB811" s="5"/>
      <c r="BC811" s="5"/>
      <c r="BD811" s="20">
        <v>1</v>
      </c>
      <c r="BE811" s="5"/>
      <c r="BF811" s="5"/>
      <c r="BG811" s="5"/>
      <c r="BH811" s="5"/>
      <c r="BI811" s="19" t="s">
        <v>5317</v>
      </c>
      <c r="BJ811" s="19" t="s">
        <v>5318</v>
      </c>
      <c r="BK811" s="19" t="s">
        <v>5319</v>
      </c>
      <c r="BL811" s="20">
        <v>1</v>
      </c>
      <c r="BM811" s="5"/>
      <c r="BN811" s="5"/>
      <c r="BO811" s="5"/>
      <c r="BP811" s="5"/>
      <c r="BQ811" s="5"/>
      <c r="BR811" s="5"/>
      <c r="BS811" s="5"/>
      <c r="BT811" s="5"/>
      <c r="BU811" s="5"/>
      <c r="BV811" s="5"/>
      <c r="BW811" s="5"/>
      <c r="BX811" s="5"/>
      <c r="BY811" s="5"/>
      <c r="BZ811" s="5"/>
      <c r="CA811" s="19" t="s">
        <v>5320</v>
      </c>
      <c r="CB811" s="5"/>
      <c r="CC811" s="5"/>
      <c r="CD811" s="5"/>
      <c r="CE811" s="5"/>
      <c r="CF811" s="6">
        <v>44735</v>
      </c>
      <c r="CG811" s="5"/>
      <c r="CH811" s="5"/>
      <c r="CI811" s="5"/>
      <c r="CJ811" s="5"/>
      <c r="CK811" s="5"/>
      <c r="CL811" s="5"/>
      <c r="CM811" s="5"/>
      <c r="CN811" s="19" t="s">
        <v>5321</v>
      </c>
      <c r="CO811" s="19" t="s">
        <v>5322</v>
      </c>
      <c r="CP811" s="5"/>
      <c r="CQ811" t="str">
        <f t="shared" si="12"/>
        <v/>
      </c>
    </row>
    <row r="812" spans="1:95" ht="13.5" x14ac:dyDescent="0.25">
      <c r="A812" s="19" t="s">
        <v>5323</v>
      </c>
      <c r="B812" s="10" t="s">
        <v>619</v>
      </c>
      <c r="C812" s="6">
        <v>44751</v>
      </c>
      <c r="D812" s="5"/>
      <c r="E812" s="5"/>
      <c r="F812" s="5"/>
      <c r="G812" s="20">
        <v>1</v>
      </c>
      <c r="H812" s="19" t="s">
        <v>81</v>
      </c>
      <c r="I812" s="5"/>
      <c r="J812" s="19"/>
      <c r="K812" s="19"/>
      <c r="L812" s="19"/>
      <c r="M812" s="5"/>
      <c r="N812" s="19"/>
      <c r="O812" s="5"/>
      <c r="P812" s="19" t="s">
        <v>5554</v>
      </c>
      <c r="Q812" s="5"/>
      <c r="R812" s="20">
        <v>1</v>
      </c>
      <c r="S812" s="21">
        <v>44743</v>
      </c>
      <c r="T812" s="19" t="s">
        <v>834</v>
      </c>
      <c r="U812" s="5"/>
      <c r="V812" s="5"/>
      <c r="W812" s="5"/>
      <c r="X812" s="5"/>
      <c r="Y812" s="5"/>
      <c r="Z812" s="5"/>
      <c r="AA812" s="5"/>
      <c r="AB812" s="5"/>
      <c r="AC812" s="5"/>
      <c r="AD812" s="20">
        <v>1</v>
      </c>
      <c r="AE812" s="5"/>
      <c r="AF812" s="5"/>
      <c r="AG812" s="5"/>
      <c r="AH812" s="5"/>
      <c r="AI812" s="20">
        <v>1</v>
      </c>
      <c r="AJ812" s="5"/>
      <c r="AK812" s="5"/>
      <c r="AL812" s="5"/>
      <c r="AM812" s="6">
        <v>44751</v>
      </c>
      <c r="AN812" s="22">
        <v>0.68750000000000155</v>
      </c>
      <c r="AO812" s="5"/>
      <c r="AP812" s="20">
        <v>1</v>
      </c>
      <c r="AQ812" s="5"/>
      <c r="AR812" s="5"/>
      <c r="AS812" s="5"/>
      <c r="AT812" s="5"/>
      <c r="AU812" s="5"/>
      <c r="AV812" s="5"/>
      <c r="AW812" s="5"/>
      <c r="AX812" s="5"/>
      <c r="AY812" s="5"/>
      <c r="AZ812" s="5"/>
      <c r="BA812" s="5"/>
      <c r="BB812" s="5"/>
      <c r="BC812" s="5"/>
      <c r="BD812" s="5"/>
      <c r="BE812" s="20">
        <v>1</v>
      </c>
      <c r="BF812" s="5"/>
      <c r="BG812" s="5"/>
      <c r="BH812" s="5"/>
      <c r="BI812" s="19" t="s">
        <v>5324</v>
      </c>
      <c r="BJ812" s="5"/>
      <c r="BK812" s="19" t="s">
        <v>5325</v>
      </c>
      <c r="BL812" s="5"/>
      <c r="BM812" s="5"/>
      <c r="BN812" s="5"/>
      <c r="BO812" s="20">
        <v>1</v>
      </c>
      <c r="BP812" s="5"/>
      <c r="BQ812" s="5"/>
      <c r="BR812" s="5"/>
      <c r="BS812" s="5"/>
      <c r="BT812" s="5"/>
      <c r="BU812" s="5"/>
      <c r="BV812" s="5"/>
      <c r="BW812" s="20">
        <v>1</v>
      </c>
      <c r="BX812" s="5"/>
      <c r="BY812" s="5"/>
      <c r="BZ812" s="5"/>
      <c r="CA812" s="19" t="s">
        <v>5326</v>
      </c>
      <c r="CB812" s="5"/>
      <c r="CC812" s="5"/>
      <c r="CD812" s="5"/>
      <c r="CE812" s="5"/>
      <c r="CF812" s="6">
        <v>44753</v>
      </c>
      <c r="CG812" s="5"/>
      <c r="CH812" s="5"/>
      <c r="CI812" s="5"/>
      <c r="CJ812" s="5"/>
      <c r="CK812" s="5"/>
      <c r="CL812" s="5"/>
      <c r="CM812" s="5"/>
      <c r="CN812" s="19" t="s">
        <v>5327</v>
      </c>
      <c r="CO812" s="19" t="s">
        <v>5328</v>
      </c>
      <c r="CP812" s="5"/>
      <c r="CQ812" t="str">
        <f t="shared" si="12"/>
        <v/>
      </c>
    </row>
    <row r="813" spans="1:95" ht="13.5" x14ac:dyDescent="0.25">
      <c r="A813" s="19" t="s">
        <v>5329</v>
      </c>
      <c r="B813" s="10" t="s">
        <v>619</v>
      </c>
      <c r="C813" s="6">
        <v>44744</v>
      </c>
      <c r="D813" s="20">
        <v>1</v>
      </c>
      <c r="E813" s="5"/>
      <c r="F813" s="5"/>
      <c r="G813" s="5"/>
      <c r="H813" s="5"/>
      <c r="I813" s="5"/>
      <c r="J813" s="19"/>
      <c r="K813" s="19"/>
      <c r="L813" s="19"/>
      <c r="M813" s="19" t="s">
        <v>619</v>
      </c>
      <c r="N813" s="19"/>
      <c r="O813" s="5"/>
      <c r="P813" s="19" t="s">
        <v>5556</v>
      </c>
      <c r="Q813" s="20">
        <v>1</v>
      </c>
      <c r="R813" s="5"/>
      <c r="S813" s="21">
        <v>44470</v>
      </c>
      <c r="T813" s="19" t="s">
        <v>89</v>
      </c>
      <c r="U813" s="5"/>
      <c r="V813" s="5"/>
      <c r="W813" s="5"/>
      <c r="X813" s="5"/>
      <c r="Y813" s="5"/>
      <c r="Z813" s="5"/>
      <c r="AA813" s="5"/>
      <c r="AB813" s="5"/>
      <c r="AC813" s="20">
        <v>1</v>
      </c>
      <c r="AD813" s="5"/>
      <c r="AE813" s="5"/>
      <c r="AF813" s="5"/>
      <c r="AG813" s="5"/>
      <c r="AH813" s="5"/>
      <c r="AI813" s="5"/>
      <c r="AJ813" s="5"/>
      <c r="AK813" s="20">
        <v>1</v>
      </c>
      <c r="AL813" s="5"/>
      <c r="AM813" s="6">
        <v>44743</v>
      </c>
      <c r="AN813" s="22">
        <v>0.69791666666666829</v>
      </c>
      <c r="AO813" s="5"/>
      <c r="AP813" s="5"/>
      <c r="AQ813" s="5"/>
      <c r="AR813" s="5"/>
      <c r="AS813" s="20">
        <v>1</v>
      </c>
      <c r="AT813" s="5"/>
      <c r="AU813" s="5"/>
      <c r="AV813" s="5"/>
      <c r="AW813" s="5"/>
      <c r="AX813" s="5"/>
      <c r="AY813" s="5"/>
      <c r="AZ813" s="5"/>
      <c r="BA813" s="5"/>
      <c r="BB813" s="5"/>
      <c r="BC813" s="5"/>
      <c r="BD813" s="20">
        <v>1</v>
      </c>
      <c r="BE813" s="5"/>
      <c r="BF813" s="5"/>
      <c r="BG813" s="5"/>
      <c r="BH813" s="5"/>
      <c r="BI813" s="19" t="s">
        <v>5330</v>
      </c>
      <c r="BJ813" s="5"/>
      <c r="BK813" s="19" t="s">
        <v>5331</v>
      </c>
      <c r="BL813" s="20">
        <v>1</v>
      </c>
      <c r="BM813" s="5"/>
      <c r="BN813" s="5"/>
      <c r="BO813" s="5"/>
      <c r="BP813" s="5"/>
      <c r="BQ813" s="5"/>
      <c r="BR813" s="5"/>
      <c r="BS813" s="5"/>
      <c r="BT813" s="5"/>
      <c r="BU813" s="5"/>
      <c r="BV813" s="5"/>
      <c r="BW813" s="5"/>
      <c r="BX813" s="5"/>
      <c r="BY813" s="5"/>
      <c r="BZ813" s="5"/>
      <c r="CA813" s="19" t="s">
        <v>5332</v>
      </c>
      <c r="CB813" s="5"/>
      <c r="CC813" s="5"/>
      <c r="CD813" s="5"/>
      <c r="CE813" s="5"/>
      <c r="CF813" s="6">
        <v>44743</v>
      </c>
      <c r="CG813" s="5"/>
      <c r="CH813" s="5"/>
      <c r="CI813" s="5"/>
      <c r="CJ813" s="5"/>
      <c r="CK813" s="5"/>
      <c r="CL813" s="5"/>
      <c r="CM813" s="5"/>
      <c r="CN813" s="19" t="s">
        <v>5333</v>
      </c>
      <c r="CO813" s="19" t="s">
        <v>5334</v>
      </c>
      <c r="CP813" s="5"/>
      <c r="CQ813" t="str">
        <f t="shared" si="12"/>
        <v/>
      </c>
    </row>
    <row r="814" spans="1:95" ht="13.5" x14ac:dyDescent="0.25">
      <c r="A814" s="19" t="s">
        <v>5335</v>
      </c>
      <c r="B814" s="10" t="s">
        <v>619</v>
      </c>
      <c r="C814" s="6">
        <v>44756</v>
      </c>
      <c r="D814" s="5"/>
      <c r="E814" s="5"/>
      <c r="F814" s="5"/>
      <c r="G814" s="20">
        <v>1</v>
      </c>
      <c r="H814" s="5"/>
      <c r="I814" s="5"/>
      <c r="J814" s="19"/>
      <c r="K814" s="19"/>
      <c r="L814" s="5"/>
      <c r="M814" s="19" t="s">
        <v>619</v>
      </c>
      <c r="N814" s="19"/>
      <c r="O814" s="5"/>
      <c r="P814" s="19" t="s">
        <v>5556</v>
      </c>
      <c r="Q814" s="5"/>
      <c r="R814" s="20">
        <v>1</v>
      </c>
      <c r="S814" s="21">
        <v>44713</v>
      </c>
      <c r="T814" s="19" t="s">
        <v>302</v>
      </c>
      <c r="U814" s="5"/>
      <c r="V814" s="5"/>
      <c r="W814" s="5"/>
      <c r="X814" s="5"/>
      <c r="Y814" s="5"/>
      <c r="Z814" s="5"/>
      <c r="AA814" s="20">
        <v>1</v>
      </c>
      <c r="AB814" s="5"/>
      <c r="AC814" s="5"/>
      <c r="AD814" s="5"/>
      <c r="AE814" s="5"/>
      <c r="AF814" s="5"/>
      <c r="AG814" s="5"/>
      <c r="AH814" s="20">
        <v>1</v>
      </c>
      <c r="AI814" s="5"/>
      <c r="AJ814" s="5"/>
      <c r="AK814" s="5"/>
      <c r="AL814" s="5"/>
      <c r="AM814" s="6">
        <v>44750</v>
      </c>
      <c r="AN814" s="22">
        <v>0.52222222222222348</v>
      </c>
      <c r="AO814" s="5"/>
      <c r="AP814" s="5"/>
      <c r="AQ814" s="5"/>
      <c r="AR814" s="5"/>
      <c r="AS814" s="20">
        <v>1</v>
      </c>
      <c r="AT814" s="5"/>
      <c r="AU814" s="5"/>
      <c r="AV814" s="5"/>
      <c r="AW814" s="5"/>
      <c r="AX814" s="5"/>
      <c r="AY814" s="5"/>
      <c r="AZ814" s="20">
        <v>1</v>
      </c>
      <c r="BA814" s="5"/>
      <c r="BB814" s="5"/>
      <c r="BC814" s="5"/>
      <c r="BD814" s="5"/>
      <c r="BE814" s="5"/>
      <c r="BF814" s="5"/>
      <c r="BG814" s="5"/>
      <c r="BH814" s="5"/>
      <c r="BI814" s="19" t="s">
        <v>5336</v>
      </c>
      <c r="BJ814" s="5"/>
      <c r="BK814" s="19" t="s">
        <v>5337</v>
      </c>
      <c r="BL814" s="5"/>
      <c r="BM814" s="20">
        <v>1</v>
      </c>
      <c r="BN814" s="5"/>
      <c r="BO814" s="5"/>
      <c r="BP814" s="5"/>
      <c r="BQ814" s="19"/>
      <c r="BR814" s="19"/>
      <c r="BS814" s="19" t="s">
        <v>1103</v>
      </c>
      <c r="BT814" s="5"/>
      <c r="BU814" s="20">
        <v>1</v>
      </c>
      <c r="BV814" s="5"/>
      <c r="BW814" s="5"/>
      <c r="BX814" s="19" t="s">
        <v>2298</v>
      </c>
      <c r="BY814" s="5"/>
      <c r="BZ814" s="19" t="s">
        <v>5338</v>
      </c>
      <c r="CA814" s="19" t="s">
        <v>5339</v>
      </c>
      <c r="CB814" s="5"/>
      <c r="CC814" s="5"/>
      <c r="CD814" s="5"/>
      <c r="CE814" s="5"/>
      <c r="CF814" s="6">
        <v>44750</v>
      </c>
      <c r="CG814" s="5"/>
      <c r="CH814" s="5"/>
      <c r="CI814" s="5"/>
      <c r="CJ814" s="5"/>
      <c r="CK814" s="5"/>
      <c r="CL814" s="5"/>
      <c r="CM814" s="5"/>
      <c r="CN814" s="19" t="s">
        <v>5340</v>
      </c>
      <c r="CO814" s="19" t="s">
        <v>5341</v>
      </c>
      <c r="CP814" s="5"/>
      <c r="CQ814" t="str">
        <f t="shared" si="12"/>
        <v/>
      </c>
    </row>
    <row r="815" spans="1:95" ht="13.5" x14ac:dyDescent="0.25">
      <c r="A815" s="19" t="s">
        <v>5342</v>
      </c>
      <c r="B815" s="10" t="s">
        <v>619</v>
      </c>
      <c r="C815" s="6">
        <v>44757</v>
      </c>
      <c r="D815" s="5"/>
      <c r="E815" s="5"/>
      <c r="F815" s="5"/>
      <c r="G815" s="20">
        <v>1</v>
      </c>
      <c r="H815" s="19" t="s">
        <v>3353</v>
      </c>
      <c r="I815" s="5"/>
      <c r="J815" s="19"/>
      <c r="K815" s="19"/>
      <c r="L815" s="19"/>
      <c r="M815" s="19" t="s">
        <v>5343</v>
      </c>
      <c r="N815" s="19"/>
      <c r="O815" s="5"/>
      <c r="P815" s="19" t="s">
        <v>5556</v>
      </c>
      <c r="Q815" s="5"/>
      <c r="R815" s="20">
        <v>1</v>
      </c>
      <c r="S815" s="21">
        <v>43983</v>
      </c>
      <c r="T815" s="19" t="s">
        <v>5344</v>
      </c>
      <c r="U815" s="5"/>
      <c r="V815" s="5"/>
      <c r="W815" s="5"/>
      <c r="X815" s="5"/>
      <c r="Y815" s="5"/>
      <c r="Z815" s="5"/>
      <c r="AA815" s="5"/>
      <c r="AB815" s="5"/>
      <c r="AC815" s="20">
        <v>1</v>
      </c>
      <c r="AD815" s="5"/>
      <c r="AE815" s="5"/>
      <c r="AF815" s="5"/>
      <c r="AG815" s="20">
        <v>1</v>
      </c>
      <c r="AH815" s="5"/>
      <c r="AI815" s="5"/>
      <c r="AJ815" s="5"/>
      <c r="AK815" s="5"/>
      <c r="AL815" s="5"/>
      <c r="AM815" s="6">
        <v>44741</v>
      </c>
      <c r="AN815" s="22">
        <v>0.29166666666666735</v>
      </c>
      <c r="AO815" s="20">
        <v>1</v>
      </c>
      <c r="AP815" s="5"/>
      <c r="AQ815" s="5"/>
      <c r="AR815" s="5"/>
      <c r="AS815" s="5"/>
      <c r="AT815" s="5"/>
      <c r="AU815" s="5"/>
      <c r="AV815" s="5"/>
      <c r="AW815" s="5"/>
      <c r="AX815" s="5"/>
      <c r="AY815" s="5"/>
      <c r="AZ815" s="5"/>
      <c r="BA815" s="5"/>
      <c r="BB815" s="5"/>
      <c r="BC815" s="5"/>
      <c r="BD815" s="20">
        <v>1</v>
      </c>
      <c r="BE815" s="5"/>
      <c r="BF815" s="5"/>
      <c r="BG815" s="5"/>
      <c r="BH815" s="5"/>
      <c r="BI815" s="19" t="s">
        <v>5345</v>
      </c>
      <c r="BJ815" s="5"/>
      <c r="BK815" s="19" t="s">
        <v>5346</v>
      </c>
      <c r="BL815" s="20">
        <v>1</v>
      </c>
      <c r="BM815" s="5"/>
      <c r="BN815" s="5"/>
      <c r="BO815" s="5"/>
      <c r="BP815" s="5"/>
      <c r="BQ815" s="5"/>
      <c r="BR815" s="5"/>
      <c r="BS815" s="5"/>
      <c r="BT815" s="5"/>
      <c r="BU815" s="5"/>
      <c r="BV815" s="5"/>
      <c r="BW815" s="5"/>
      <c r="BX815" s="5"/>
      <c r="BY815" s="5"/>
      <c r="BZ815" s="5"/>
      <c r="CA815" s="19" t="s">
        <v>3357</v>
      </c>
      <c r="CB815" s="5"/>
      <c r="CC815" s="5"/>
      <c r="CD815" s="5"/>
      <c r="CE815" s="5"/>
      <c r="CF815" s="6">
        <v>44741</v>
      </c>
      <c r="CG815" s="5"/>
      <c r="CH815" s="5"/>
      <c r="CI815" s="5"/>
      <c r="CJ815" s="5"/>
      <c r="CK815" s="5"/>
      <c r="CL815" s="5"/>
      <c r="CM815" s="19" t="s">
        <v>172</v>
      </c>
      <c r="CN815" s="19" t="s">
        <v>5347</v>
      </c>
      <c r="CO815" s="19" t="s">
        <v>5348</v>
      </c>
      <c r="CP815" s="5"/>
      <c r="CQ815" t="str">
        <f t="shared" si="12"/>
        <v/>
      </c>
    </row>
    <row r="816" spans="1:95" ht="13.5" x14ac:dyDescent="0.25">
      <c r="A816" s="19" t="s">
        <v>5349</v>
      </c>
      <c r="B816" s="10" t="s">
        <v>619</v>
      </c>
      <c r="C816" s="6">
        <v>44747</v>
      </c>
      <c r="D816" s="5"/>
      <c r="E816" s="20">
        <v>1</v>
      </c>
      <c r="F816" s="5"/>
      <c r="G816" s="5"/>
      <c r="H816" s="5"/>
      <c r="I816" s="5"/>
      <c r="J816" s="19"/>
      <c r="K816" s="19"/>
      <c r="L816" s="19"/>
      <c r="M816" s="19" t="s">
        <v>619</v>
      </c>
      <c r="N816" s="19"/>
      <c r="O816" s="5"/>
      <c r="P816" s="19" t="s">
        <v>5556</v>
      </c>
      <c r="Q816" s="5"/>
      <c r="R816" s="20">
        <v>1</v>
      </c>
      <c r="S816" s="21">
        <v>44621</v>
      </c>
      <c r="T816" s="19" t="s">
        <v>82</v>
      </c>
      <c r="U816" s="5"/>
      <c r="V816" s="5"/>
      <c r="W816" s="5"/>
      <c r="X816" s="5"/>
      <c r="Y816" s="5"/>
      <c r="Z816" s="5"/>
      <c r="AA816" s="5"/>
      <c r="AB816" s="20">
        <v>1</v>
      </c>
      <c r="AC816" s="5"/>
      <c r="AD816" s="5"/>
      <c r="AE816" s="5"/>
      <c r="AF816" s="5"/>
      <c r="AG816" s="5"/>
      <c r="AH816" s="5"/>
      <c r="AI816" s="20">
        <v>1</v>
      </c>
      <c r="AJ816" s="5"/>
      <c r="AK816" s="5"/>
      <c r="AL816" s="5"/>
      <c r="AM816" s="6">
        <v>44688</v>
      </c>
      <c r="AN816" s="22">
        <v>0.69444444444444609</v>
      </c>
      <c r="AO816" s="20">
        <v>1</v>
      </c>
      <c r="AP816" s="5"/>
      <c r="AQ816" s="5"/>
      <c r="AR816" s="5"/>
      <c r="AS816" s="5"/>
      <c r="AT816" s="5"/>
      <c r="AU816" s="5"/>
      <c r="AV816" s="5"/>
      <c r="AW816" s="5"/>
      <c r="AX816" s="5"/>
      <c r="AY816" s="5"/>
      <c r="AZ816" s="20">
        <v>1</v>
      </c>
      <c r="BA816" s="5"/>
      <c r="BB816" s="5"/>
      <c r="BC816" s="5"/>
      <c r="BD816" s="5"/>
      <c r="BE816" s="5"/>
      <c r="BF816" s="5"/>
      <c r="BG816" s="5"/>
      <c r="BH816" s="5"/>
      <c r="BI816" s="19" t="s">
        <v>5350</v>
      </c>
      <c r="BJ816" s="5"/>
      <c r="BK816" s="19" t="s">
        <v>5351</v>
      </c>
      <c r="BL816" s="5"/>
      <c r="BM816" s="5"/>
      <c r="BN816" s="20">
        <v>1</v>
      </c>
      <c r="BO816" s="5"/>
      <c r="BP816" s="5"/>
      <c r="BQ816" s="19"/>
      <c r="BR816" s="19"/>
      <c r="BS816" s="19" t="s">
        <v>5352</v>
      </c>
      <c r="BT816" s="5"/>
      <c r="BU816" s="20">
        <v>1</v>
      </c>
      <c r="BV816" s="5"/>
      <c r="BW816" s="5"/>
      <c r="BX816" s="5"/>
      <c r="BY816" s="5"/>
      <c r="BZ816" s="19" t="s">
        <v>1484</v>
      </c>
      <c r="CA816" s="19" t="s">
        <v>5353</v>
      </c>
      <c r="CB816" s="5"/>
      <c r="CC816" s="5"/>
      <c r="CD816" s="5"/>
      <c r="CE816" s="5"/>
      <c r="CF816" s="6">
        <v>44719</v>
      </c>
      <c r="CG816" s="5"/>
      <c r="CH816" s="5"/>
      <c r="CI816" s="5"/>
      <c r="CJ816" s="5"/>
      <c r="CK816" s="5"/>
      <c r="CL816" s="5"/>
      <c r="CM816" s="5"/>
      <c r="CN816" s="19" t="s">
        <v>5354</v>
      </c>
      <c r="CO816" s="19" t="s">
        <v>5355</v>
      </c>
      <c r="CP816" s="5"/>
      <c r="CQ816" t="str">
        <f t="shared" si="12"/>
        <v/>
      </c>
    </row>
    <row r="817" spans="1:95" ht="13.5" x14ac:dyDescent="0.25">
      <c r="A817" s="19" t="s">
        <v>5356</v>
      </c>
      <c r="B817" s="10" t="s">
        <v>619</v>
      </c>
      <c r="C817" s="6">
        <v>44768</v>
      </c>
      <c r="D817" s="5"/>
      <c r="E817" s="5"/>
      <c r="F817" s="5"/>
      <c r="G817" s="20">
        <v>1</v>
      </c>
      <c r="H817" s="19" t="s">
        <v>81</v>
      </c>
      <c r="I817" s="5"/>
      <c r="J817" s="19"/>
      <c r="K817" s="19"/>
      <c r="L817" s="19"/>
      <c r="M817" s="19" t="s">
        <v>3552</v>
      </c>
      <c r="N817" s="19"/>
      <c r="O817" s="5"/>
      <c r="P817" s="5" t="s">
        <v>5560</v>
      </c>
      <c r="Q817" s="5"/>
      <c r="R817" s="20">
        <v>1</v>
      </c>
      <c r="S817" s="21">
        <v>44378</v>
      </c>
      <c r="T817" s="19" t="s">
        <v>41</v>
      </c>
      <c r="U817" s="5"/>
      <c r="V817" s="5"/>
      <c r="W817" s="5"/>
      <c r="X817" s="5"/>
      <c r="Y817" s="5"/>
      <c r="Z817" s="20">
        <v>1</v>
      </c>
      <c r="AA817" s="5"/>
      <c r="AB817" s="5"/>
      <c r="AC817" s="5"/>
      <c r="AD817" s="5"/>
      <c r="AE817" s="5"/>
      <c r="AF817" s="5"/>
      <c r="AG817" s="20">
        <v>1</v>
      </c>
      <c r="AH817" s="5"/>
      <c r="AI817" s="5"/>
      <c r="AJ817" s="5"/>
      <c r="AK817" s="5"/>
      <c r="AL817" s="5"/>
      <c r="AM817" s="6">
        <v>44753</v>
      </c>
      <c r="AN817" s="22">
        <v>0.45833333333333443</v>
      </c>
      <c r="AO817" s="5"/>
      <c r="AP817" s="5"/>
      <c r="AQ817" s="5"/>
      <c r="AR817" s="5"/>
      <c r="AS817" s="20">
        <v>1</v>
      </c>
      <c r="AT817" s="5"/>
      <c r="AU817" s="5"/>
      <c r="AV817" s="5"/>
      <c r="AW817" s="5"/>
      <c r="AX817" s="5"/>
      <c r="AY817" s="5"/>
      <c r="AZ817" s="5"/>
      <c r="BA817" s="5"/>
      <c r="BB817" s="5"/>
      <c r="BC817" s="5"/>
      <c r="BD817" s="5"/>
      <c r="BE817" s="20"/>
      <c r="BF817" s="5"/>
      <c r="BG817" s="5">
        <v>1</v>
      </c>
      <c r="BH817" s="23" t="s">
        <v>5623</v>
      </c>
      <c r="BI817" s="19" t="s">
        <v>5357</v>
      </c>
      <c r="BJ817" s="5"/>
      <c r="BK817" s="19" t="s">
        <v>4518</v>
      </c>
      <c r="BL817" s="5"/>
      <c r="BM817" s="5"/>
      <c r="BN817" s="5"/>
      <c r="BO817" s="20">
        <v>1</v>
      </c>
      <c r="BP817" s="23" t="s">
        <v>5605</v>
      </c>
      <c r="BQ817" s="5"/>
      <c r="BR817" s="5"/>
      <c r="BS817" s="5"/>
      <c r="BT817" s="5"/>
      <c r="BU817" s="5"/>
      <c r="BV817" s="5"/>
      <c r="BW817" s="5"/>
      <c r="BX817" s="5"/>
      <c r="BY817" s="5"/>
      <c r="BZ817" s="5"/>
      <c r="CA817" s="19" t="s">
        <v>5358</v>
      </c>
      <c r="CB817" s="5"/>
      <c r="CC817" s="5"/>
      <c r="CD817" s="5"/>
      <c r="CE817" s="5"/>
      <c r="CF817" s="6">
        <v>44754</v>
      </c>
      <c r="CG817" s="5"/>
      <c r="CH817" s="5"/>
      <c r="CI817" s="5"/>
      <c r="CJ817" s="5"/>
      <c r="CK817" s="5"/>
      <c r="CL817" s="5"/>
      <c r="CM817" s="5"/>
      <c r="CN817" s="19" t="s">
        <v>5359</v>
      </c>
      <c r="CO817" s="19" t="s">
        <v>5360</v>
      </c>
      <c r="CP817" s="5"/>
      <c r="CQ817" t="str">
        <f t="shared" si="12"/>
        <v/>
      </c>
    </row>
    <row r="818" spans="1:95" ht="13.5" x14ac:dyDescent="0.25">
      <c r="A818" s="19" t="s">
        <v>5361</v>
      </c>
      <c r="B818" s="10" t="s">
        <v>619</v>
      </c>
      <c r="C818" s="6">
        <v>44768</v>
      </c>
      <c r="D818" s="5"/>
      <c r="E818" s="5"/>
      <c r="F818" s="5"/>
      <c r="G818" s="20">
        <v>1</v>
      </c>
      <c r="H818" s="19" t="s">
        <v>81</v>
      </c>
      <c r="I818" s="5"/>
      <c r="J818" s="19"/>
      <c r="K818" s="19"/>
      <c r="L818" s="19"/>
      <c r="M818" s="19" t="s">
        <v>3552</v>
      </c>
      <c r="N818" s="19"/>
      <c r="O818" s="5"/>
      <c r="P818" s="19" t="s">
        <v>5554</v>
      </c>
      <c r="Q818" s="5"/>
      <c r="R818" s="20">
        <v>1</v>
      </c>
      <c r="S818" s="21">
        <v>43435</v>
      </c>
      <c r="T818" s="19" t="s">
        <v>26</v>
      </c>
      <c r="U818" s="5"/>
      <c r="V818" s="5"/>
      <c r="W818" s="5"/>
      <c r="X818" s="5"/>
      <c r="Y818" s="5"/>
      <c r="Z818" s="5"/>
      <c r="AA818" s="20">
        <v>1</v>
      </c>
      <c r="AB818" s="5"/>
      <c r="AC818" s="5"/>
      <c r="AD818" s="5"/>
      <c r="AE818" s="5"/>
      <c r="AF818" s="5"/>
      <c r="AG818" s="5"/>
      <c r="AH818" s="5"/>
      <c r="AI818" s="20">
        <v>1</v>
      </c>
      <c r="AJ818" s="5"/>
      <c r="AK818" s="5"/>
      <c r="AL818" s="5"/>
      <c r="AM818" s="6">
        <v>44754</v>
      </c>
      <c r="AN818" s="22">
        <v>0.12500000000000031</v>
      </c>
      <c r="AO818" s="5"/>
      <c r="AP818" s="20">
        <v>1</v>
      </c>
      <c r="AQ818" s="5"/>
      <c r="AR818" s="5"/>
      <c r="AS818" s="5"/>
      <c r="AT818" s="5"/>
      <c r="AU818" s="5"/>
      <c r="AV818" s="5"/>
      <c r="AW818" s="5"/>
      <c r="AX818" s="5"/>
      <c r="AY818" s="5"/>
      <c r="AZ818" s="20">
        <v>1</v>
      </c>
      <c r="BA818" s="5"/>
      <c r="BB818" s="5"/>
      <c r="BC818" s="5"/>
      <c r="BD818" s="5"/>
      <c r="BE818" s="5"/>
      <c r="BF818" s="5"/>
      <c r="BG818" s="5"/>
      <c r="BH818" s="5"/>
      <c r="BI818" s="19" t="s">
        <v>5362</v>
      </c>
      <c r="BJ818" s="5"/>
      <c r="BK818" s="19" t="s">
        <v>5363</v>
      </c>
      <c r="BL818" s="5"/>
      <c r="BM818" s="5"/>
      <c r="BN818" s="5"/>
      <c r="BO818" s="20">
        <v>1</v>
      </c>
      <c r="BP818" s="19" t="s">
        <v>81</v>
      </c>
      <c r="BQ818" s="5"/>
      <c r="BR818" s="5"/>
      <c r="BS818" s="5"/>
      <c r="BT818" s="5"/>
      <c r="BU818" s="5"/>
      <c r="BV818" s="5"/>
      <c r="BW818" s="5"/>
      <c r="BX818" s="5"/>
      <c r="BY818" s="5"/>
      <c r="BZ818" s="5"/>
      <c r="CA818" s="19" t="s">
        <v>5364</v>
      </c>
      <c r="CB818" s="5"/>
      <c r="CC818" s="5"/>
      <c r="CD818" s="5"/>
      <c r="CE818" s="5"/>
      <c r="CF818" s="6">
        <v>44754</v>
      </c>
      <c r="CG818" s="5"/>
      <c r="CH818" s="5"/>
      <c r="CI818" s="5"/>
      <c r="CJ818" s="5"/>
      <c r="CK818" s="5"/>
      <c r="CL818" s="5"/>
      <c r="CM818" s="5"/>
      <c r="CN818" s="19" t="s">
        <v>5365</v>
      </c>
      <c r="CO818" s="19" t="s">
        <v>5366</v>
      </c>
      <c r="CP818" s="5"/>
      <c r="CQ818" t="str">
        <f t="shared" si="12"/>
        <v/>
      </c>
    </row>
    <row r="819" spans="1:95" ht="13.5" x14ac:dyDescent="0.25">
      <c r="A819" s="19" t="s">
        <v>5367</v>
      </c>
      <c r="B819" s="10" t="s">
        <v>619</v>
      </c>
      <c r="C819" s="6">
        <v>44768</v>
      </c>
      <c r="D819" s="5"/>
      <c r="E819" s="5"/>
      <c r="F819" s="5"/>
      <c r="G819" s="20">
        <v>1</v>
      </c>
      <c r="H819" s="19" t="s">
        <v>81</v>
      </c>
      <c r="I819" s="5"/>
      <c r="J819" s="19"/>
      <c r="K819" s="19"/>
      <c r="L819" s="19"/>
      <c r="M819" s="19" t="s">
        <v>3552</v>
      </c>
      <c r="N819" s="19"/>
      <c r="O819" s="5"/>
      <c r="P819" s="19" t="s">
        <v>5554</v>
      </c>
      <c r="Q819" s="5"/>
      <c r="R819" s="20">
        <v>1</v>
      </c>
      <c r="S819" s="21">
        <v>43435</v>
      </c>
      <c r="T819" s="19" t="s">
        <v>26</v>
      </c>
      <c r="U819" s="5"/>
      <c r="V819" s="5"/>
      <c r="W819" s="5"/>
      <c r="X819" s="5"/>
      <c r="Y819" s="5"/>
      <c r="Z819" s="5"/>
      <c r="AA819" s="20">
        <v>1</v>
      </c>
      <c r="AB819" s="5"/>
      <c r="AC819" s="5"/>
      <c r="AD819" s="5"/>
      <c r="AE819" s="5"/>
      <c r="AF819" s="5"/>
      <c r="AG819" s="5"/>
      <c r="AH819" s="5"/>
      <c r="AI819" s="20">
        <v>1</v>
      </c>
      <c r="AJ819" s="5"/>
      <c r="AK819" s="5"/>
      <c r="AL819" s="5"/>
      <c r="AM819" s="6">
        <v>44750</v>
      </c>
      <c r="AN819" s="22">
        <v>0.28472222222222288</v>
      </c>
      <c r="AO819" s="5"/>
      <c r="AP819" s="5"/>
      <c r="AQ819" s="20">
        <v>1</v>
      </c>
      <c r="AR819" s="5"/>
      <c r="AS819" s="5"/>
      <c r="AT819" s="5"/>
      <c r="AU819" s="5"/>
      <c r="AV819" s="5"/>
      <c r="AW819" s="5"/>
      <c r="AX819" s="5"/>
      <c r="AY819" s="5"/>
      <c r="AZ819" s="20">
        <v>1</v>
      </c>
      <c r="BA819" s="5"/>
      <c r="BB819" s="5"/>
      <c r="BC819" s="5"/>
      <c r="BD819" s="5"/>
      <c r="BE819" s="5"/>
      <c r="BF819" s="5"/>
      <c r="BG819" s="5"/>
      <c r="BH819" s="5"/>
      <c r="BI819" s="19" t="s">
        <v>5368</v>
      </c>
      <c r="BJ819" s="5"/>
      <c r="BK819" s="19" t="s">
        <v>5369</v>
      </c>
      <c r="BL819" s="5"/>
      <c r="BM819" s="5"/>
      <c r="BN819" s="5"/>
      <c r="BO819" s="20">
        <v>1</v>
      </c>
      <c r="BP819" s="19" t="s">
        <v>81</v>
      </c>
      <c r="BQ819" s="5"/>
      <c r="BR819" s="5"/>
      <c r="BS819" s="5"/>
      <c r="BT819" s="5"/>
      <c r="BU819" s="5"/>
      <c r="BV819" s="5"/>
      <c r="BW819" s="5"/>
      <c r="BX819" s="5"/>
      <c r="BY819" s="5"/>
      <c r="BZ819" s="5"/>
      <c r="CA819" s="19" t="s">
        <v>5370</v>
      </c>
      <c r="CB819" s="5"/>
      <c r="CC819" s="5"/>
      <c r="CD819" s="5"/>
      <c r="CE819" s="5"/>
      <c r="CF819" s="6">
        <v>44757</v>
      </c>
      <c r="CG819" s="5"/>
      <c r="CH819" s="5"/>
      <c r="CI819" s="5"/>
      <c r="CJ819" s="5"/>
      <c r="CK819" s="5"/>
      <c r="CL819" s="5"/>
      <c r="CM819" s="5"/>
      <c r="CN819" s="19" t="s">
        <v>5371</v>
      </c>
      <c r="CO819" s="19" t="s">
        <v>5372</v>
      </c>
      <c r="CP819" s="5"/>
      <c r="CQ819" t="str">
        <f t="shared" si="12"/>
        <v/>
      </c>
    </row>
    <row r="820" spans="1:95" ht="13.5" x14ac:dyDescent="0.25">
      <c r="A820" s="19" t="s">
        <v>5373</v>
      </c>
      <c r="B820" s="10" t="s">
        <v>619</v>
      </c>
      <c r="C820" s="6">
        <v>44768</v>
      </c>
      <c r="D820" s="5"/>
      <c r="E820" s="5"/>
      <c r="F820" s="5"/>
      <c r="G820" s="20">
        <v>1</v>
      </c>
      <c r="H820" s="19" t="s">
        <v>81</v>
      </c>
      <c r="I820" s="5"/>
      <c r="J820" s="19"/>
      <c r="K820" s="19"/>
      <c r="L820" s="19"/>
      <c r="M820" s="19" t="s">
        <v>3552</v>
      </c>
      <c r="N820" s="19"/>
      <c r="O820" s="5"/>
      <c r="P820" s="19" t="s">
        <v>5554</v>
      </c>
      <c r="Q820" s="20">
        <v>1</v>
      </c>
      <c r="R820" s="5"/>
      <c r="S820" s="21">
        <v>43800</v>
      </c>
      <c r="T820" s="19" t="s">
        <v>26</v>
      </c>
      <c r="U820" s="5"/>
      <c r="V820" s="5"/>
      <c r="W820" s="5"/>
      <c r="X820" s="5"/>
      <c r="Y820" s="5"/>
      <c r="Z820" s="5"/>
      <c r="AA820" s="5"/>
      <c r="AB820" s="5"/>
      <c r="AC820" s="20">
        <v>1</v>
      </c>
      <c r="AD820" s="5"/>
      <c r="AE820" s="5"/>
      <c r="AF820" s="5"/>
      <c r="AG820" s="5"/>
      <c r="AH820" s="20">
        <v>1</v>
      </c>
      <c r="AI820" s="5"/>
      <c r="AJ820" s="5"/>
      <c r="AK820" s="5"/>
      <c r="AL820" s="5"/>
      <c r="AM820" s="6">
        <v>44749</v>
      </c>
      <c r="AN820" s="22">
        <v>0.61805555555555702</v>
      </c>
      <c r="AO820" s="5"/>
      <c r="AP820" s="5"/>
      <c r="AQ820" s="5"/>
      <c r="AR820" s="20">
        <v>1</v>
      </c>
      <c r="AS820" s="5"/>
      <c r="AT820" s="5"/>
      <c r="AU820" s="5"/>
      <c r="AV820" s="5"/>
      <c r="AW820" s="5"/>
      <c r="AX820" s="5"/>
      <c r="AY820" s="5"/>
      <c r="AZ820" s="20">
        <v>1</v>
      </c>
      <c r="BA820" s="5"/>
      <c r="BB820" s="5"/>
      <c r="BC820" s="5"/>
      <c r="BD820" s="5"/>
      <c r="BE820" s="5"/>
      <c r="BF820" s="5"/>
      <c r="BG820" s="5"/>
      <c r="BH820" s="5"/>
      <c r="BI820" s="19" t="s">
        <v>5374</v>
      </c>
      <c r="BJ820" s="5"/>
      <c r="BK820" s="19" t="s">
        <v>5375</v>
      </c>
      <c r="BL820" s="5"/>
      <c r="BM820" s="5"/>
      <c r="BN820" s="5"/>
      <c r="BO820" s="20">
        <v>1</v>
      </c>
      <c r="BP820" s="19" t="s">
        <v>81</v>
      </c>
      <c r="BQ820" s="5"/>
      <c r="BR820" s="5"/>
      <c r="BS820" s="5"/>
      <c r="BT820" s="5"/>
      <c r="BU820" s="5"/>
      <c r="BV820" s="5"/>
      <c r="BW820" s="5"/>
      <c r="BX820" s="5"/>
      <c r="BY820" s="5"/>
      <c r="BZ820" s="5"/>
      <c r="CA820" s="19" t="s">
        <v>5376</v>
      </c>
      <c r="CB820" s="5"/>
      <c r="CC820" s="5"/>
      <c r="CD820" s="5"/>
      <c r="CE820" s="5"/>
      <c r="CF820" s="6">
        <v>44749</v>
      </c>
      <c r="CG820" s="5"/>
      <c r="CH820" s="5"/>
      <c r="CI820" s="5"/>
      <c r="CJ820" s="5"/>
      <c r="CK820" s="5"/>
      <c r="CL820" s="5"/>
      <c r="CM820" s="5"/>
      <c r="CN820" s="19" t="s">
        <v>5377</v>
      </c>
      <c r="CO820" s="19" t="s">
        <v>5378</v>
      </c>
      <c r="CP820" s="5"/>
      <c r="CQ820" t="str">
        <f t="shared" si="12"/>
        <v/>
      </c>
    </row>
    <row r="821" spans="1:95" ht="13.5" x14ac:dyDescent="0.25">
      <c r="A821" s="19" t="s">
        <v>5379</v>
      </c>
      <c r="B821" s="10" t="s">
        <v>619</v>
      </c>
      <c r="C821" s="6">
        <v>44768</v>
      </c>
      <c r="D821" s="5"/>
      <c r="E821" s="5"/>
      <c r="F821" s="5"/>
      <c r="G821" s="20">
        <v>1</v>
      </c>
      <c r="H821" s="19" t="s">
        <v>81</v>
      </c>
      <c r="I821" s="5"/>
      <c r="J821" s="19"/>
      <c r="K821" s="19"/>
      <c r="L821" s="19"/>
      <c r="M821" s="19" t="s">
        <v>3552</v>
      </c>
      <c r="N821" s="19"/>
      <c r="O821" s="5"/>
      <c r="P821" s="19" t="s">
        <v>5555</v>
      </c>
      <c r="Q821" s="20">
        <v>1</v>
      </c>
      <c r="R821" s="5"/>
      <c r="S821" s="21">
        <v>43405</v>
      </c>
      <c r="T821" s="19" t="s">
        <v>26</v>
      </c>
      <c r="U821" s="5"/>
      <c r="V821" s="5"/>
      <c r="W821" s="5"/>
      <c r="X821" s="5"/>
      <c r="Y821" s="5"/>
      <c r="Z821" s="5"/>
      <c r="AA821" s="5"/>
      <c r="AB821" s="20">
        <v>1</v>
      </c>
      <c r="AC821" s="5"/>
      <c r="AD821" s="5"/>
      <c r="AE821" s="5"/>
      <c r="AF821" s="5"/>
      <c r="AG821" s="5"/>
      <c r="AH821" s="5"/>
      <c r="AI821" s="20">
        <v>1</v>
      </c>
      <c r="AJ821" s="5"/>
      <c r="AK821" s="5"/>
      <c r="AL821" s="5"/>
      <c r="AM821" s="6">
        <v>44748</v>
      </c>
      <c r="AN821" s="22">
        <v>0.69444444444444609</v>
      </c>
      <c r="AO821" s="5"/>
      <c r="AP821" s="20">
        <v>1</v>
      </c>
      <c r="AQ821" s="5"/>
      <c r="AR821" s="5"/>
      <c r="AS821" s="5"/>
      <c r="AT821" s="5"/>
      <c r="AU821" s="5"/>
      <c r="AV821" s="5"/>
      <c r="AW821" s="5"/>
      <c r="AX821" s="5"/>
      <c r="AY821" s="5"/>
      <c r="AZ821" s="20">
        <v>1</v>
      </c>
      <c r="BA821" s="5"/>
      <c r="BB821" s="5"/>
      <c r="BC821" s="5"/>
      <c r="BD821" s="5"/>
      <c r="BE821" s="5"/>
      <c r="BF821" s="5"/>
      <c r="BG821" s="5"/>
      <c r="BH821" s="5"/>
      <c r="BI821" s="19" t="s">
        <v>5380</v>
      </c>
      <c r="BJ821" s="5"/>
      <c r="BK821" s="19" t="s">
        <v>5381</v>
      </c>
      <c r="BL821" s="5"/>
      <c r="BM821" s="5"/>
      <c r="BN821" s="5"/>
      <c r="BO821" s="20">
        <v>1</v>
      </c>
      <c r="BP821" s="19" t="s">
        <v>81</v>
      </c>
      <c r="BQ821" s="5"/>
      <c r="BR821" s="5"/>
      <c r="BS821" s="5"/>
      <c r="BT821" s="5"/>
      <c r="BU821" s="5"/>
      <c r="BV821" s="5"/>
      <c r="BW821" s="5"/>
      <c r="BX821" s="5"/>
      <c r="BY821" s="5"/>
      <c r="BZ821" s="5"/>
      <c r="CA821" s="19" t="s">
        <v>5382</v>
      </c>
      <c r="CB821" s="5"/>
      <c r="CC821" s="5"/>
      <c r="CD821" s="5"/>
      <c r="CE821" s="5"/>
      <c r="CF821" s="6">
        <v>44747</v>
      </c>
      <c r="CG821" s="5"/>
      <c r="CH821" s="5"/>
      <c r="CI821" s="5"/>
      <c r="CJ821" s="5"/>
      <c r="CK821" s="5"/>
      <c r="CL821" s="5"/>
      <c r="CM821" s="5"/>
      <c r="CN821" s="19" t="s">
        <v>5383</v>
      </c>
      <c r="CO821" s="19" t="s">
        <v>5384</v>
      </c>
      <c r="CP821" s="5"/>
      <c r="CQ821" t="str">
        <f t="shared" si="12"/>
        <v/>
      </c>
    </row>
    <row r="822" spans="1:95" ht="13.5" x14ac:dyDescent="0.25">
      <c r="A822" s="19" t="s">
        <v>5385</v>
      </c>
      <c r="B822" s="10" t="s">
        <v>619</v>
      </c>
      <c r="C822" s="6">
        <v>44767</v>
      </c>
      <c r="D822" s="20">
        <v>1</v>
      </c>
      <c r="E822" s="5"/>
      <c r="F822" s="5"/>
      <c r="G822" s="5"/>
      <c r="H822" s="5"/>
      <c r="I822" s="5"/>
      <c r="J822" s="19"/>
      <c r="K822" s="19"/>
      <c r="L822" s="19"/>
      <c r="M822" s="19" t="s">
        <v>3552</v>
      </c>
      <c r="N822" s="19"/>
      <c r="O822" s="5"/>
      <c r="P822" s="19" t="s">
        <v>5556</v>
      </c>
      <c r="Q822" s="5"/>
      <c r="R822" s="20">
        <v>1</v>
      </c>
      <c r="S822" s="21">
        <v>44470</v>
      </c>
      <c r="T822" s="19" t="s">
        <v>26</v>
      </c>
      <c r="U822" s="5"/>
      <c r="V822" s="5"/>
      <c r="W822" s="5"/>
      <c r="X822" s="5"/>
      <c r="Y822" s="5"/>
      <c r="Z822" s="5"/>
      <c r="AA822" s="20">
        <v>1</v>
      </c>
      <c r="AB822" s="5"/>
      <c r="AC822" s="5"/>
      <c r="AD822" s="5"/>
      <c r="AE822" s="5"/>
      <c r="AF822" s="5"/>
      <c r="AG822" s="5"/>
      <c r="AH822" s="20">
        <v>1</v>
      </c>
      <c r="AI822" s="5"/>
      <c r="AJ822" s="5"/>
      <c r="AK822" s="5"/>
      <c r="AL822" s="5"/>
      <c r="AM822" s="6">
        <v>44747</v>
      </c>
      <c r="AN822" s="22">
        <v>0.26736111111111177</v>
      </c>
      <c r="AO822" s="5"/>
      <c r="AP822" s="5"/>
      <c r="AQ822" s="20">
        <v>1</v>
      </c>
      <c r="AR822" s="5"/>
      <c r="AS822" s="5"/>
      <c r="AT822" s="5"/>
      <c r="AU822" s="5"/>
      <c r="AV822" s="5"/>
      <c r="AW822" s="5"/>
      <c r="AX822" s="5"/>
      <c r="AY822" s="5"/>
      <c r="AZ822" s="5"/>
      <c r="BA822" s="5"/>
      <c r="BB822" s="5"/>
      <c r="BC822" s="5"/>
      <c r="BD822" s="5"/>
      <c r="BE822" s="20"/>
      <c r="BF822" s="5"/>
      <c r="BG822" s="5">
        <v>1</v>
      </c>
      <c r="BH822" s="23" t="s">
        <v>5625</v>
      </c>
      <c r="BI822" s="19" t="s">
        <v>5386</v>
      </c>
      <c r="BJ822" s="5"/>
      <c r="BK822" s="19" t="s">
        <v>5387</v>
      </c>
      <c r="BL822" s="20">
        <v>1</v>
      </c>
      <c r="BM822" s="5"/>
      <c r="BN822" s="5"/>
      <c r="BO822" s="5"/>
      <c r="BP822" s="5"/>
      <c r="BQ822" s="5"/>
      <c r="BR822" s="5"/>
      <c r="BS822" s="5"/>
      <c r="BT822" s="5"/>
      <c r="BU822" s="20">
        <v>1</v>
      </c>
      <c r="BV822" s="5"/>
      <c r="BW822" s="5"/>
      <c r="BX822" s="5"/>
      <c r="BY822" s="5"/>
      <c r="BZ822" s="5"/>
      <c r="CA822" s="19" t="s">
        <v>5388</v>
      </c>
      <c r="CB822" s="5"/>
      <c r="CC822" s="5"/>
      <c r="CD822" s="5"/>
      <c r="CE822" s="5"/>
      <c r="CF822" s="6">
        <v>44747</v>
      </c>
      <c r="CG822" s="5"/>
      <c r="CH822" s="5"/>
      <c r="CI822" s="5"/>
      <c r="CJ822" s="5"/>
      <c r="CK822" s="5"/>
      <c r="CL822" s="5"/>
      <c r="CM822" s="5"/>
      <c r="CN822" s="19" t="s">
        <v>5389</v>
      </c>
      <c r="CO822" s="19" t="s">
        <v>5390</v>
      </c>
      <c r="CP822" s="5"/>
      <c r="CQ822" t="str">
        <f t="shared" si="12"/>
        <v/>
      </c>
    </row>
    <row r="823" spans="1:95" ht="13.5" x14ac:dyDescent="0.25">
      <c r="A823" s="19" t="s">
        <v>5391</v>
      </c>
      <c r="B823" s="10" t="s">
        <v>619</v>
      </c>
      <c r="C823" s="6">
        <v>44767</v>
      </c>
      <c r="D823" s="5"/>
      <c r="E823" s="5"/>
      <c r="F823" s="5"/>
      <c r="G823" s="20">
        <v>1</v>
      </c>
      <c r="H823" s="19" t="s">
        <v>81</v>
      </c>
      <c r="I823" s="5"/>
      <c r="J823" s="19"/>
      <c r="K823" s="19"/>
      <c r="L823" s="19"/>
      <c r="M823" s="19" t="s">
        <v>3552</v>
      </c>
      <c r="N823" s="19"/>
      <c r="O823" s="5"/>
      <c r="P823" s="19" t="s">
        <v>5555</v>
      </c>
      <c r="Q823" s="5"/>
      <c r="R823" s="20">
        <v>1</v>
      </c>
      <c r="S823" s="21">
        <v>44470</v>
      </c>
      <c r="T823" s="19" t="s">
        <v>26</v>
      </c>
      <c r="U823" s="5"/>
      <c r="V823" s="5"/>
      <c r="W823" s="5"/>
      <c r="X823" s="5"/>
      <c r="Y823" s="5"/>
      <c r="Z823" s="5"/>
      <c r="AA823" s="5"/>
      <c r="AB823" s="20">
        <v>1</v>
      </c>
      <c r="AC823" s="5"/>
      <c r="AD823" s="5"/>
      <c r="AE823" s="5"/>
      <c r="AF823" s="5"/>
      <c r="AG823" s="5"/>
      <c r="AH823" s="5"/>
      <c r="AI823" s="20">
        <v>1</v>
      </c>
      <c r="AJ823" s="5"/>
      <c r="AK823" s="5"/>
      <c r="AL823" s="5"/>
      <c r="AM823" s="6">
        <v>44747</v>
      </c>
      <c r="AN823" s="22">
        <v>0.39583333333333431</v>
      </c>
      <c r="AO823" s="5"/>
      <c r="AP823" s="5"/>
      <c r="AQ823" s="20">
        <v>1</v>
      </c>
      <c r="AR823" s="5"/>
      <c r="AS823" s="5"/>
      <c r="AT823" s="5"/>
      <c r="AU823" s="5"/>
      <c r="AV823" s="5"/>
      <c r="AW823" s="5"/>
      <c r="AX823" s="5"/>
      <c r="AY823" s="5"/>
      <c r="AZ823" s="5"/>
      <c r="BA823" s="5"/>
      <c r="BB823" s="5"/>
      <c r="BC823" s="5"/>
      <c r="BD823" s="5"/>
      <c r="BE823" s="20"/>
      <c r="BF823" s="5"/>
      <c r="BG823" s="5">
        <v>1</v>
      </c>
      <c r="BH823" s="23" t="s">
        <v>5623</v>
      </c>
      <c r="BI823" s="19" t="s">
        <v>5392</v>
      </c>
      <c r="BJ823" s="5"/>
      <c r="BK823" s="19" t="s">
        <v>5393</v>
      </c>
      <c r="BL823" s="5"/>
      <c r="BM823" s="5"/>
      <c r="BN823" s="5"/>
      <c r="BO823" s="20">
        <v>1</v>
      </c>
      <c r="BP823" s="19" t="s">
        <v>81</v>
      </c>
      <c r="BQ823" s="5"/>
      <c r="BR823" s="5"/>
      <c r="BS823" s="5"/>
      <c r="BT823" s="5"/>
      <c r="BU823" s="5"/>
      <c r="BV823" s="5"/>
      <c r="BW823" s="5"/>
      <c r="BX823" s="5"/>
      <c r="BY823" s="5"/>
      <c r="BZ823" s="5"/>
      <c r="CA823" s="19" t="s">
        <v>5394</v>
      </c>
      <c r="CB823" s="5"/>
      <c r="CC823" s="5"/>
      <c r="CD823" s="5"/>
      <c r="CE823" s="5"/>
      <c r="CF823" s="6">
        <v>44747</v>
      </c>
      <c r="CG823" s="5"/>
      <c r="CH823" s="5"/>
      <c r="CI823" s="5"/>
      <c r="CJ823" s="5"/>
      <c r="CK823" s="5"/>
      <c r="CL823" s="5"/>
      <c r="CM823" s="5"/>
      <c r="CN823" s="19" t="s">
        <v>5395</v>
      </c>
      <c r="CO823" s="19" t="s">
        <v>5396</v>
      </c>
      <c r="CP823" s="5"/>
      <c r="CQ823" t="str">
        <f t="shared" si="12"/>
        <v/>
      </c>
    </row>
    <row r="824" spans="1:95" ht="13.5" x14ac:dyDescent="0.25">
      <c r="A824" s="19" t="s">
        <v>5397</v>
      </c>
      <c r="B824" s="10" t="s">
        <v>619</v>
      </c>
      <c r="C824" s="6">
        <v>44767</v>
      </c>
      <c r="D824" s="20">
        <v>1</v>
      </c>
      <c r="E824" s="5"/>
      <c r="F824" s="5"/>
      <c r="G824" s="20">
        <v>1</v>
      </c>
      <c r="H824" s="19" t="s">
        <v>81</v>
      </c>
      <c r="I824" s="5"/>
      <c r="J824" s="19"/>
      <c r="K824" s="19"/>
      <c r="L824" s="19"/>
      <c r="M824" s="19" t="s">
        <v>3552</v>
      </c>
      <c r="N824" s="19"/>
      <c r="O824" s="5"/>
      <c r="P824" s="19" t="s">
        <v>5556</v>
      </c>
      <c r="Q824" s="5"/>
      <c r="R824" s="20">
        <v>1</v>
      </c>
      <c r="S824" s="21">
        <v>41183</v>
      </c>
      <c r="T824" s="19" t="s">
        <v>26</v>
      </c>
      <c r="U824" s="5"/>
      <c r="V824" s="5"/>
      <c r="W824" s="5"/>
      <c r="X824" s="5"/>
      <c r="Y824" s="5"/>
      <c r="Z824" s="5"/>
      <c r="AA824" s="5"/>
      <c r="AB824" s="20">
        <v>1</v>
      </c>
      <c r="AC824" s="5"/>
      <c r="AD824" s="5"/>
      <c r="AE824" s="5"/>
      <c r="AF824" s="5"/>
      <c r="AG824" s="5"/>
      <c r="AH824" s="5"/>
      <c r="AI824" s="20">
        <v>1</v>
      </c>
      <c r="AJ824" s="5"/>
      <c r="AK824" s="5"/>
      <c r="AL824" s="5"/>
      <c r="AM824" s="6">
        <v>44743</v>
      </c>
      <c r="AN824" s="22">
        <v>0.80902777777777979</v>
      </c>
      <c r="AO824" s="20">
        <v>1</v>
      </c>
      <c r="AP824" s="5"/>
      <c r="AQ824" s="5"/>
      <c r="AR824" s="5"/>
      <c r="AS824" s="5"/>
      <c r="AT824" s="5"/>
      <c r="AU824" s="5"/>
      <c r="AV824" s="5"/>
      <c r="AW824" s="5"/>
      <c r="AX824" s="5"/>
      <c r="AY824" s="5"/>
      <c r="AZ824" s="20">
        <v>1</v>
      </c>
      <c r="BA824" s="5"/>
      <c r="BB824" s="5"/>
      <c r="BC824" s="5"/>
      <c r="BD824" s="5"/>
      <c r="BE824" s="5"/>
      <c r="BF824" s="5"/>
      <c r="BG824" s="5"/>
      <c r="BH824" s="5"/>
      <c r="BI824" s="19" t="s">
        <v>5398</v>
      </c>
      <c r="BJ824" s="5"/>
      <c r="BK824" s="19" t="s">
        <v>5399</v>
      </c>
      <c r="BL824" s="5"/>
      <c r="BM824" s="5"/>
      <c r="BN824" s="5"/>
      <c r="BO824" s="20">
        <v>1</v>
      </c>
      <c r="BP824" s="19" t="s">
        <v>81</v>
      </c>
      <c r="BQ824" s="5"/>
      <c r="BR824" s="5"/>
      <c r="BS824" s="5"/>
      <c r="BT824" s="5"/>
      <c r="BU824" s="5"/>
      <c r="BV824" s="5"/>
      <c r="BW824" s="5"/>
      <c r="BX824" s="5"/>
      <c r="BY824" s="5"/>
      <c r="BZ824" s="5"/>
      <c r="CA824" s="19" t="s">
        <v>403</v>
      </c>
      <c r="CB824" s="5"/>
      <c r="CC824" s="5"/>
      <c r="CD824" s="5"/>
      <c r="CE824" s="5"/>
      <c r="CF824" s="6">
        <v>44746</v>
      </c>
      <c r="CG824" s="5"/>
      <c r="CH824" s="5"/>
      <c r="CI824" s="5"/>
      <c r="CJ824" s="5"/>
      <c r="CK824" s="5"/>
      <c r="CL824" s="5"/>
      <c r="CM824" s="5"/>
      <c r="CN824" s="19" t="s">
        <v>5400</v>
      </c>
      <c r="CO824" s="19" t="s">
        <v>5401</v>
      </c>
      <c r="CP824" s="5"/>
      <c r="CQ824" t="str">
        <f t="shared" si="12"/>
        <v/>
      </c>
    </row>
    <row r="825" spans="1:95" ht="13.5" x14ac:dyDescent="0.25">
      <c r="A825" s="19" t="s">
        <v>5402</v>
      </c>
      <c r="B825" s="10" t="s">
        <v>619</v>
      </c>
      <c r="C825" s="6">
        <v>44766</v>
      </c>
      <c r="D825" s="5"/>
      <c r="E825" s="5"/>
      <c r="F825" s="5"/>
      <c r="G825" s="20">
        <v>1</v>
      </c>
      <c r="H825" s="19" t="s">
        <v>81</v>
      </c>
      <c r="I825" s="5"/>
      <c r="J825" s="19"/>
      <c r="K825" s="19"/>
      <c r="L825" s="19"/>
      <c r="M825" s="19" t="s">
        <v>3552</v>
      </c>
      <c r="N825" s="19"/>
      <c r="O825" s="5"/>
      <c r="P825" s="19" t="s">
        <v>5554</v>
      </c>
      <c r="Q825" s="5"/>
      <c r="R825" s="20">
        <v>1</v>
      </c>
      <c r="S825" s="21">
        <v>44652</v>
      </c>
      <c r="T825" s="19" t="s">
        <v>26</v>
      </c>
      <c r="U825" s="5"/>
      <c r="V825" s="5"/>
      <c r="W825" s="5"/>
      <c r="X825" s="5"/>
      <c r="Y825" s="5"/>
      <c r="Z825" s="20">
        <v>1</v>
      </c>
      <c r="AA825" s="5"/>
      <c r="AB825" s="5"/>
      <c r="AC825" s="5"/>
      <c r="AD825" s="5"/>
      <c r="AE825" s="5"/>
      <c r="AF825" s="5"/>
      <c r="AG825" s="5"/>
      <c r="AH825" s="20">
        <v>1</v>
      </c>
      <c r="AI825" s="5"/>
      <c r="AJ825" s="5"/>
      <c r="AK825" s="5"/>
      <c r="AL825" s="5"/>
      <c r="AM825" s="6">
        <v>44742</v>
      </c>
      <c r="AN825" s="22">
        <v>0.41666666666666768</v>
      </c>
      <c r="AO825" s="5"/>
      <c r="AP825" s="5"/>
      <c r="AQ825" s="5"/>
      <c r="AR825" s="5"/>
      <c r="AS825" s="20">
        <v>1</v>
      </c>
      <c r="AT825" s="20">
        <v>1</v>
      </c>
      <c r="AU825" s="5"/>
      <c r="AV825" s="5"/>
      <c r="AW825" s="5"/>
      <c r="AX825" s="5"/>
      <c r="AY825" s="5"/>
      <c r="AZ825" s="5"/>
      <c r="BA825" s="5"/>
      <c r="BB825" s="5"/>
      <c r="BC825" s="5"/>
      <c r="BD825" s="5"/>
      <c r="BE825" s="20"/>
      <c r="BF825" s="5"/>
      <c r="BG825" s="5">
        <v>1</v>
      </c>
      <c r="BH825" s="23" t="s">
        <v>5623</v>
      </c>
      <c r="BI825" s="19" t="s">
        <v>5403</v>
      </c>
      <c r="BJ825" s="5"/>
      <c r="BK825" s="19" t="s">
        <v>5404</v>
      </c>
      <c r="BL825" s="5"/>
      <c r="BM825" s="5"/>
      <c r="BN825" s="5"/>
      <c r="BO825" s="20">
        <v>1</v>
      </c>
      <c r="BP825" s="19" t="s">
        <v>5393</v>
      </c>
      <c r="BQ825" s="5"/>
      <c r="BR825" s="5"/>
      <c r="BS825" s="5"/>
      <c r="BT825" s="5"/>
      <c r="BU825" s="5"/>
      <c r="BV825" s="5"/>
      <c r="BW825" s="5"/>
      <c r="BX825" s="5"/>
      <c r="BY825" s="5"/>
      <c r="BZ825" s="5"/>
      <c r="CA825" s="19" t="s">
        <v>403</v>
      </c>
      <c r="CB825" s="5"/>
      <c r="CC825" s="5"/>
      <c r="CD825" s="5"/>
      <c r="CE825" s="5"/>
      <c r="CF825" s="6">
        <v>44711</v>
      </c>
      <c r="CG825" s="5"/>
      <c r="CH825" s="5"/>
      <c r="CI825" s="5"/>
      <c r="CJ825" s="5"/>
      <c r="CK825" s="5"/>
      <c r="CL825" s="5"/>
      <c r="CM825" s="5"/>
      <c r="CN825" s="19" t="s">
        <v>5405</v>
      </c>
      <c r="CO825" s="19" t="s">
        <v>5406</v>
      </c>
      <c r="CP825" s="5"/>
      <c r="CQ825" t="str">
        <f t="shared" si="12"/>
        <v>1</v>
      </c>
    </row>
    <row r="826" spans="1:95" ht="13.5" x14ac:dyDescent="0.25">
      <c r="A826" s="19" t="s">
        <v>5407</v>
      </c>
      <c r="B826" s="10" t="s">
        <v>619</v>
      </c>
      <c r="C826" s="6">
        <v>44767</v>
      </c>
      <c r="D826" s="5"/>
      <c r="E826" s="5"/>
      <c r="F826" s="5"/>
      <c r="G826" s="20">
        <v>1</v>
      </c>
      <c r="H826" s="19" t="s">
        <v>81</v>
      </c>
      <c r="I826" s="5"/>
      <c r="J826" s="19"/>
      <c r="K826" s="19"/>
      <c r="L826" s="19"/>
      <c r="M826" s="19" t="s">
        <v>3552</v>
      </c>
      <c r="N826" s="19"/>
      <c r="O826" s="5"/>
      <c r="P826" s="19" t="s">
        <v>5554</v>
      </c>
      <c r="Q826" s="5"/>
      <c r="R826" s="20">
        <v>1</v>
      </c>
      <c r="S826" s="21">
        <v>43282</v>
      </c>
      <c r="T826" s="19" t="s">
        <v>26</v>
      </c>
      <c r="U826" s="5"/>
      <c r="V826" s="5"/>
      <c r="W826" s="5"/>
      <c r="X826" s="5"/>
      <c r="Y826" s="5"/>
      <c r="Z826" s="5"/>
      <c r="AA826" s="5"/>
      <c r="AB826" s="20">
        <v>1</v>
      </c>
      <c r="AC826" s="5"/>
      <c r="AD826" s="5"/>
      <c r="AE826" s="5"/>
      <c r="AF826" s="5"/>
      <c r="AG826" s="5"/>
      <c r="AH826" s="5"/>
      <c r="AI826" s="20">
        <v>1</v>
      </c>
      <c r="AJ826" s="5"/>
      <c r="AK826" s="5"/>
      <c r="AL826" s="5"/>
      <c r="AM826" s="6">
        <v>44754</v>
      </c>
      <c r="AN826" s="22">
        <v>0.65902777777777943</v>
      </c>
      <c r="AO826" s="20"/>
      <c r="AP826" s="5"/>
      <c r="AQ826" s="5"/>
      <c r="AR826" s="5"/>
      <c r="AS826" s="5"/>
      <c r="AT826" s="5"/>
      <c r="AU826" s="5"/>
      <c r="AV826" s="5"/>
      <c r="AW826" s="5"/>
      <c r="AX826" s="20">
        <v>1</v>
      </c>
      <c r="AY826" s="23" t="s">
        <v>5613</v>
      </c>
      <c r="AZ826" s="5"/>
      <c r="BA826" s="5"/>
      <c r="BB826" s="5"/>
      <c r="BC826" s="5"/>
      <c r="BD826" s="5"/>
      <c r="BE826" s="20"/>
      <c r="BF826" s="5"/>
      <c r="BG826" s="5">
        <v>1</v>
      </c>
      <c r="BH826" s="23" t="s">
        <v>5623</v>
      </c>
      <c r="BI826" s="19" t="s">
        <v>5408</v>
      </c>
      <c r="BJ826" s="5"/>
      <c r="BK826" s="19" t="s">
        <v>5409</v>
      </c>
      <c r="BL826" s="5"/>
      <c r="BM826" s="5"/>
      <c r="BN826" s="5"/>
      <c r="BO826" s="20">
        <v>1</v>
      </c>
      <c r="BP826" s="19" t="s">
        <v>81</v>
      </c>
      <c r="BQ826" s="5"/>
      <c r="BR826" s="5"/>
      <c r="BS826" s="5"/>
      <c r="BT826" s="5"/>
      <c r="BU826" s="5"/>
      <c r="BV826" s="5"/>
      <c r="BW826" s="5"/>
      <c r="BX826" s="5"/>
      <c r="BY826" s="5"/>
      <c r="BZ826" s="5"/>
      <c r="CA826" s="19" t="s">
        <v>5410</v>
      </c>
      <c r="CB826" s="5"/>
      <c r="CC826" s="5"/>
      <c r="CD826" s="5"/>
      <c r="CE826" s="5"/>
      <c r="CF826" s="6">
        <v>44754</v>
      </c>
      <c r="CG826" s="5"/>
      <c r="CH826" s="5"/>
      <c r="CI826" s="5"/>
      <c r="CJ826" s="5"/>
      <c r="CK826" s="5"/>
      <c r="CL826" s="5"/>
      <c r="CM826" s="5"/>
      <c r="CN826" s="19" t="s">
        <v>5411</v>
      </c>
      <c r="CO826" s="19" t="s">
        <v>5412</v>
      </c>
      <c r="CP826" s="5"/>
      <c r="CQ826" t="str">
        <f t="shared" si="12"/>
        <v/>
      </c>
    </row>
    <row r="827" spans="1:95" ht="13.5" x14ac:dyDescent="0.25">
      <c r="A827" s="19" t="s">
        <v>5413</v>
      </c>
      <c r="B827" s="10" t="s">
        <v>619</v>
      </c>
      <c r="C827" s="6">
        <v>44740</v>
      </c>
      <c r="D827" s="20">
        <v>1</v>
      </c>
      <c r="E827" s="5"/>
      <c r="F827" s="5"/>
      <c r="G827" s="5"/>
      <c r="H827" s="5"/>
      <c r="I827" s="5"/>
      <c r="J827" s="19"/>
      <c r="K827" s="19"/>
      <c r="L827" s="19"/>
      <c r="M827" s="19" t="s">
        <v>3552</v>
      </c>
      <c r="N827" s="19"/>
      <c r="O827" s="5"/>
      <c r="P827" s="19" t="s">
        <v>5555</v>
      </c>
      <c r="Q827" s="5"/>
      <c r="R827" s="20">
        <v>1</v>
      </c>
      <c r="S827" s="21">
        <v>43800</v>
      </c>
      <c r="T827" s="19" t="s">
        <v>26</v>
      </c>
      <c r="U827" s="5"/>
      <c r="V827" s="5"/>
      <c r="W827" s="5"/>
      <c r="X827" s="5"/>
      <c r="Y827" s="5"/>
      <c r="Z827" s="5"/>
      <c r="AA827" s="5"/>
      <c r="AB827" s="20">
        <v>1</v>
      </c>
      <c r="AC827" s="5"/>
      <c r="AD827" s="5"/>
      <c r="AE827" s="5"/>
      <c r="AF827" s="5"/>
      <c r="AG827" s="5"/>
      <c r="AH827" s="5"/>
      <c r="AI827" s="20">
        <v>1</v>
      </c>
      <c r="AJ827" s="5"/>
      <c r="AK827" s="5"/>
      <c r="AL827" s="5"/>
      <c r="AM827" s="6">
        <v>44004</v>
      </c>
      <c r="AN827" s="22">
        <v>0.52083333333333459</v>
      </c>
      <c r="AO827" s="5"/>
      <c r="AP827" s="5"/>
      <c r="AQ827" s="5"/>
      <c r="AR827" s="5"/>
      <c r="AS827" s="20">
        <v>1</v>
      </c>
      <c r="AT827" s="5"/>
      <c r="AU827" s="5"/>
      <c r="AV827" s="5"/>
      <c r="AW827" s="5"/>
      <c r="AX827" s="5"/>
      <c r="AY827" s="5"/>
      <c r="AZ827" s="5"/>
      <c r="BA827" s="5"/>
      <c r="BB827" s="5"/>
      <c r="BC827" s="5"/>
      <c r="BD827" s="20">
        <v>1</v>
      </c>
      <c r="BE827" s="5"/>
      <c r="BF827" s="5"/>
      <c r="BG827" s="5"/>
      <c r="BH827" s="5"/>
      <c r="BI827" s="19" t="s">
        <v>5414</v>
      </c>
      <c r="BJ827" s="5"/>
      <c r="BK827" s="19" t="s">
        <v>5415</v>
      </c>
      <c r="BL827" s="20">
        <v>1</v>
      </c>
      <c r="BM827" s="5"/>
      <c r="BN827" s="5"/>
      <c r="BO827" s="5"/>
      <c r="BP827" s="5"/>
      <c r="BQ827" s="5"/>
      <c r="BR827" s="5"/>
      <c r="BS827" s="5"/>
      <c r="BT827" s="5"/>
      <c r="BU827" s="5"/>
      <c r="BV827" s="5"/>
      <c r="BW827" s="5"/>
      <c r="BX827" s="5"/>
      <c r="BY827" s="5"/>
      <c r="BZ827" s="5"/>
      <c r="CA827" s="19" t="s">
        <v>10</v>
      </c>
      <c r="CB827" s="5"/>
      <c r="CC827" s="5"/>
      <c r="CD827" s="5"/>
      <c r="CE827" s="5"/>
      <c r="CF827" s="6">
        <v>44734</v>
      </c>
      <c r="CG827" s="5"/>
      <c r="CH827" s="5"/>
      <c r="CI827" s="5"/>
      <c r="CJ827" s="5"/>
      <c r="CK827" s="5"/>
      <c r="CL827" s="5"/>
      <c r="CM827" s="5"/>
      <c r="CN827" s="19" t="s">
        <v>5416</v>
      </c>
      <c r="CO827" s="19" t="s">
        <v>5417</v>
      </c>
      <c r="CP827" s="5"/>
      <c r="CQ827" t="str">
        <f t="shared" si="12"/>
        <v/>
      </c>
    </row>
    <row r="828" spans="1:95" ht="13.5" x14ac:dyDescent="0.25">
      <c r="A828" s="19" t="s">
        <v>5418</v>
      </c>
      <c r="B828" s="10" t="s">
        <v>619</v>
      </c>
      <c r="C828" s="6">
        <v>44740</v>
      </c>
      <c r="D828" s="5"/>
      <c r="E828" s="5"/>
      <c r="F828" s="5"/>
      <c r="G828" s="20">
        <v>1</v>
      </c>
      <c r="H828" s="19" t="s">
        <v>81</v>
      </c>
      <c r="I828" s="5"/>
      <c r="J828" s="19"/>
      <c r="K828" s="19"/>
      <c r="L828" s="19"/>
      <c r="M828" s="19" t="s">
        <v>3552</v>
      </c>
      <c r="N828" s="19"/>
      <c r="O828" s="5"/>
      <c r="P828" s="19" t="s">
        <v>5554</v>
      </c>
      <c r="Q828" s="5"/>
      <c r="R828" s="20">
        <v>1</v>
      </c>
      <c r="S828" s="21">
        <v>44682</v>
      </c>
      <c r="T828" s="19" t="s">
        <v>289</v>
      </c>
      <c r="U828" s="5"/>
      <c r="V828" s="5"/>
      <c r="W828" s="5"/>
      <c r="X828" s="5"/>
      <c r="Y828" s="5"/>
      <c r="Z828" s="5"/>
      <c r="AA828" s="20">
        <v>1</v>
      </c>
      <c r="AB828" s="5"/>
      <c r="AC828" s="5"/>
      <c r="AD828" s="5"/>
      <c r="AE828" s="5"/>
      <c r="AF828" s="5"/>
      <c r="AG828" s="5"/>
      <c r="AH828" s="5"/>
      <c r="AI828" s="20">
        <v>1</v>
      </c>
      <c r="AJ828" s="5"/>
      <c r="AK828" s="5"/>
      <c r="AL828" s="5"/>
      <c r="AM828" s="6">
        <v>44734</v>
      </c>
      <c r="AN828" s="22">
        <v>0.77777777777777968</v>
      </c>
      <c r="AO828" s="5"/>
      <c r="AP828" s="5"/>
      <c r="AQ828" s="5"/>
      <c r="AR828" s="5"/>
      <c r="AS828" s="20">
        <v>1</v>
      </c>
      <c r="AT828" s="5"/>
      <c r="AU828" s="5"/>
      <c r="AV828" s="5"/>
      <c r="AW828" s="5"/>
      <c r="AX828" s="5"/>
      <c r="AY828" s="5"/>
      <c r="AZ828" s="20">
        <v>1</v>
      </c>
      <c r="BA828" s="5"/>
      <c r="BB828" s="5"/>
      <c r="BC828" s="5"/>
      <c r="BD828" s="5"/>
      <c r="BE828" s="5"/>
      <c r="BF828" s="5"/>
      <c r="BG828" s="5"/>
      <c r="BH828" s="5"/>
      <c r="BI828" s="19" t="s">
        <v>5419</v>
      </c>
      <c r="BJ828" s="5"/>
      <c r="BK828" s="19" t="s">
        <v>5420</v>
      </c>
      <c r="BL828" s="20">
        <v>1</v>
      </c>
      <c r="BM828" s="5"/>
      <c r="BN828" s="5"/>
      <c r="BO828" s="5"/>
      <c r="BP828" s="5"/>
      <c r="BQ828" s="5"/>
      <c r="BR828" s="5"/>
      <c r="BS828" s="5"/>
      <c r="BT828" s="5"/>
      <c r="BU828" s="5"/>
      <c r="BV828" s="5"/>
      <c r="BW828" s="5"/>
      <c r="BX828" s="5"/>
      <c r="BY828" s="5"/>
      <c r="BZ828" s="5"/>
      <c r="CA828" s="19" t="s">
        <v>403</v>
      </c>
      <c r="CB828" s="5"/>
      <c r="CC828" s="5"/>
      <c r="CD828" s="5"/>
      <c r="CE828" s="5"/>
      <c r="CF828" s="6">
        <v>44734</v>
      </c>
      <c r="CG828" s="5"/>
      <c r="CH828" s="5"/>
      <c r="CI828" s="5"/>
      <c r="CJ828" s="5"/>
      <c r="CK828" s="5"/>
      <c r="CL828" s="5"/>
      <c r="CM828" s="5"/>
      <c r="CN828" s="19" t="s">
        <v>5421</v>
      </c>
      <c r="CO828" s="19" t="s">
        <v>5422</v>
      </c>
      <c r="CP828" s="5"/>
      <c r="CQ828" t="str">
        <f t="shared" si="12"/>
        <v/>
      </c>
    </row>
    <row r="829" spans="1:95" ht="13.5" x14ac:dyDescent="0.25">
      <c r="A829" s="19" t="s">
        <v>5423</v>
      </c>
      <c r="B829" s="10" t="s">
        <v>619</v>
      </c>
      <c r="C829" s="6">
        <v>44709</v>
      </c>
      <c r="D829" s="20">
        <v>1</v>
      </c>
      <c r="E829" s="5"/>
      <c r="F829" s="5"/>
      <c r="G829" s="5"/>
      <c r="H829" s="5"/>
      <c r="I829" s="5"/>
      <c r="J829" s="19"/>
      <c r="K829" s="19"/>
      <c r="L829" s="19"/>
      <c r="M829" s="19" t="s">
        <v>3552</v>
      </c>
      <c r="N829" s="19"/>
      <c r="O829" s="5"/>
      <c r="P829" s="19" t="s">
        <v>5555</v>
      </c>
      <c r="Q829" s="5"/>
      <c r="R829" s="20">
        <v>1</v>
      </c>
      <c r="S829" s="21">
        <v>43800</v>
      </c>
      <c r="T829" s="19" t="s">
        <v>26</v>
      </c>
      <c r="U829" s="5"/>
      <c r="V829" s="5"/>
      <c r="W829" s="5"/>
      <c r="X829" s="5"/>
      <c r="Y829" s="5"/>
      <c r="Z829" s="5"/>
      <c r="AA829" s="5"/>
      <c r="AB829" s="5"/>
      <c r="AC829" s="5"/>
      <c r="AD829" s="20">
        <v>1</v>
      </c>
      <c r="AE829" s="5"/>
      <c r="AF829" s="5"/>
      <c r="AG829" s="5"/>
      <c r="AH829" s="5"/>
      <c r="AI829" s="20">
        <v>1</v>
      </c>
      <c r="AJ829" s="5"/>
      <c r="AK829" s="5"/>
      <c r="AL829" s="5"/>
      <c r="AM829" s="6">
        <v>43972</v>
      </c>
      <c r="AN829" s="22">
        <v>0.68750000000000155</v>
      </c>
      <c r="AO829" s="5"/>
      <c r="AP829" s="5"/>
      <c r="AQ829" s="20">
        <v>1</v>
      </c>
      <c r="AR829" s="5"/>
      <c r="AS829" s="5"/>
      <c r="AT829" s="5"/>
      <c r="AU829" s="5"/>
      <c r="AV829" s="5"/>
      <c r="AW829" s="5"/>
      <c r="AX829" s="5"/>
      <c r="AY829" s="5"/>
      <c r="AZ829" s="5"/>
      <c r="BA829" s="5"/>
      <c r="BB829" s="5"/>
      <c r="BC829" s="5"/>
      <c r="BD829" s="5"/>
      <c r="BE829" s="20"/>
      <c r="BF829" s="5"/>
      <c r="BG829" s="5">
        <v>1</v>
      </c>
      <c r="BH829" s="23" t="s">
        <v>5623</v>
      </c>
      <c r="BI829" s="19" t="s">
        <v>5424</v>
      </c>
      <c r="BJ829" s="5"/>
      <c r="BK829" s="19" t="s">
        <v>5425</v>
      </c>
      <c r="BL829" s="20">
        <v>1</v>
      </c>
      <c r="BM829" s="5"/>
      <c r="BN829" s="5"/>
      <c r="BO829" s="5"/>
      <c r="BP829" s="5"/>
      <c r="BQ829" s="5"/>
      <c r="BR829" s="5"/>
      <c r="BS829" s="5"/>
      <c r="BT829" s="5"/>
      <c r="BU829" s="5"/>
      <c r="BV829" s="5"/>
      <c r="BW829" s="5"/>
      <c r="BX829" s="5"/>
      <c r="BY829" s="5"/>
      <c r="BZ829" s="5"/>
      <c r="CA829" s="19" t="s">
        <v>5426</v>
      </c>
      <c r="CB829" s="5"/>
      <c r="CC829" s="5"/>
      <c r="CD829" s="5"/>
      <c r="CE829" s="5"/>
      <c r="CF829" s="6">
        <v>44733</v>
      </c>
      <c r="CG829" s="5"/>
      <c r="CH829" s="5"/>
      <c r="CI829" s="5"/>
      <c r="CJ829" s="5"/>
      <c r="CK829" s="5"/>
      <c r="CL829" s="5"/>
      <c r="CM829" s="5"/>
      <c r="CN829" s="19" t="s">
        <v>5427</v>
      </c>
      <c r="CO829" s="19" t="s">
        <v>5428</v>
      </c>
      <c r="CP829" s="5"/>
      <c r="CQ829" t="str">
        <f t="shared" si="12"/>
        <v/>
      </c>
    </row>
    <row r="830" spans="1:95" ht="13.5" x14ac:dyDescent="0.25">
      <c r="A830" s="19" t="s">
        <v>5429</v>
      </c>
      <c r="B830" s="10" t="s">
        <v>619</v>
      </c>
      <c r="C830" s="6">
        <v>44740</v>
      </c>
      <c r="D830" s="5"/>
      <c r="E830" s="5"/>
      <c r="F830" s="5"/>
      <c r="G830" s="20">
        <v>1</v>
      </c>
      <c r="H830" s="19" t="s">
        <v>392</v>
      </c>
      <c r="I830" s="5"/>
      <c r="J830" s="19"/>
      <c r="K830" s="19"/>
      <c r="L830" s="19"/>
      <c r="M830" s="19" t="s">
        <v>3552</v>
      </c>
      <c r="N830" s="19"/>
      <c r="O830" s="5"/>
      <c r="P830" s="19" t="s">
        <v>5554</v>
      </c>
      <c r="Q830" s="5"/>
      <c r="R830" s="20">
        <v>1</v>
      </c>
      <c r="S830" s="21">
        <v>43435</v>
      </c>
      <c r="T830" s="19" t="s">
        <v>26</v>
      </c>
      <c r="U830" s="5"/>
      <c r="V830" s="5"/>
      <c r="W830" s="5"/>
      <c r="X830" s="5"/>
      <c r="Y830" s="5"/>
      <c r="Z830" s="5"/>
      <c r="AA830" s="20">
        <v>1</v>
      </c>
      <c r="AB830" s="5"/>
      <c r="AC830" s="5"/>
      <c r="AD830" s="5"/>
      <c r="AE830" s="5"/>
      <c r="AF830" s="5"/>
      <c r="AG830" s="5"/>
      <c r="AH830" s="5"/>
      <c r="AI830" s="20">
        <v>1</v>
      </c>
      <c r="AJ830" s="5"/>
      <c r="AK830" s="5"/>
      <c r="AL830" s="5"/>
      <c r="AM830" s="6">
        <v>44739</v>
      </c>
      <c r="AN830" s="22">
        <v>0.43750000000000105</v>
      </c>
      <c r="AO830" s="5"/>
      <c r="AP830" s="5"/>
      <c r="AQ830" s="5"/>
      <c r="AR830" s="5"/>
      <c r="AS830" s="20">
        <v>1</v>
      </c>
      <c r="AT830" s="5"/>
      <c r="AU830" s="5"/>
      <c r="AV830" s="5"/>
      <c r="AW830" s="5"/>
      <c r="AX830" s="5"/>
      <c r="AY830" s="5"/>
      <c r="AZ830" s="5"/>
      <c r="BA830" s="5"/>
      <c r="BB830" s="5"/>
      <c r="BC830" s="5"/>
      <c r="BD830" s="20">
        <v>1</v>
      </c>
      <c r="BE830" s="5"/>
      <c r="BF830" s="5"/>
      <c r="BG830" s="5"/>
      <c r="BH830" s="5"/>
      <c r="BI830" s="19" t="s">
        <v>5430</v>
      </c>
      <c r="BJ830" s="5"/>
      <c r="BK830" s="19" t="s">
        <v>4518</v>
      </c>
      <c r="BL830" s="20">
        <v>1</v>
      </c>
      <c r="BM830" s="5"/>
      <c r="BN830" s="5"/>
      <c r="BO830" s="5"/>
      <c r="BP830" s="5"/>
      <c r="BQ830" s="5"/>
      <c r="BR830" s="5"/>
      <c r="BS830" s="5"/>
      <c r="BT830" s="5"/>
      <c r="BU830" s="5"/>
      <c r="BV830" s="5"/>
      <c r="BW830" s="5"/>
      <c r="BX830" s="5"/>
      <c r="BY830" s="5"/>
      <c r="BZ830" s="5"/>
      <c r="CA830" s="19" t="s">
        <v>3572</v>
      </c>
      <c r="CB830" s="5"/>
      <c r="CC830" s="5"/>
      <c r="CD830" s="5"/>
      <c r="CE830" s="5"/>
      <c r="CF830" s="6">
        <v>44739</v>
      </c>
      <c r="CG830" s="5"/>
      <c r="CH830" s="5"/>
      <c r="CI830" s="5"/>
      <c r="CJ830" s="5"/>
      <c r="CK830" s="5"/>
      <c r="CL830" s="5"/>
      <c r="CM830" s="5"/>
      <c r="CN830" s="19" t="s">
        <v>5431</v>
      </c>
      <c r="CO830" s="19" t="s">
        <v>5432</v>
      </c>
      <c r="CP830" s="5"/>
      <c r="CQ830" t="str">
        <f t="shared" si="12"/>
        <v/>
      </c>
    </row>
    <row r="831" spans="1:95" ht="13.5" x14ac:dyDescent="0.25">
      <c r="A831" s="19" t="s">
        <v>5433</v>
      </c>
      <c r="B831" s="10" t="s">
        <v>619</v>
      </c>
      <c r="C831" s="6">
        <v>44740</v>
      </c>
      <c r="D831" s="20">
        <v>1</v>
      </c>
      <c r="E831" s="5"/>
      <c r="F831" s="5"/>
      <c r="G831" s="5"/>
      <c r="H831" s="5"/>
      <c r="I831" s="5"/>
      <c r="J831" s="19"/>
      <c r="K831" s="19"/>
      <c r="L831" s="19"/>
      <c r="M831" s="19" t="s">
        <v>3552</v>
      </c>
      <c r="N831" s="19"/>
      <c r="O831" s="5"/>
      <c r="P831" s="19" t="s">
        <v>5554</v>
      </c>
      <c r="Q831" s="20">
        <v>1</v>
      </c>
      <c r="R831" s="5"/>
      <c r="S831" s="21">
        <v>43800</v>
      </c>
      <c r="T831" s="19" t="s">
        <v>26</v>
      </c>
      <c r="U831" s="5"/>
      <c r="V831" s="5"/>
      <c r="W831" s="5"/>
      <c r="X831" s="5"/>
      <c r="Y831" s="5"/>
      <c r="Z831" s="5"/>
      <c r="AA831" s="20">
        <v>1</v>
      </c>
      <c r="AB831" s="5"/>
      <c r="AC831" s="5"/>
      <c r="AD831" s="5"/>
      <c r="AE831" s="5"/>
      <c r="AF831" s="5"/>
      <c r="AG831" s="5"/>
      <c r="AH831" s="20">
        <v>1</v>
      </c>
      <c r="AI831" s="5"/>
      <c r="AJ831" s="5"/>
      <c r="AK831" s="5"/>
      <c r="AL831" s="5"/>
      <c r="AM831" s="6">
        <v>44736</v>
      </c>
      <c r="AN831" s="22">
        <v>0.40972222222222321</v>
      </c>
      <c r="AO831" s="5"/>
      <c r="AP831" s="5"/>
      <c r="AQ831" s="5"/>
      <c r="AR831" s="5"/>
      <c r="AS831" s="5"/>
      <c r="AT831" s="20">
        <v>1</v>
      </c>
      <c r="AU831" s="5"/>
      <c r="AV831" s="5"/>
      <c r="AW831" s="5"/>
      <c r="AX831" s="5"/>
      <c r="AY831" s="5"/>
      <c r="AZ831" s="5"/>
      <c r="BA831" s="5"/>
      <c r="BB831" s="5"/>
      <c r="BC831" s="5"/>
      <c r="BD831" s="5"/>
      <c r="BE831" s="20"/>
      <c r="BF831" s="5"/>
      <c r="BG831" s="5">
        <v>1</v>
      </c>
      <c r="BH831" s="23" t="s">
        <v>5625</v>
      </c>
      <c r="BI831" s="19" t="s">
        <v>5434</v>
      </c>
      <c r="BJ831" s="5"/>
      <c r="BK831" s="5"/>
      <c r="BL831" s="20">
        <v>1</v>
      </c>
      <c r="BM831" s="5"/>
      <c r="BN831" s="5"/>
      <c r="BO831" s="5"/>
      <c r="BP831" s="5"/>
      <c r="BQ831" s="5"/>
      <c r="BR831" s="5"/>
      <c r="BS831" s="5"/>
      <c r="BT831" s="5"/>
      <c r="BU831" s="5"/>
      <c r="BV831" s="5"/>
      <c r="BW831" s="5"/>
      <c r="BX831" s="5"/>
      <c r="BY831" s="5"/>
      <c r="BZ831" s="5"/>
      <c r="CA831" s="19" t="s">
        <v>5435</v>
      </c>
      <c r="CB831" s="5"/>
      <c r="CC831" s="5"/>
      <c r="CD831" s="5"/>
      <c r="CE831" s="5"/>
      <c r="CF831" s="6">
        <v>44739</v>
      </c>
      <c r="CG831" s="5"/>
      <c r="CH831" s="5"/>
      <c r="CI831" s="5"/>
      <c r="CJ831" s="5"/>
      <c r="CK831" s="5"/>
      <c r="CL831" s="5"/>
      <c r="CM831" s="5"/>
      <c r="CN831" s="19" t="s">
        <v>5436</v>
      </c>
      <c r="CO831" s="19" t="s">
        <v>5437</v>
      </c>
      <c r="CP831" s="5"/>
      <c r="CQ831" t="str">
        <f t="shared" si="12"/>
        <v/>
      </c>
    </row>
    <row r="832" spans="1:95" ht="13.5" x14ac:dyDescent="0.25">
      <c r="A832" s="19" t="s">
        <v>5438</v>
      </c>
      <c r="B832" s="10" t="s">
        <v>619</v>
      </c>
      <c r="C832" s="6">
        <v>44740</v>
      </c>
      <c r="D832" s="20">
        <v>1</v>
      </c>
      <c r="E832" s="5"/>
      <c r="F832" s="5"/>
      <c r="G832" s="5"/>
      <c r="H832" s="5"/>
      <c r="I832" s="5"/>
      <c r="J832" s="19"/>
      <c r="K832" s="19"/>
      <c r="L832" s="19"/>
      <c r="M832" s="19" t="s">
        <v>3552</v>
      </c>
      <c r="N832" s="19"/>
      <c r="O832" s="5"/>
      <c r="P832" s="19" t="s">
        <v>5554</v>
      </c>
      <c r="Q832" s="20">
        <v>1</v>
      </c>
      <c r="R832" s="5"/>
      <c r="S832" s="21">
        <v>43800</v>
      </c>
      <c r="T832" s="19" t="s">
        <v>26</v>
      </c>
      <c r="U832" s="5"/>
      <c r="V832" s="5"/>
      <c r="W832" s="5"/>
      <c r="X832" s="5"/>
      <c r="Y832" s="5"/>
      <c r="Z832" s="5"/>
      <c r="AA832" s="20">
        <v>1</v>
      </c>
      <c r="AB832" s="5"/>
      <c r="AC832" s="5"/>
      <c r="AD832" s="5"/>
      <c r="AE832" s="5"/>
      <c r="AF832" s="5"/>
      <c r="AG832" s="5"/>
      <c r="AH832" s="20">
        <v>1</v>
      </c>
      <c r="AI832" s="5"/>
      <c r="AJ832" s="5"/>
      <c r="AK832" s="5"/>
      <c r="AL832" s="5"/>
      <c r="AM832" s="6">
        <v>44736</v>
      </c>
      <c r="AN832" s="22">
        <v>0.11458333333333361</v>
      </c>
      <c r="AO832" s="5"/>
      <c r="AP832" s="20">
        <v>1</v>
      </c>
      <c r="AQ832" s="5"/>
      <c r="AR832" s="5"/>
      <c r="AS832" s="5"/>
      <c r="AT832" s="5"/>
      <c r="AU832" s="5"/>
      <c r="AV832" s="5"/>
      <c r="AW832" s="5"/>
      <c r="AX832" s="5"/>
      <c r="AY832" s="5"/>
      <c r="AZ832" s="20">
        <v>1</v>
      </c>
      <c r="BA832" s="5"/>
      <c r="BB832" s="5"/>
      <c r="BC832" s="5"/>
      <c r="BD832" s="5"/>
      <c r="BE832" s="5"/>
      <c r="BF832" s="5"/>
      <c r="BG832" s="5"/>
      <c r="BH832" s="5"/>
      <c r="BI832" s="19" t="s">
        <v>5439</v>
      </c>
      <c r="BJ832" s="5"/>
      <c r="BK832" s="19" t="s">
        <v>5440</v>
      </c>
      <c r="BL832" s="20">
        <v>1</v>
      </c>
      <c r="BM832" s="5"/>
      <c r="BN832" s="5"/>
      <c r="BO832" s="5"/>
      <c r="BP832" s="5"/>
      <c r="BQ832" s="5"/>
      <c r="BR832" s="5"/>
      <c r="BS832" s="5"/>
      <c r="BT832" s="5"/>
      <c r="BU832" s="5"/>
      <c r="BV832" s="5"/>
      <c r="BW832" s="5"/>
      <c r="BX832" s="5"/>
      <c r="BY832" s="5"/>
      <c r="BZ832" s="5"/>
      <c r="CA832" s="19" t="s">
        <v>5441</v>
      </c>
      <c r="CB832" s="5"/>
      <c r="CC832" s="5"/>
      <c r="CD832" s="5"/>
      <c r="CE832" s="5"/>
      <c r="CF832" s="6">
        <v>44739</v>
      </c>
      <c r="CG832" s="5"/>
      <c r="CH832" s="5"/>
      <c r="CI832" s="5"/>
      <c r="CJ832" s="5"/>
      <c r="CK832" s="5"/>
      <c r="CL832" s="5"/>
      <c r="CM832" s="5"/>
      <c r="CN832" s="19" t="s">
        <v>5442</v>
      </c>
      <c r="CO832" s="19" t="s">
        <v>5443</v>
      </c>
      <c r="CP832" s="5"/>
      <c r="CQ832" t="str">
        <f t="shared" si="12"/>
        <v/>
      </c>
    </row>
    <row r="833" spans="1:95" ht="13.5" x14ac:dyDescent="0.25">
      <c r="A833" s="19" t="s">
        <v>5444</v>
      </c>
      <c r="B833" s="10" t="s">
        <v>619</v>
      </c>
      <c r="C833" s="6">
        <v>44736</v>
      </c>
      <c r="D833" s="20">
        <v>1</v>
      </c>
      <c r="E833" s="5"/>
      <c r="F833" s="5"/>
      <c r="G833" s="5"/>
      <c r="H833" s="5"/>
      <c r="I833" s="5"/>
      <c r="J833" s="19"/>
      <c r="K833" s="19"/>
      <c r="L833" s="19"/>
      <c r="M833" s="19" t="s">
        <v>3552</v>
      </c>
      <c r="N833" s="19"/>
      <c r="O833" s="5"/>
      <c r="P833" s="19" t="s">
        <v>5556</v>
      </c>
      <c r="Q833" s="20">
        <v>1</v>
      </c>
      <c r="R833" s="5"/>
      <c r="S833" s="21">
        <v>43739</v>
      </c>
      <c r="T833" s="19" t="s">
        <v>26</v>
      </c>
      <c r="U833" s="5"/>
      <c r="V833" s="5"/>
      <c r="W833" s="5"/>
      <c r="X833" s="5"/>
      <c r="Y833" s="5"/>
      <c r="Z833" s="20">
        <v>1</v>
      </c>
      <c r="AA833" s="5"/>
      <c r="AB833" s="5"/>
      <c r="AC833" s="5"/>
      <c r="AD833" s="5"/>
      <c r="AE833" s="5"/>
      <c r="AF833" s="5"/>
      <c r="AG833" s="5"/>
      <c r="AH833" s="5"/>
      <c r="AI833" s="20">
        <v>1</v>
      </c>
      <c r="AJ833" s="5"/>
      <c r="AK833" s="5"/>
      <c r="AL833" s="5"/>
      <c r="AM833" s="6">
        <v>44728</v>
      </c>
      <c r="AN833" s="22">
        <v>0.26388888888888951</v>
      </c>
      <c r="AO833" s="5"/>
      <c r="AP833" s="5"/>
      <c r="AQ833" s="5"/>
      <c r="AR833" s="20">
        <v>1</v>
      </c>
      <c r="AS833" s="5"/>
      <c r="AT833" s="5"/>
      <c r="AU833" s="5"/>
      <c r="AV833" s="5"/>
      <c r="AW833" s="5"/>
      <c r="AX833" s="5"/>
      <c r="AY833" s="5"/>
      <c r="AZ833" s="20">
        <v>1</v>
      </c>
      <c r="BA833" s="5"/>
      <c r="BB833" s="5"/>
      <c r="BC833" s="5"/>
      <c r="BD833" s="5"/>
      <c r="BE833" s="5"/>
      <c r="BF833" s="5"/>
      <c r="BG833" s="5"/>
      <c r="BH833" s="5"/>
      <c r="BI833" s="19" t="s">
        <v>5445</v>
      </c>
      <c r="BJ833" s="5"/>
      <c r="BK833" s="19" t="s">
        <v>5446</v>
      </c>
      <c r="BL833" s="20">
        <v>1</v>
      </c>
      <c r="BM833" s="5"/>
      <c r="BN833" s="5"/>
      <c r="BO833" s="5"/>
      <c r="BP833" s="5"/>
      <c r="BQ833" s="5"/>
      <c r="BR833" s="5"/>
      <c r="BS833" s="5"/>
      <c r="BT833" s="5"/>
      <c r="BU833" s="5"/>
      <c r="BV833" s="5"/>
      <c r="BW833" s="5"/>
      <c r="BX833" s="5"/>
      <c r="BY833" s="5"/>
      <c r="BZ833" s="5"/>
      <c r="CA833" s="19" t="s">
        <v>5447</v>
      </c>
      <c r="CB833" s="5"/>
      <c r="CC833" s="5"/>
      <c r="CD833" s="5"/>
      <c r="CE833" s="5"/>
      <c r="CF833" s="6">
        <v>44738</v>
      </c>
      <c r="CG833" s="5"/>
      <c r="CH833" s="5"/>
      <c r="CI833" s="5"/>
      <c r="CJ833" s="5"/>
      <c r="CK833" s="5"/>
      <c r="CL833" s="5"/>
      <c r="CM833" s="5"/>
      <c r="CN833" s="19" t="s">
        <v>5448</v>
      </c>
      <c r="CO833" s="19" t="s">
        <v>5449</v>
      </c>
      <c r="CP833" s="5"/>
      <c r="CQ833" t="str">
        <f t="shared" si="12"/>
        <v/>
      </c>
    </row>
    <row r="834" spans="1:95" ht="13.5" x14ac:dyDescent="0.25">
      <c r="A834" s="19" t="s">
        <v>5450</v>
      </c>
      <c r="B834" s="10" t="s">
        <v>619</v>
      </c>
      <c r="C834" s="6">
        <v>44740</v>
      </c>
      <c r="D834" s="20">
        <v>1</v>
      </c>
      <c r="E834" s="5"/>
      <c r="F834" s="5"/>
      <c r="G834" s="5"/>
      <c r="H834" s="5"/>
      <c r="I834" s="5"/>
      <c r="J834" s="19"/>
      <c r="K834" s="19"/>
      <c r="L834" s="19"/>
      <c r="M834" s="19" t="s">
        <v>3552</v>
      </c>
      <c r="N834" s="19"/>
      <c r="O834" s="5"/>
      <c r="P834" s="19" t="s">
        <v>5554</v>
      </c>
      <c r="Q834" s="20">
        <v>1</v>
      </c>
      <c r="R834" s="5"/>
      <c r="S834" s="21">
        <v>44682</v>
      </c>
      <c r="T834" s="19" t="s">
        <v>26</v>
      </c>
      <c r="U834" s="5"/>
      <c r="V834" s="5"/>
      <c r="W834" s="5"/>
      <c r="X834" s="5"/>
      <c r="Y834" s="5"/>
      <c r="Z834" s="20">
        <v>1</v>
      </c>
      <c r="AA834" s="5"/>
      <c r="AB834" s="5"/>
      <c r="AC834" s="5"/>
      <c r="AD834" s="5"/>
      <c r="AE834" s="5"/>
      <c r="AF834" s="5"/>
      <c r="AG834" s="20">
        <v>1</v>
      </c>
      <c r="AH834" s="5"/>
      <c r="AI834" s="5"/>
      <c r="AJ834" s="5"/>
      <c r="AK834" s="5"/>
      <c r="AL834" s="5"/>
      <c r="AM834" s="6">
        <v>44694</v>
      </c>
      <c r="AN834" s="22">
        <v>0.96875000000000233</v>
      </c>
      <c r="AO834" s="5"/>
      <c r="AP834" s="20">
        <v>1</v>
      </c>
      <c r="AQ834" s="5"/>
      <c r="AR834" s="5"/>
      <c r="AS834" s="5"/>
      <c r="AT834" s="5"/>
      <c r="AU834" s="5"/>
      <c r="AV834" s="5"/>
      <c r="AW834" s="5"/>
      <c r="AX834" s="5"/>
      <c r="AY834" s="5"/>
      <c r="AZ834" s="20">
        <v>1</v>
      </c>
      <c r="BA834" s="5"/>
      <c r="BB834" s="5"/>
      <c r="BC834" s="5"/>
      <c r="BD834" s="5"/>
      <c r="BE834" s="5"/>
      <c r="BF834" s="5"/>
      <c r="BG834" s="5"/>
      <c r="BH834" s="5"/>
      <c r="BI834" s="19" t="s">
        <v>5451</v>
      </c>
      <c r="BJ834" s="5"/>
      <c r="BK834" s="19" t="s">
        <v>5452</v>
      </c>
      <c r="BL834" s="5"/>
      <c r="BM834" s="20">
        <v>1</v>
      </c>
      <c r="BN834" s="5"/>
      <c r="BO834" s="5"/>
      <c r="BP834" s="5"/>
      <c r="BQ834" s="19"/>
      <c r="BR834" s="19"/>
      <c r="BS834" s="19" t="s">
        <v>5453</v>
      </c>
      <c r="BT834" s="20">
        <v>1</v>
      </c>
      <c r="BU834" s="20">
        <v>1</v>
      </c>
      <c r="BV834" s="5"/>
      <c r="BW834" s="5"/>
      <c r="BX834" s="5"/>
      <c r="BY834" s="5"/>
      <c r="BZ834" s="5"/>
      <c r="CA834" s="19" t="s">
        <v>5454</v>
      </c>
      <c r="CB834" s="5"/>
      <c r="CC834" s="5"/>
      <c r="CD834" s="5"/>
      <c r="CE834" s="5"/>
      <c r="CF834" s="6">
        <v>44726</v>
      </c>
      <c r="CG834" s="5"/>
      <c r="CH834" s="5"/>
      <c r="CI834" s="5"/>
      <c r="CJ834" s="5"/>
      <c r="CK834" s="5"/>
      <c r="CL834" s="5"/>
      <c r="CM834" s="5"/>
      <c r="CN834" s="19" t="s">
        <v>5455</v>
      </c>
      <c r="CO834" s="19" t="s">
        <v>5456</v>
      </c>
      <c r="CP834" s="5"/>
      <c r="CQ834" t="str">
        <f t="shared" si="12"/>
        <v/>
      </c>
    </row>
    <row r="835" spans="1:95" x14ac:dyDescent="0.25">
      <c r="B835" s="29"/>
    </row>
    <row r="836" spans="1:95" x14ac:dyDescent="0.25">
      <c r="B836" s="29"/>
    </row>
    <row r="837" spans="1:95" x14ac:dyDescent="0.25">
      <c r="B837" s="29"/>
    </row>
    <row r="856" spans="54:54" x14ac:dyDescent="0.25">
      <c r="BB856" s="28"/>
    </row>
  </sheetData>
  <mergeCells count="42">
    <mergeCell ref="CA1:CM1"/>
    <mergeCell ref="T2:T3"/>
    <mergeCell ref="CN1:CN3"/>
    <mergeCell ref="CO1:CO3"/>
    <mergeCell ref="CP1:CP3"/>
    <mergeCell ref="AM1:BJ1"/>
    <mergeCell ref="BK1:BZ1"/>
    <mergeCell ref="BR2:BR3"/>
    <mergeCell ref="AM2:AN3"/>
    <mergeCell ref="AO2:AY2"/>
    <mergeCell ref="AZ2:BH2"/>
    <mergeCell ref="BI2:BI3"/>
    <mergeCell ref="BJ2:BJ3"/>
    <mergeCell ref="BK2:BK3"/>
    <mergeCell ref="BL2:BP2"/>
    <mergeCell ref="BQ2:BQ3"/>
    <mergeCell ref="C2:C3"/>
    <mergeCell ref="D2:H2"/>
    <mergeCell ref="I2:I3"/>
    <mergeCell ref="J2:J3"/>
    <mergeCell ref="K2:K3"/>
    <mergeCell ref="L2:L3"/>
    <mergeCell ref="M2:M3"/>
    <mergeCell ref="D1:I1"/>
    <mergeCell ref="J1:N1"/>
    <mergeCell ref="O1:AL1"/>
    <mergeCell ref="N2:N3"/>
    <mergeCell ref="O2:O3"/>
    <mergeCell ref="P2:P3"/>
    <mergeCell ref="Q2:R3"/>
    <mergeCell ref="S2:S3"/>
    <mergeCell ref="U2:W2"/>
    <mergeCell ref="X2:AE2"/>
    <mergeCell ref="AF2:AL2"/>
    <mergeCell ref="CG2:CL2"/>
    <mergeCell ref="CM2:CM3"/>
    <mergeCell ref="BS2:BS3"/>
    <mergeCell ref="BT2:BY2"/>
    <mergeCell ref="BZ2:BZ3"/>
    <mergeCell ref="CA2:CA3"/>
    <mergeCell ref="CB2:CE2"/>
    <mergeCell ref="CF2:CF3"/>
  </mergeCells>
  <phoneticPr fontId="2"/>
  <conditionalFormatting sqref="A4:A834">
    <cfRule type="expression" dxfId="0" priority="1">
      <formula>FIND("1",CQ4:CQ834)</formula>
    </cfRule>
  </conditionalFormatting>
  <pageMargins left="0.78700000000000003" right="0.78700000000000003" top="0.98399999999999999" bottom="0.98399999999999999" header="0.51200000000000001" footer="0.51200000000000001"/>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8cf15ac-ac3f-431f-a883-99837c4097ac">
      <Terms xmlns="http://schemas.microsoft.com/office/infopath/2007/PartnerControls"/>
    </lcf76f155ced4ddcb4097134ff3c332f>
    <TaxCatchAll xmlns="bced24b6-345d-47b5-add8-2be1c492d7d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C4077FF70F3ED4FA76B5F0A4FC7619A" ma:contentTypeVersion="11" ma:contentTypeDescription="新しいドキュメントを作成します。" ma:contentTypeScope="" ma:versionID="f5b2a11a50b5e115a307998151edcf2d">
  <xsd:schema xmlns:xsd="http://www.w3.org/2001/XMLSchema" xmlns:xs="http://www.w3.org/2001/XMLSchema" xmlns:p="http://schemas.microsoft.com/office/2006/metadata/properties" xmlns:ns2="28cf15ac-ac3f-431f-a883-99837c4097ac" xmlns:ns3="bced24b6-345d-47b5-add8-2be1c492d7d9" targetNamespace="http://schemas.microsoft.com/office/2006/metadata/properties" ma:root="true" ma:fieldsID="461fcbc4f701eb702e998728cfacd133" ns2:_="" ns3:_="">
    <xsd:import namespace="28cf15ac-ac3f-431f-a883-99837c4097ac"/>
    <xsd:import namespace="bced24b6-345d-47b5-add8-2be1c492d7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cf15ac-ac3f-431f-a883-99837c4097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ed24b6-345d-47b5-add8-2be1c492d7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90c52b7-f0ef-4240-995b-89f297666696}" ma:internalName="TaxCatchAll" ma:showField="CatchAllData" ma:web="bced24b6-345d-47b5-add8-2be1c492d7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24D8D2-04CD-49D5-AA4C-E64B379D1E9A}">
  <ds:schemaRefs>
    <ds:schemaRef ds:uri="http://schemas.microsoft.com/sharepoint/v3/contenttype/forms"/>
  </ds:schemaRefs>
</ds:datastoreItem>
</file>

<file path=customXml/itemProps2.xml><?xml version="1.0" encoding="utf-8"?>
<ds:datastoreItem xmlns:ds="http://schemas.openxmlformats.org/officeDocument/2006/customXml" ds:itemID="{F9DD075D-8074-4867-A93E-96CDE9121FBA}">
  <ds:schemaRefs>
    <ds:schemaRef ds:uri="http://schemas.microsoft.com/office/2006/documentManagement/types"/>
    <ds:schemaRef ds:uri="7441885d-875a-4cc6-9d22-ff18524fbf14"/>
    <ds:schemaRef ds:uri="http://purl.org/dc/dcmitype/"/>
    <ds:schemaRef ds:uri="a7e4bb8c-c19a-47e7-8992-32548ad3a54f"/>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terms/"/>
    <ds:schemaRef ds:uri="28cf15ac-ac3f-431f-a883-99837c4097ac"/>
    <ds:schemaRef ds:uri="bced24b6-345d-47b5-add8-2be1c492d7d9"/>
  </ds:schemaRefs>
</ds:datastoreItem>
</file>

<file path=customXml/itemProps3.xml><?xml version="1.0" encoding="utf-8"?>
<ds:datastoreItem xmlns:ds="http://schemas.openxmlformats.org/officeDocument/2006/customXml" ds:itemID="{BA9F3FB5-49B7-4058-A5AC-173E8EAD7C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cf15ac-ac3f-431f-a883-99837c4097ac"/>
    <ds:schemaRef ds:uri="bced24b6-345d-47b5-add8-2be1c492d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クロス集計結果_一覧</vt:lpstr>
      <vt:lpstr>サービス区分リスト</vt:lpstr>
      <vt:lpstr>ローデータ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Sharp01</dc:creator>
  <cp:lastModifiedBy>池垣 美夏子</cp:lastModifiedBy>
  <cp:lastPrinted>2024-12-12T07:11:17Z</cp:lastPrinted>
  <dcterms:created xsi:type="dcterms:W3CDTF">2022-10-31T08:47:10Z</dcterms:created>
  <dcterms:modified xsi:type="dcterms:W3CDTF">2024-12-12T07:11:34Z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0x010100DC4077FF70F3ED4FA76B5F0A4FC7619A</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