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E:\EXT\XB\"/>
    </mc:Choice>
  </mc:AlternateContent>
  <xr:revisionPtr revIDLastSave="0" documentId="13_ncr:1_{D9CA3666-915A-4C29-99D1-5C64221EA297}" xr6:coauthVersionLast="47" xr6:coauthVersionMax="47" xr10:uidLastSave="{00000000-0000-0000-0000-000000000000}"/>
  <bookViews>
    <workbookView xWindow="-20" yWindow="-560" windowWidth="19240" windowHeight="10320" xr2:uid="{00000000-000D-0000-FFFF-FFFF00000000}"/>
  </bookViews>
  <sheets>
    <sheet name="Sheet1" sheetId="1" r:id="rId1"/>
  </sheets>
  <definedNames>
    <definedName name="_xlnm._FilterDatabase" localSheetId="0" hidden="1">Sheet1!$A$1:$CA$39</definedName>
    <definedName name="_xlnm.Print_Area" localSheetId="0">Sheet1!$A$1:$AV$39</definedName>
    <definedName name="_xlnm.Print_Titles" localSheetId="0">Sheet1!$1:$2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23" i="1" l="1"/>
  <c r="P4" i="1"/>
  <c r="P3" i="1"/>
  <c r="P15" i="1"/>
  <c r="Q15" i="1" s="1"/>
  <c r="P14" i="1"/>
  <c r="Q34" i="1"/>
  <c r="Q32" i="1"/>
  <c r="CA38" i="1"/>
  <c r="BZ38" i="1"/>
  <c r="BY38" i="1"/>
  <c r="BX38" i="1"/>
  <c r="BV38" i="1"/>
  <c r="BW38" i="1"/>
  <c r="BU38" i="1"/>
  <c r="BX33" i="1"/>
  <c r="BW33" i="1"/>
  <c r="BV33" i="1"/>
  <c r="BU33" i="1"/>
  <c r="CA33" i="1"/>
  <c r="BZ33" i="1"/>
  <c r="BY33" i="1"/>
  <c r="BX28" i="1"/>
  <c r="BW28" i="1"/>
  <c r="BV28" i="1"/>
  <c r="BU28" i="1"/>
  <c r="BX18" i="1"/>
  <c r="BW18" i="1"/>
  <c r="BV18" i="1"/>
  <c r="BU18" i="1"/>
  <c r="BY18" i="1"/>
  <c r="CA28" i="1"/>
  <c r="BZ28" i="1"/>
  <c r="BY28" i="1"/>
  <c r="BZ18" i="1"/>
  <c r="CA18" i="1"/>
  <c r="P32" i="1"/>
  <c r="Q17" i="1"/>
  <c r="P17" i="1"/>
  <c r="P29" i="1"/>
  <c r="P9" i="1"/>
  <c r="P8" i="1"/>
  <c r="P5" i="1"/>
  <c r="P6" i="1"/>
  <c r="AV28" i="1" l="1"/>
  <c r="P11" i="1" l="1"/>
  <c r="Q11" i="1" s="1"/>
  <c r="BL29" i="1"/>
  <c r="BL22" i="1"/>
  <c r="BC22" i="1"/>
  <c r="P24" i="1" l="1"/>
  <c r="P31" i="1" l="1"/>
  <c r="P30" i="1"/>
  <c r="P22" i="1"/>
  <c r="P10" i="1"/>
  <c r="Q10" i="1" s="1"/>
  <c r="Q37" i="1" l="1"/>
  <c r="Q14" i="1" l="1"/>
  <c r="Q9" i="1" l="1"/>
  <c r="Q8" i="1"/>
  <c r="BK28" i="1" l="1"/>
  <c r="BK33" i="1"/>
  <c r="BK18" i="1"/>
  <c r="BJ18" i="1"/>
  <c r="AV18" i="1" l="1"/>
  <c r="P7" i="1" l="1"/>
  <c r="Q7" i="1" s="1"/>
  <c r="Q6" i="1"/>
  <c r="BC19" i="1" l="1"/>
  <c r="Q16" i="1" l="1"/>
  <c r="AV33" i="1" l="1"/>
  <c r="AN18" i="1"/>
  <c r="AO18" i="1"/>
  <c r="AP18" i="1"/>
  <c r="AQ18" i="1"/>
  <c r="AR18" i="1"/>
  <c r="AS18" i="1"/>
  <c r="AT18" i="1"/>
  <c r="AU18" i="1"/>
  <c r="AW18" i="1"/>
  <c r="AX18" i="1"/>
  <c r="AY18" i="1"/>
  <c r="AZ18" i="1"/>
  <c r="BA18" i="1"/>
  <c r="BB18" i="1"/>
  <c r="BD18" i="1"/>
  <c r="BE18" i="1"/>
  <c r="BF18" i="1"/>
  <c r="BG18" i="1"/>
  <c r="BH18" i="1"/>
  <c r="BI18" i="1"/>
  <c r="BL18" i="1"/>
  <c r="BM18" i="1"/>
  <c r="BN18" i="1"/>
  <c r="BO18" i="1"/>
  <c r="BP18" i="1"/>
  <c r="BQ18" i="1"/>
  <c r="BR18" i="1"/>
  <c r="BS18" i="1"/>
  <c r="BT18" i="1"/>
  <c r="BD19" i="1"/>
  <c r="AN33" i="1" l="1"/>
  <c r="AO33" i="1"/>
  <c r="AP33" i="1"/>
  <c r="AQ33" i="1"/>
  <c r="AR33" i="1"/>
  <c r="AS33" i="1"/>
  <c r="AT33" i="1"/>
  <c r="AW33" i="1"/>
  <c r="AX33" i="1"/>
  <c r="AY33" i="1"/>
  <c r="AZ33" i="1"/>
  <c r="BA33" i="1"/>
  <c r="BB33" i="1"/>
  <c r="BC33" i="1"/>
  <c r="BE33" i="1"/>
  <c r="BF33" i="1"/>
  <c r="BG33" i="1"/>
  <c r="BH33" i="1"/>
  <c r="BI33" i="1"/>
  <c r="BJ33" i="1"/>
  <c r="BM33" i="1"/>
  <c r="BN33" i="1"/>
  <c r="BO33" i="1"/>
  <c r="BP33" i="1"/>
  <c r="BQ33" i="1"/>
  <c r="BR33" i="1"/>
  <c r="BS33" i="1"/>
  <c r="BL33" i="1" s="1"/>
  <c r="BT33" i="1"/>
  <c r="Q21" i="1" l="1"/>
  <c r="Q29" i="1" l="1"/>
  <c r="AV35" i="1" l="1"/>
  <c r="AV39" i="1" s="1"/>
  <c r="Q5" i="1"/>
  <c r="Q4" i="1"/>
  <c r="BC12" i="1" l="1"/>
  <c r="BC18" i="1" s="1"/>
  <c r="Q22" i="1" l="1"/>
  <c r="Q36" i="1" l="1"/>
  <c r="Q24" i="1"/>
  <c r="Q23" i="1"/>
  <c r="Q3" i="1"/>
  <c r="AN28" i="1"/>
  <c r="CA35" i="1"/>
  <c r="BT35" i="1" s="1"/>
  <c r="BZ35" i="1"/>
  <c r="BY35" i="1"/>
  <c r="BX35" i="1"/>
  <c r="BW35" i="1"/>
  <c r="BV35" i="1"/>
  <c r="BU35" i="1"/>
  <c r="BT29" i="1"/>
  <c r="BT28" i="1"/>
  <c r="BT22" i="1"/>
  <c r="BS35" i="1"/>
  <c r="BL35" i="1" s="1"/>
  <c r="BR35" i="1"/>
  <c r="BQ35" i="1"/>
  <c r="BP35" i="1"/>
  <c r="BO35" i="1"/>
  <c r="BN35" i="1"/>
  <c r="BM35" i="1"/>
  <c r="BS28" i="1"/>
  <c r="BL28" i="1" s="1"/>
  <c r="BR28" i="1"/>
  <c r="BQ28" i="1"/>
  <c r="BP28" i="1"/>
  <c r="BO28" i="1"/>
  <c r="BN28" i="1"/>
  <c r="BM28" i="1"/>
  <c r="AN35" i="1"/>
  <c r="BD35" i="1" l="1"/>
  <c r="BD28" i="1"/>
  <c r="BD42" i="1" l="1"/>
  <c r="BD39" i="1"/>
  <c r="BJ35" i="1"/>
  <c r="BI35" i="1"/>
  <c r="BH35" i="1"/>
  <c r="BG35" i="1"/>
  <c r="BF35" i="1"/>
  <c r="BE35" i="1"/>
  <c r="BJ28" i="1"/>
  <c r="BI28" i="1"/>
  <c r="BH28" i="1"/>
  <c r="BG28" i="1"/>
  <c r="BF28" i="1"/>
  <c r="BE28" i="1"/>
  <c r="BK35" i="1" l="1"/>
  <c r="BB35" i="1"/>
  <c r="BA35" i="1"/>
  <c r="AZ35" i="1"/>
  <c r="AY35" i="1"/>
  <c r="AX35" i="1"/>
  <c r="AW35" i="1"/>
  <c r="BB28" i="1"/>
  <c r="BA28" i="1"/>
  <c r="AZ28" i="1"/>
  <c r="AY28" i="1"/>
  <c r="AX28" i="1"/>
  <c r="AW28" i="1"/>
  <c r="BC28" i="1" l="1"/>
  <c r="BC35" i="1"/>
  <c r="AU29" i="1"/>
  <c r="AU33" i="1" s="1"/>
  <c r="AT28" i="1" l="1"/>
  <c r="AT35" i="1" l="1"/>
  <c r="AS35" i="1"/>
  <c r="AR35" i="1"/>
  <c r="AQ35" i="1"/>
  <c r="AP35" i="1"/>
  <c r="AO35" i="1"/>
  <c r="AS28" i="1"/>
  <c r="AR28" i="1"/>
  <c r="AQ28" i="1"/>
  <c r="AP28" i="1"/>
  <c r="AO28" i="1"/>
  <c r="AU28" i="1" l="1"/>
  <c r="AU3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浜野 沙生</author>
  </authors>
  <commentList>
    <comment ref="AV34" authorId="0" shapeId="0" xr:uid="{DFAC790D-FB88-4ECA-B532-2E718D3DE35E}">
      <text>
        <r>
          <rPr>
            <b/>
            <sz val="9"/>
            <color indexed="81"/>
            <rFont val="MS P ゴシック"/>
            <family val="3"/>
            <charset val="128"/>
          </rPr>
          <t>R5.3議会説明資料より</t>
        </r>
      </text>
    </comment>
  </commentList>
</comments>
</file>

<file path=xl/sharedStrings.xml><?xml version="1.0" encoding="utf-8"?>
<sst xmlns="http://schemas.openxmlformats.org/spreadsheetml/2006/main" count="428" uniqueCount="270">
  <si>
    <t>事業名</t>
    <rPh sb="0" eb="2">
      <t>ジギョウ</t>
    </rPh>
    <rPh sb="2" eb="3">
      <t>メイ</t>
    </rPh>
    <phoneticPr fontId="2"/>
  </si>
  <si>
    <t>国支出金</t>
    <rPh sb="0" eb="1">
      <t>クニ</t>
    </rPh>
    <rPh sb="1" eb="4">
      <t>シシュツキン</t>
    </rPh>
    <phoneticPr fontId="2"/>
  </si>
  <si>
    <t>（うち地方創生交付金）</t>
    <rPh sb="3" eb="5">
      <t>チホウ</t>
    </rPh>
    <rPh sb="5" eb="7">
      <t>ソウセイ</t>
    </rPh>
    <rPh sb="7" eb="10">
      <t>コウフキン</t>
    </rPh>
    <phoneticPr fontId="2"/>
  </si>
  <si>
    <t>道支出金</t>
    <rPh sb="0" eb="1">
      <t>ドウ</t>
    </rPh>
    <rPh sb="1" eb="4">
      <t>シシュツキン</t>
    </rPh>
    <phoneticPr fontId="2"/>
  </si>
  <si>
    <t>起債</t>
    <rPh sb="0" eb="2">
      <t>キサイ</t>
    </rPh>
    <phoneticPr fontId="2"/>
  </si>
  <si>
    <t>その他</t>
    <rPh sb="2" eb="3">
      <t>ホカ</t>
    </rPh>
    <phoneticPr fontId="2"/>
  </si>
  <si>
    <t>一般財源</t>
    <rPh sb="0" eb="2">
      <t>イッパン</t>
    </rPh>
    <rPh sb="2" eb="4">
      <t>ザイゲン</t>
    </rPh>
    <phoneticPr fontId="2"/>
  </si>
  <si>
    <t>総額</t>
    <rPh sb="0" eb="2">
      <t>ソウガク</t>
    </rPh>
    <phoneticPr fontId="2"/>
  </si>
  <si>
    <t>指標</t>
    <rPh sb="0" eb="2">
      <t>シヒョウ</t>
    </rPh>
    <phoneticPr fontId="2"/>
  </si>
  <si>
    <t>指標値</t>
    <rPh sb="0" eb="2">
      <t>シヒョウ</t>
    </rPh>
    <rPh sb="2" eb="3">
      <t>チ</t>
    </rPh>
    <phoneticPr fontId="2"/>
  </si>
  <si>
    <t>単位</t>
    <rPh sb="0" eb="2">
      <t>タンイ</t>
    </rPh>
    <phoneticPr fontId="2"/>
  </si>
  <si>
    <t>実績値</t>
    <rPh sb="0" eb="3">
      <t>ジッセキチ</t>
    </rPh>
    <phoneticPr fontId="2"/>
  </si>
  <si>
    <t>今後の方針</t>
    <rPh sb="0" eb="2">
      <t>コンゴ</t>
    </rPh>
    <rPh sb="3" eb="5">
      <t>ホウシン</t>
    </rPh>
    <phoneticPr fontId="2"/>
  </si>
  <si>
    <t>事業の評価</t>
    <rPh sb="0" eb="2">
      <t>ジギョウ</t>
    </rPh>
    <rPh sb="3" eb="5">
      <t>ヒョウカ</t>
    </rPh>
    <phoneticPr fontId="2"/>
  </si>
  <si>
    <t>外部有識者からの指摘・意見</t>
    <rPh sb="0" eb="2">
      <t>ガイブ</t>
    </rPh>
    <rPh sb="2" eb="5">
      <t>ユウシキシャ</t>
    </rPh>
    <rPh sb="8" eb="10">
      <t>シテキ</t>
    </rPh>
    <rPh sb="11" eb="13">
      <t>イケン</t>
    </rPh>
    <phoneticPr fontId="2"/>
  </si>
  <si>
    <t>件</t>
    <rPh sb="0" eb="1">
      <t>ケン</t>
    </rPh>
    <phoneticPr fontId="2"/>
  </si>
  <si>
    <t>人</t>
    <rPh sb="0" eb="1">
      <t>ニン</t>
    </rPh>
    <phoneticPr fontId="2"/>
  </si>
  <si>
    <t>維持</t>
    <rPh sb="0" eb="2">
      <t>イジ</t>
    </rPh>
    <phoneticPr fontId="2"/>
  </si>
  <si>
    <t>地方創生に資する</t>
    <rPh sb="0" eb="2">
      <t>チホウ</t>
    </rPh>
    <rPh sb="2" eb="4">
      <t>ソウセイ</t>
    </rPh>
    <rPh sb="5" eb="6">
      <t>シ</t>
    </rPh>
    <phoneticPr fontId="2"/>
  </si>
  <si>
    <t>修正</t>
    <rPh sb="0" eb="2">
      <t>シュウセイ</t>
    </rPh>
    <phoneticPr fontId="2"/>
  </si>
  <si>
    <t>もりまちPR大作戦！！</t>
    <phoneticPr fontId="2"/>
  </si>
  <si>
    <t>①</t>
    <phoneticPr fontId="2"/>
  </si>
  <si>
    <t>・「直売イベントの利用者数」の目標の数字は何を基礎としているかが資料としてわかりづらい。どのイベントでの利用者数をカウントしているのか。
・食ＫＩＮＧ市来場者の5割程度が町外から来ている状況であれば、地域ブランドの向上に寄与していると考えられ、価値があるイベントと判断するのには十分。
・地域ブランドロゴマークというのは合併１０周年に決めたロゴのことと思うが、食KING市出店者の方などに利用を呼びかけているのか。可愛らしいマークなので今後もぜひ積極的に推進していただきたい。
・本事業についてはあと２～３年経過した後、普及の度合いをアンケート等で計る必要があるのではないか。</t>
    <rPh sb="70" eb="71">
      <t>ショク</t>
    </rPh>
    <rPh sb="75" eb="76">
      <t>イチ</t>
    </rPh>
    <rPh sb="76" eb="79">
      <t>ライジョウシャ</t>
    </rPh>
    <rPh sb="81" eb="82">
      <t>ワリ</t>
    </rPh>
    <rPh sb="82" eb="84">
      <t>テイド</t>
    </rPh>
    <rPh sb="85" eb="87">
      <t>チョウガイ</t>
    </rPh>
    <rPh sb="89" eb="90">
      <t>キ</t>
    </rPh>
    <phoneticPr fontId="2"/>
  </si>
  <si>
    <t>②</t>
    <phoneticPr fontId="2"/>
  </si>
  <si>
    <t>-</t>
    <phoneticPr fontId="2"/>
  </si>
  <si>
    <t>補助申請件数</t>
    <rPh sb="0" eb="2">
      <t>ホジョ</t>
    </rPh>
    <rPh sb="2" eb="4">
      <t>シンセイ</t>
    </rPh>
    <rPh sb="4" eb="6">
      <t>ケンスウ</t>
    </rPh>
    <phoneticPr fontId="2"/>
  </si>
  <si>
    <t>事業概要</t>
    <rPh sb="0" eb="2">
      <t>ジギョウ</t>
    </rPh>
    <rPh sb="2" eb="4">
      <t>ガイヨウ</t>
    </rPh>
    <phoneticPr fontId="2"/>
  </si>
  <si>
    <t>Ⅰ　雇用支援</t>
    <rPh sb="2" eb="4">
      <t>コヨウ</t>
    </rPh>
    <rPh sb="4" eb="6">
      <t>シエン</t>
    </rPh>
    <phoneticPr fontId="2"/>
  </si>
  <si>
    <t>方向性</t>
    <rPh sb="0" eb="3">
      <t>ホウコウセイ</t>
    </rPh>
    <phoneticPr fontId="2"/>
  </si>
  <si>
    <t>喫緊の課題</t>
    <rPh sb="0" eb="2">
      <t>キッキン</t>
    </rPh>
    <rPh sb="3" eb="5">
      <t>カダイ</t>
    </rPh>
    <phoneticPr fontId="2"/>
  </si>
  <si>
    <t>知名度・地域ブランド化の向上</t>
    <phoneticPr fontId="2"/>
  </si>
  <si>
    <t>移住・定住の促進</t>
    <phoneticPr fontId="2"/>
  </si>
  <si>
    <t>-</t>
    <phoneticPr fontId="2"/>
  </si>
  <si>
    <t>-</t>
    <phoneticPr fontId="2"/>
  </si>
  <si>
    <t>・来年度に向け、速やかな補助金交付要綱の整備に努める。
・魅力あるサイトの構築は、広報広聴係との連携により、アイデアを絞りながら、地域へ発信していく。</t>
    <phoneticPr fontId="2"/>
  </si>
  <si>
    <t>-</t>
    <phoneticPr fontId="2"/>
  </si>
  <si>
    <t>Ⅱ　交流人口の増大</t>
    <phoneticPr fontId="2"/>
  </si>
  <si>
    <t>Ⅲ　結婚・出産・子育て</t>
    <phoneticPr fontId="2"/>
  </si>
  <si>
    <t>検討を要する</t>
    <rPh sb="0" eb="2">
      <t>ケントウ</t>
    </rPh>
    <rPh sb="3" eb="4">
      <t>ヨウ</t>
    </rPh>
    <phoneticPr fontId="2"/>
  </si>
  <si>
    <t>基本的な
方向</t>
    <rPh sb="0" eb="3">
      <t>キホンテキ</t>
    </rPh>
    <rPh sb="5" eb="7">
      <t>ホウコウ</t>
    </rPh>
    <phoneticPr fontId="2"/>
  </si>
  <si>
    <t>具体的な
施策</t>
    <rPh sb="0" eb="3">
      <t>グタイテキ</t>
    </rPh>
    <rPh sb="5" eb="7">
      <t>シサク</t>
    </rPh>
    <phoneticPr fontId="2"/>
  </si>
  <si>
    <t>Ⅳ　安全・安心</t>
    <rPh sb="2" eb="4">
      <t>アンゼン</t>
    </rPh>
    <rPh sb="5" eb="7">
      <t>アンシン</t>
    </rPh>
    <phoneticPr fontId="2"/>
  </si>
  <si>
    <t>小計</t>
    <rPh sb="0" eb="2">
      <t>ショウケイ</t>
    </rPh>
    <phoneticPr fontId="2"/>
  </si>
  <si>
    <t>・地域活性化施設を活用し今後も参加者増加に資するイベント実施を継続。
・地域ブランドロゴマークの活用については、活用によるメリットや成功体験を事業者へ周知し更なる普及を図るとともに、町外の認知度を意識し今後もＰＲに努める。
・ロゴマークの利用呼びかけについては、食ＫＩＮＧ市出店者のほか、ふるさと納税参加事業者などにも積極的にＰＲしていきたい。
・アンケートについては、森町の知名度なども含めて各イベントごとに調査を検討。</t>
    <rPh sb="208" eb="210">
      <t>ケントウ</t>
    </rPh>
    <phoneticPr fontId="2"/>
  </si>
  <si>
    <t>・28年度は周知媒体を増やし、女性参加者の募集を図り女性参加者の増加につなげることができたが、事業実施毎に事後評価と改善を図り、来年度以降更なる効率的なPRを図る。また、男性参加者についても年々減少傾向にあるため、今後他団体との共催も含めて開催方法の検討を図っていく。</t>
    <phoneticPr fontId="2"/>
  </si>
  <si>
    <t>策定推進委員会の評価（H29.3.22）</t>
    <rPh sb="0" eb="2">
      <t>サクテイ</t>
    </rPh>
    <rPh sb="2" eb="4">
      <t>スイシン</t>
    </rPh>
    <rPh sb="4" eb="7">
      <t>イインカイ</t>
    </rPh>
    <rPh sb="8" eb="10">
      <t>ヒョウカ</t>
    </rPh>
    <phoneticPr fontId="2"/>
  </si>
  <si>
    <t>策定推進委員会の評価（H28.9.29）</t>
    <rPh sb="0" eb="2">
      <t>サクテイ</t>
    </rPh>
    <rPh sb="2" eb="4">
      <t>スイシン</t>
    </rPh>
    <rPh sb="4" eb="7">
      <t>イインカイ</t>
    </rPh>
    <rPh sb="8" eb="10">
      <t>ヒョウカ</t>
    </rPh>
    <phoneticPr fontId="2"/>
  </si>
  <si>
    <t>事務局にて回答</t>
    <rPh sb="0" eb="3">
      <t>ジムキョク</t>
    </rPh>
    <rPh sb="5" eb="7">
      <t>カイトウ</t>
    </rPh>
    <phoneticPr fontId="2"/>
  </si>
  <si>
    <t>・ＫＰＩ①の、直売イベントの利用者数について、指標値７，０００人に対し、実績値が１１，５００人と大幅に増加していることについて説明を求める。</t>
    <phoneticPr fontId="2"/>
  </si>
  <si>
    <t>実績値、委員意見を踏まえた事業の今後について（H28.9.29時点）</t>
    <rPh sb="0" eb="3">
      <t>ジッセキチ</t>
    </rPh>
    <rPh sb="4" eb="6">
      <t>イイン</t>
    </rPh>
    <rPh sb="6" eb="8">
      <t>イケン</t>
    </rPh>
    <rPh sb="9" eb="10">
      <t>フ</t>
    </rPh>
    <rPh sb="13" eb="15">
      <t>ジギョウ</t>
    </rPh>
    <rPh sb="16" eb="18">
      <t>コンゴ</t>
    </rPh>
    <rPh sb="31" eb="33">
      <t>ジテン</t>
    </rPh>
    <phoneticPr fontId="2"/>
  </si>
  <si>
    <t>実績値、委員意見を踏まえた事業の今後について（H29.3.22時点）</t>
    <rPh sb="0" eb="3">
      <t>ジッセキチ</t>
    </rPh>
    <rPh sb="4" eb="6">
      <t>イイン</t>
    </rPh>
    <rPh sb="6" eb="8">
      <t>イケン</t>
    </rPh>
    <rPh sb="9" eb="10">
      <t>フ</t>
    </rPh>
    <rPh sb="13" eb="15">
      <t>ジギョウ</t>
    </rPh>
    <rPh sb="16" eb="18">
      <t>コンゴ</t>
    </rPh>
    <rPh sb="31" eb="33">
      <t>ジテン</t>
    </rPh>
    <phoneticPr fontId="2"/>
  </si>
  <si>
    <t>策定推進委員会の評価（H29.9.29）</t>
    <rPh sb="0" eb="2">
      <t>サクテイ</t>
    </rPh>
    <rPh sb="2" eb="4">
      <t>スイシン</t>
    </rPh>
    <rPh sb="4" eb="7">
      <t>イインカイ</t>
    </rPh>
    <rPh sb="8" eb="10">
      <t>ヒョウカ</t>
    </rPh>
    <phoneticPr fontId="2"/>
  </si>
  <si>
    <t>・本事業の評価指標でカップル成立数が５組中４組成立なのにもかかわらず、「やや遅れ」との評価は厳しいのではないか。</t>
    <phoneticPr fontId="2"/>
  </si>
  <si>
    <t>推進</t>
    <rPh sb="0" eb="2">
      <t>スイシン</t>
    </rPh>
    <phoneticPr fontId="2"/>
  </si>
  <si>
    <t>-</t>
    <phoneticPr fontId="2"/>
  </si>
  <si>
    <t>継続</t>
    <rPh sb="0" eb="2">
      <t>ケイゾク</t>
    </rPh>
    <phoneticPr fontId="2"/>
  </si>
  <si>
    <t>・地域活性化施設を活用し今後も参加者増加に資するイベント実施を継続
・地域ブランドロゴマークの活用については、活用によるメリットや成功体験を事業者へ周知し更なる普及を図るとともに、町外の認知度を意識し今後もＰＲに努めてまいる。</t>
    <phoneticPr fontId="2"/>
  </si>
  <si>
    <t>・建設協会を通じて、地元建築業者へ本補助制度の資料の送付を検討する。
・魅力あるサイトの構築は、広報広聴係との連携により、アイデアを絞りながら、地域へ発信していく。
・平成30年度に実施予定の現地見学会時において、駒ヶ岳木炭の敷炭についてのＰＲを行うほか、利用の実例があり次第、マスコミへの周知を図る。</t>
    <phoneticPr fontId="2"/>
  </si>
  <si>
    <t>・28年度は周知媒体を増やし、女性参加者の募集を図り女性参加者の増加につなげることができたが、事業実施毎に事後評価と改善を図り、来年度以降更なる効率的なPRを図る。また、男性参加者についても年々減少傾向にあるため、今後他団体との共催も含めて開催方法の検討を図っていく。</t>
    <phoneticPr fontId="2"/>
  </si>
  <si>
    <t>・２件の申請があったとのことだが、ネット経由のみで応募を受けているのか。この事業の内容を見ると地域の建設業者がポイントになるのではないか。地元の建設業者に対して厚くPRや説明を行うことで拡がっていくのではないか。
・他の地域でも委員を務めているが、人口増はなかなか難しい。森町にある製材工場で渡島・檜山管内で一番大きなものがあるが、地域からの木も人も集まってくるのが森町だと感じている。このような制度を通じて、定住が進んでくれればよいと思う。</t>
    <phoneticPr fontId="2"/>
  </si>
  <si>
    <t>実績値、委員意見を踏まえた事業の今後について（H30.3.15時点）</t>
    <rPh sb="0" eb="3">
      <t>ジッセキチ</t>
    </rPh>
    <rPh sb="4" eb="6">
      <t>イイン</t>
    </rPh>
    <rPh sb="6" eb="8">
      <t>イケン</t>
    </rPh>
    <rPh sb="9" eb="10">
      <t>フ</t>
    </rPh>
    <rPh sb="13" eb="15">
      <t>ジギョウ</t>
    </rPh>
    <rPh sb="16" eb="18">
      <t>コンゴ</t>
    </rPh>
    <rPh sb="31" eb="33">
      <t>ジテン</t>
    </rPh>
    <phoneticPr fontId="2"/>
  </si>
  <si>
    <t>策定推進委員会の評価（H30.3.23）</t>
    <rPh sb="0" eb="2">
      <t>サクテイ</t>
    </rPh>
    <rPh sb="2" eb="4">
      <t>スイシン</t>
    </rPh>
    <rPh sb="4" eb="7">
      <t>イインカイ</t>
    </rPh>
    <rPh sb="8" eb="10">
      <t>ヒョウカ</t>
    </rPh>
    <phoneticPr fontId="2"/>
  </si>
  <si>
    <t>実績値、委員意見を踏まえた事業の今後について（H30.9.10時点）</t>
    <rPh sb="0" eb="3">
      <t>ジッセキチ</t>
    </rPh>
    <rPh sb="4" eb="6">
      <t>イイン</t>
    </rPh>
    <rPh sb="6" eb="8">
      <t>イケン</t>
    </rPh>
    <rPh sb="9" eb="10">
      <t>フ</t>
    </rPh>
    <rPh sb="13" eb="15">
      <t>ジギョウ</t>
    </rPh>
    <rPh sb="16" eb="18">
      <t>コンゴ</t>
    </rPh>
    <rPh sb="31" eb="33">
      <t>ジテン</t>
    </rPh>
    <phoneticPr fontId="2"/>
  </si>
  <si>
    <t>・結婚支援の施策に農業、漁業のほか商業も入れることはできないか。</t>
    <phoneticPr fontId="2"/>
  </si>
  <si>
    <t>見当を要する</t>
    <rPh sb="0" eb="2">
      <t>ケントウ</t>
    </rPh>
    <rPh sb="3" eb="4">
      <t>ヨウ</t>
    </rPh>
    <phoneticPr fontId="2"/>
  </si>
  <si>
    <t>維持</t>
    <rPh sb="0" eb="2">
      <t>イジ</t>
    </rPh>
    <phoneticPr fontId="2"/>
  </si>
  <si>
    <t>・地域活性化施設を活用し今後も参加者増加に資するイベント実施を継続
・地域ブランドロゴマークの活用については、活用によるメリットや成功体験を事業者へ周知し更なる普及を図るとともに、町外の認知度を意識し今後もＰＲに努めてまいる。</t>
    <phoneticPr fontId="2"/>
  </si>
  <si>
    <t>維持</t>
    <rPh sb="0" eb="2">
      <t>イジ</t>
    </rPh>
    <phoneticPr fontId="2"/>
  </si>
  <si>
    <t>・建設協会を通じ、地元建設業者へPRと来年度予算に向けた要望調査を行う。
・魅力あるサイトの構築は、広報広聴係との連携により、アイデアを絞りながら、地域へ発信していく。
・駒ヶ岳木炭利用の実例があり次第、マスコミへの周知を図る。</t>
    <phoneticPr fontId="2"/>
  </si>
  <si>
    <t>・現段階では、漁協主体で実施しているため異業種の参入は検討していないが、今後それぞれの意向を踏まえて調整できるなら検討していきたい。
・29年度は女性参加者が大きく減少してしまった。周知媒体を増やすだけが増加につながるわけではないと感じた。今後は今まで以上に事業実施毎に事後評価と改善を図り、来年度以降更なる効率的なPRを図る。また、男性参加者についても年々減少傾向にあるため、今後他団体との共催も含めて開催方法の検討を図っていく。</t>
    <phoneticPr fontId="2"/>
  </si>
  <si>
    <t>維持</t>
    <rPh sb="0" eb="2">
      <t>イジ</t>
    </rPh>
    <phoneticPr fontId="2"/>
  </si>
  <si>
    <t>-</t>
    <phoneticPr fontId="2"/>
  </si>
  <si>
    <t>-</t>
    <phoneticPr fontId="2"/>
  </si>
  <si>
    <t>-</t>
    <phoneticPr fontId="2"/>
  </si>
  <si>
    <t>策定推進委員会の評価（H30.9.25）</t>
    <rPh sb="0" eb="2">
      <t>サクテイ</t>
    </rPh>
    <rPh sb="2" eb="4">
      <t>スイシン</t>
    </rPh>
    <rPh sb="4" eb="7">
      <t>イインカイ</t>
    </rPh>
    <rPh sb="8" eb="10">
      <t>ヒョウカ</t>
    </rPh>
    <phoneticPr fontId="2"/>
  </si>
  <si>
    <t>-</t>
    <phoneticPr fontId="2"/>
  </si>
  <si>
    <t>実績値、委員意見を踏まえた事業の今後について（H31.3.5時点）</t>
    <rPh sb="0" eb="3">
      <t>ジッセキチ</t>
    </rPh>
    <rPh sb="4" eb="6">
      <t>イイン</t>
    </rPh>
    <rPh sb="6" eb="8">
      <t>イケン</t>
    </rPh>
    <rPh sb="9" eb="10">
      <t>フ</t>
    </rPh>
    <rPh sb="13" eb="15">
      <t>ジギョウ</t>
    </rPh>
    <rPh sb="16" eb="18">
      <t>コンゴ</t>
    </rPh>
    <rPh sb="30" eb="32">
      <t>ジテン</t>
    </rPh>
    <phoneticPr fontId="2"/>
  </si>
  <si>
    <t>・地域活性化施設を活用し今後も参加者増加に資するイベント実施を継続
・地域ブランドロゴマークの活用については、活用によるメリットや成功体験を事業者へ周知し更なる普及を図るとともに、町外の認知度を意識し今後もＰＲに努めてまいる。</t>
    <phoneticPr fontId="2"/>
  </si>
  <si>
    <t>・周知媒体を増やすだけが増加につながるわけではないと感じた。今後は今まで以上に事業実施毎に事後評価と改善を図り、来年度以降更なる効率的なPRを図る。また、男性参加者についても年々減少傾向にあるため、今後他団体との共催も含めて開催方法の検討を図っていく。</t>
    <phoneticPr fontId="2"/>
  </si>
  <si>
    <t>推進</t>
    <rPh sb="0" eb="2">
      <t>スイシン</t>
    </rPh>
    <phoneticPr fontId="2"/>
  </si>
  <si>
    <t>維持</t>
    <rPh sb="0" eb="2">
      <t>イジ</t>
    </rPh>
    <phoneticPr fontId="2"/>
  </si>
  <si>
    <t>・魅力あるサイトの構築は、広報広聴係との連携により、アイデアを絞りながら、地域へ発信していく。
・地元建設業者に対し、PRを含めた説明を行った。今後も本補助制度の全体的な周知を図る。</t>
    <phoneticPr fontId="2"/>
  </si>
  <si>
    <t>所管課</t>
    <rPh sb="0" eb="2">
      <t>ショカン</t>
    </rPh>
    <rPh sb="2" eb="3">
      <t>カ</t>
    </rPh>
    <phoneticPr fontId="2"/>
  </si>
  <si>
    <t>農林課</t>
    <rPh sb="0" eb="2">
      <t>ノウリン</t>
    </rPh>
    <rPh sb="2" eb="3">
      <t>カ</t>
    </rPh>
    <phoneticPr fontId="2"/>
  </si>
  <si>
    <t>現状における実績</t>
    <rPh sb="0" eb="2">
      <t>ゲンジョウ</t>
    </rPh>
    <rPh sb="6" eb="8">
      <t>ジッセキ</t>
    </rPh>
    <phoneticPr fontId="2"/>
  </si>
  <si>
    <t>関係人口の増加</t>
    <rPh sb="0" eb="2">
      <t>カンケイ</t>
    </rPh>
    <rPh sb="2" eb="4">
      <t>ジンコウ</t>
    </rPh>
    <rPh sb="5" eb="6">
      <t>ゾウ</t>
    </rPh>
    <rPh sb="6" eb="7">
      <t>カ</t>
    </rPh>
    <phoneticPr fontId="2"/>
  </si>
  <si>
    <t>地域材や駒ヶ岳木炭の住宅への利用に加え、事業所社屋や工場等へも範囲を拡大し補助金を助成することで、建築活性化による木材需要喚起と定住人口増を図る。</t>
    <rPh sb="4" eb="7">
      <t>コマガタケ</t>
    </rPh>
    <rPh sb="17" eb="18">
      <t>クワ</t>
    </rPh>
    <rPh sb="20" eb="23">
      <t>ジギョウショ</t>
    </rPh>
    <rPh sb="23" eb="25">
      <t>シャオク</t>
    </rPh>
    <rPh sb="26" eb="28">
      <t>コウジョウ</t>
    </rPh>
    <rPh sb="28" eb="29">
      <t>トウ</t>
    </rPh>
    <rPh sb="31" eb="33">
      <t>ハンイ</t>
    </rPh>
    <rPh sb="34" eb="36">
      <t>カクダイ</t>
    </rPh>
    <rPh sb="57" eb="59">
      <t>モクザイ</t>
    </rPh>
    <rPh sb="59" eb="61">
      <t>ジュヨウ</t>
    </rPh>
    <rPh sb="61" eb="63">
      <t>カンキ</t>
    </rPh>
    <phoneticPr fontId="2"/>
  </si>
  <si>
    <t>地域公共交通網の形成</t>
    <rPh sb="0" eb="2">
      <t>チイキ</t>
    </rPh>
    <rPh sb="2" eb="4">
      <t>コウキョウ</t>
    </rPh>
    <rPh sb="4" eb="6">
      <t>コウツウ</t>
    </rPh>
    <rPh sb="6" eb="7">
      <t>モウ</t>
    </rPh>
    <rPh sb="8" eb="10">
      <t>ケイセイ</t>
    </rPh>
    <phoneticPr fontId="2"/>
  </si>
  <si>
    <t>みんなでつくる地域公共交通プロジェクト</t>
    <rPh sb="7" eb="9">
      <t>チイキ</t>
    </rPh>
    <rPh sb="9" eb="11">
      <t>コウキョウ</t>
    </rPh>
    <rPh sb="11" eb="13">
      <t>コウツウ</t>
    </rPh>
    <phoneticPr fontId="2"/>
  </si>
  <si>
    <t>森町の持続可能で最適な地域公共交通ネットワークを形成し、地域住民が利用しやすい交通体系を構築します</t>
    <rPh sb="0" eb="2">
      <t>モリマチ</t>
    </rPh>
    <rPh sb="3" eb="5">
      <t>ジゾク</t>
    </rPh>
    <rPh sb="5" eb="7">
      <t>カノウ</t>
    </rPh>
    <rPh sb="8" eb="10">
      <t>サイテキ</t>
    </rPh>
    <rPh sb="11" eb="13">
      <t>チイキ</t>
    </rPh>
    <rPh sb="13" eb="15">
      <t>コウキョウ</t>
    </rPh>
    <rPh sb="15" eb="17">
      <t>コウツウ</t>
    </rPh>
    <rPh sb="24" eb="26">
      <t>ケイセイ</t>
    </rPh>
    <rPh sb="28" eb="30">
      <t>チイキ</t>
    </rPh>
    <rPh sb="30" eb="32">
      <t>ジュウミン</t>
    </rPh>
    <rPh sb="33" eb="35">
      <t>リヨウ</t>
    </rPh>
    <rPh sb="39" eb="41">
      <t>コウツウ</t>
    </rPh>
    <rPh sb="41" eb="43">
      <t>タイケイ</t>
    </rPh>
    <rPh sb="44" eb="46">
      <t>コウチク</t>
    </rPh>
    <phoneticPr fontId="2"/>
  </si>
  <si>
    <t>地域住民の主体的な公共交通運営事例</t>
    <rPh sb="0" eb="2">
      <t>チイキ</t>
    </rPh>
    <rPh sb="2" eb="4">
      <t>ジュウミン</t>
    </rPh>
    <rPh sb="5" eb="8">
      <t>シュタイテキ</t>
    </rPh>
    <rPh sb="9" eb="11">
      <t>コウキョウ</t>
    </rPh>
    <rPh sb="11" eb="13">
      <t>コウツウ</t>
    </rPh>
    <rPh sb="13" eb="15">
      <t>ウンエイ</t>
    </rPh>
    <rPh sb="15" eb="17">
      <t>ジレイ</t>
    </rPh>
    <phoneticPr fontId="2"/>
  </si>
  <si>
    <t>新幹線開業効果を見据えた新たな観光資源の開拓、地元特産品の地域内外へのＰＲを通じた関係人口の創出とブランド力を向上させる</t>
    <rPh sb="32" eb="33">
      <t>ガイ</t>
    </rPh>
    <rPh sb="38" eb="39">
      <t>ツウ</t>
    </rPh>
    <rPh sb="41" eb="43">
      <t>カンケイ</t>
    </rPh>
    <rPh sb="43" eb="45">
      <t>ジンコウ</t>
    </rPh>
    <rPh sb="46" eb="48">
      <t>ソウシュツ</t>
    </rPh>
    <rPh sb="53" eb="54">
      <t>リョク</t>
    </rPh>
    <rPh sb="55" eb="57">
      <t>コウジョウ</t>
    </rPh>
    <phoneticPr fontId="2"/>
  </si>
  <si>
    <t>商工労働観光課</t>
    <rPh sb="0" eb="2">
      <t>ショウコウ</t>
    </rPh>
    <rPh sb="2" eb="4">
      <t>ロウドウ</t>
    </rPh>
    <rPh sb="4" eb="6">
      <t>カンコウ</t>
    </rPh>
    <rPh sb="6" eb="7">
      <t>カ</t>
    </rPh>
    <phoneticPr fontId="2"/>
  </si>
  <si>
    <t>UIJターン新規就業支援事業</t>
    <phoneticPr fontId="2"/>
  </si>
  <si>
    <t>移住支援金を支給することにより東京圏からのＵＩＪターンによる新規就業を促進し、移住者を増加させる。</t>
    <phoneticPr fontId="2"/>
  </si>
  <si>
    <t>移住者数の増加</t>
    <rPh sb="0" eb="2">
      <t>イジュウ</t>
    </rPh>
    <rPh sb="2" eb="3">
      <t>シャ</t>
    </rPh>
    <rPh sb="3" eb="4">
      <t>スウ</t>
    </rPh>
    <rPh sb="5" eb="7">
      <t>ゾウカ</t>
    </rPh>
    <phoneticPr fontId="2"/>
  </si>
  <si>
    <t>旧教職員住宅を北森カレッジや各種学生のインターンシップ、ワークショップ、合宿として活用することで、森町を知ってもらう機会醸成する。このことにより、若年層の関係人口の創出と定住化促進を図る。</t>
    <phoneticPr fontId="2"/>
  </si>
  <si>
    <t>北の森づくり専門学院卒業生の就業、定住数</t>
    <rPh sb="0" eb="1">
      <t>キタ</t>
    </rPh>
    <rPh sb="2" eb="3">
      <t>モリ</t>
    </rPh>
    <rPh sb="6" eb="8">
      <t>センモン</t>
    </rPh>
    <rPh sb="8" eb="10">
      <t>ガクイン</t>
    </rPh>
    <rPh sb="10" eb="13">
      <t>ソツギョウセイ</t>
    </rPh>
    <rPh sb="14" eb="16">
      <t>シュウギョウ</t>
    </rPh>
    <rPh sb="17" eb="19">
      <t>テイジュウ</t>
    </rPh>
    <rPh sb="19" eb="20">
      <t>スウ</t>
    </rPh>
    <phoneticPr fontId="2"/>
  </si>
  <si>
    <t>件</t>
    <rPh sb="0" eb="1">
      <t>ケン</t>
    </rPh>
    <phoneticPr fontId="2"/>
  </si>
  <si>
    <t>持続可能な開発目標（ＳＤＧｓ）の推進</t>
    <rPh sb="0" eb="2">
      <t>ジゾク</t>
    </rPh>
    <rPh sb="2" eb="4">
      <t>カノウ</t>
    </rPh>
    <rPh sb="5" eb="7">
      <t>カイハツ</t>
    </rPh>
    <rPh sb="7" eb="9">
      <t>モクヒョウ</t>
    </rPh>
    <rPh sb="16" eb="18">
      <t>スイシン</t>
    </rPh>
    <phoneticPr fontId="2"/>
  </si>
  <si>
    <t>ＳＤＧｓ理解促進事業</t>
    <rPh sb="4" eb="6">
      <t>リカイ</t>
    </rPh>
    <rPh sb="6" eb="8">
      <t>ソクシン</t>
    </rPh>
    <rPh sb="8" eb="10">
      <t>ジギョウ</t>
    </rPh>
    <phoneticPr fontId="2"/>
  </si>
  <si>
    <t>森町が実施する事業が持続可能な開発目標として挙げられている１７のゴールの達成に向けて実施されるよう努めるとともに、町民や町内事業所向け啓発事業を行うことで町全体でＳＤＧｓを推進する。</t>
    <rPh sb="0" eb="2">
      <t>モリマチ</t>
    </rPh>
    <rPh sb="3" eb="5">
      <t>ジッシ</t>
    </rPh>
    <rPh sb="7" eb="9">
      <t>ジギョウ</t>
    </rPh>
    <rPh sb="10" eb="12">
      <t>ジゾク</t>
    </rPh>
    <rPh sb="12" eb="14">
      <t>カノウ</t>
    </rPh>
    <rPh sb="15" eb="17">
      <t>カイハツ</t>
    </rPh>
    <rPh sb="17" eb="19">
      <t>モクヒョウ</t>
    </rPh>
    <rPh sb="22" eb="23">
      <t>ア</t>
    </rPh>
    <rPh sb="36" eb="38">
      <t>タッセイ</t>
    </rPh>
    <rPh sb="39" eb="40">
      <t>ム</t>
    </rPh>
    <rPh sb="42" eb="44">
      <t>ジッシ</t>
    </rPh>
    <rPh sb="49" eb="50">
      <t>ツト</t>
    </rPh>
    <rPh sb="57" eb="59">
      <t>チョウミン</t>
    </rPh>
    <rPh sb="60" eb="62">
      <t>チョウナイ</t>
    </rPh>
    <rPh sb="62" eb="65">
      <t>ジギョウショ</t>
    </rPh>
    <rPh sb="65" eb="66">
      <t>ム</t>
    </rPh>
    <rPh sb="67" eb="69">
      <t>ケイハツ</t>
    </rPh>
    <rPh sb="69" eb="71">
      <t>ジギョウ</t>
    </rPh>
    <rPh sb="72" eb="73">
      <t>オコナ</t>
    </rPh>
    <rPh sb="77" eb="80">
      <t>マチゼンタイ</t>
    </rPh>
    <rPh sb="86" eb="88">
      <t>スイシン</t>
    </rPh>
    <phoneticPr fontId="2"/>
  </si>
  <si>
    <t>①</t>
    <phoneticPr fontId="2"/>
  </si>
  <si>
    <t>ＳＤＧｓの１７のゴールに達成に向けた事業の実施件数</t>
    <rPh sb="12" eb="14">
      <t>タッセイ</t>
    </rPh>
    <rPh sb="15" eb="16">
      <t>ム</t>
    </rPh>
    <rPh sb="18" eb="20">
      <t>ジギョウ</t>
    </rPh>
    <rPh sb="21" eb="23">
      <t>ジッシ</t>
    </rPh>
    <rPh sb="23" eb="25">
      <t>ケンスウ</t>
    </rPh>
    <phoneticPr fontId="2"/>
  </si>
  <si>
    <t>・町全体のＳＤＧｓに対する理解が進んでいない
・ＳＤＧｓについて学ぶ機会が用意されていない</t>
    <rPh sb="1" eb="2">
      <t>チョウ</t>
    </rPh>
    <rPh sb="2" eb="4">
      <t>ゼンタイ</t>
    </rPh>
    <rPh sb="10" eb="11">
      <t>タイ</t>
    </rPh>
    <rPh sb="13" eb="15">
      <t>リカイ</t>
    </rPh>
    <rPh sb="16" eb="17">
      <t>スス</t>
    </rPh>
    <rPh sb="32" eb="33">
      <t>マナ</t>
    </rPh>
    <rPh sb="34" eb="36">
      <t>キカイ</t>
    </rPh>
    <rPh sb="37" eb="39">
      <t>ヨウイ</t>
    </rPh>
    <phoneticPr fontId="2"/>
  </si>
  <si>
    <t>その他</t>
    <rPh sb="2" eb="3">
      <t>ホカ</t>
    </rPh>
    <phoneticPr fontId="2"/>
  </si>
  <si>
    <t>炭ずみまで地域材を使おう！もりだくさんプロジェクト</t>
    <phoneticPr fontId="2"/>
  </si>
  <si>
    <t xml:space="preserve">森町における若者の定着、定住を推進するため、大学等と具体的な数値目標を掲げた「協定」を締結し、連携した若者の定着に向け長期インターンシップ等を実施します。
</t>
    <rPh sb="59" eb="61">
      <t>チョウキ</t>
    </rPh>
    <rPh sb="69" eb="70">
      <t>トウ</t>
    </rPh>
    <phoneticPr fontId="2"/>
  </si>
  <si>
    <t>町内企業へのインターンシップ、職業教育実施学生数</t>
    <rPh sb="0" eb="2">
      <t>チョウナイ</t>
    </rPh>
    <rPh sb="2" eb="4">
      <t>キギョウ</t>
    </rPh>
    <rPh sb="15" eb="17">
      <t>ショクギョウ</t>
    </rPh>
    <rPh sb="17" eb="19">
      <t>キョウイク</t>
    </rPh>
    <rPh sb="19" eb="21">
      <t>ジッシ</t>
    </rPh>
    <rPh sb="21" eb="24">
      <t>ガクセイスウ</t>
    </rPh>
    <phoneticPr fontId="2"/>
  </si>
  <si>
    <t>名</t>
    <rPh sb="0" eb="1">
      <t>メイ</t>
    </rPh>
    <phoneticPr fontId="2"/>
  </si>
  <si>
    <t>本事業実施による町内就業数、移住数</t>
    <rPh sb="0" eb="1">
      <t>ホン</t>
    </rPh>
    <rPh sb="1" eb="3">
      <t>ジギョウ</t>
    </rPh>
    <rPh sb="3" eb="5">
      <t>ジッシ</t>
    </rPh>
    <rPh sb="8" eb="10">
      <t>チョウナイ</t>
    </rPh>
    <rPh sb="10" eb="12">
      <t>シュウギョウ</t>
    </rPh>
    <rPh sb="12" eb="13">
      <t>スウ</t>
    </rPh>
    <rPh sb="14" eb="16">
      <t>イジュウ</t>
    </rPh>
    <rPh sb="16" eb="17">
      <t>スウ</t>
    </rPh>
    <phoneticPr fontId="2"/>
  </si>
  <si>
    <t>①</t>
    <phoneticPr fontId="2"/>
  </si>
  <si>
    <t>地域おこし協力隊・企業人事業</t>
    <rPh sb="0" eb="2">
      <t>チイキ</t>
    </rPh>
    <rPh sb="5" eb="8">
      <t>キョウリョクタイ</t>
    </rPh>
    <rPh sb="9" eb="11">
      <t>キギョウ</t>
    </rPh>
    <rPh sb="11" eb="12">
      <t>ジン</t>
    </rPh>
    <rPh sb="12" eb="14">
      <t>ジギョウ</t>
    </rPh>
    <phoneticPr fontId="2"/>
  </si>
  <si>
    <t>本事業による移住・定住人口の増加</t>
    <rPh sb="0" eb="1">
      <t>ホン</t>
    </rPh>
    <rPh sb="1" eb="3">
      <t>ジギョウ</t>
    </rPh>
    <rPh sb="6" eb="8">
      <t>イジュウ</t>
    </rPh>
    <rPh sb="9" eb="11">
      <t>テイジュウ</t>
    </rPh>
    <rPh sb="11" eb="13">
      <t>ジンコウ</t>
    </rPh>
    <rPh sb="14" eb="15">
      <t>ゾウ</t>
    </rPh>
    <rPh sb="15" eb="16">
      <t>カ</t>
    </rPh>
    <phoneticPr fontId="2"/>
  </si>
  <si>
    <t>本事業の実施による関係人口の増加</t>
    <rPh sb="0" eb="1">
      <t>ホン</t>
    </rPh>
    <rPh sb="1" eb="3">
      <t>ジギョウ</t>
    </rPh>
    <rPh sb="4" eb="6">
      <t>ジッシ</t>
    </rPh>
    <rPh sb="9" eb="11">
      <t>カンケイ</t>
    </rPh>
    <rPh sb="11" eb="13">
      <t>ジンコウ</t>
    </rPh>
    <rPh sb="14" eb="15">
      <t>ゾウ</t>
    </rPh>
    <rPh sb="15" eb="16">
      <t>カ</t>
    </rPh>
    <phoneticPr fontId="2"/>
  </si>
  <si>
    <t>農林課</t>
    <rPh sb="0" eb="2">
      <t>ノウリン</t>
    </rPh>
    <rPh sb="2" eb="3">
      <t>カ</t>
    </rPh>
    <phoneticPr fontId="2"/>
  </si>
  <si>
    <t>子育て応援プロジェクト</t>
    <rPh sb="0" eb="2">
      <t>コソダ</t>
    </rPh>
    <rPh sb="3" eb="5">
      <t>オウエン</t>
    </rPh>
    <phoneticPr fontId="2"/>
  </si>
  <si>
    <t>子育て支援</t>
    <rPh sb="0" eb="2">
      <t>コソダ</t>
    </rPh>
    <rPh sb="3" eb="5">
      <t>シエン</t>
    </rPh>
    <phoneticPr fontId="2"/>
  </si>
  <si>
    <t>「モノ・コト・ヒト」Connectもりプロジェクト！</t>
    <phoneticPr fontId="2"/>
  </si>
  <si>
    <t xml:space="preserve">大学連携による若者定着促進事業
</t>
    <phoneticPr fontId="2"/>
  </si>
  <si>
    <t>Ｒ２</t>
    <phoneticPr fontId="2"/>
  </si>
  <si>
    <t>Ｒ５</t>
    <phoneticPr fontId="2"/>
  </si>
  <si>
    <t>Ｒ６</t>
    <phoneticPr fontId="2"/>
  </si>
  <si>
    <t>Ｒ３</t>
    <phoneticPr fontId="2"/>
  </si>
  <si>
    <t>Ｒ４</t>
    <phoneticPr fontId="2"/>
  </si>
  <si>
    <t>Ｒ２予算状況</t>
    <rPh sb="2" eb="4">
      <t>ヨサン</t>
    </rPh>
    <rPh sb="4" eb="6">
      <t>ジョウキョウ</t>
    </rPh>
    <phoneticPr fontId="2"/>
  </si>
  <si>
    <t>Ｒ２予算額　　（千円）</t>
    <rPh sb="2" eb="5">
      <t>ヨサンガク</t>
    </rPh>
    <rPh sb="8" eb="9">
      <t>セン</t>
    </rPh>
    <rPh sb="9" eb="10">
      <t>エン</t>
    </rPh>
    <phoneticPr fontId="2"/>
  </si>
  <si>
    <t>Ｒ３予算状況</t>
    <rPh sb="2" eb="4">
      <t>ヨサン</t>
    </rPh>
    <rPh sb="4" eb="6">
      <t>ジョウキョウ</t>
    </rPh>
    <phoneticPr fontId="2"/>
  </si>
  <si>
    <t>Ｒ４予算状況
（千円）</t>
    <rPh sb="2" eb="4">
      <t>ヨサン</t>
    </rPh>
    <rPh sb="4" eb="6">
      <t>ジョウキョウ</t>
    </rPh>
    <rPh sb="8" eb="10">
      <t>センエン</t>
    </rPh>
    <phoneticPr fontId="2"/>
  </si>
  <si>
    <t>Ｒ４予算状況</t>
    <rPh sb="2" eb="4">
      <t>ヨサン</t>
    </rPh>
    <rPh sb="4" eb="6">
      <t>ジョウキョウ</t>
    </rPh>
    <phoneticPr fontId="2"/>
  </si>
  <si>
    <t>Ｒ５予算状況</t>
    <rPh sb="2" eb="4">
      <t>ヨサン</t>
    </rPh>
    <rPh sb="4" eb="6">
      <t>ジョウキョウ</t>
    </rPh>
    <phoneticPr fontId="2"/>
  </si>
  <si>
    <t>Ｒ６予算状況</t>
    <rPh sb="2" eb="4">
      <t>ヨサン</t>
    </rPh>
    <rPh sb="4" eb="6">
      <t>ジョウキョウ</t>
    </rPh>
    <phoneticPr fontId="2"/>
  </si>
  <si>
    <t>今後の方向性</t>
    <phoneticPr fontId="2"/>
  </si>
  <si>
    <t>達成率
（％）</t>
    <rPh sb="0" eb="3">
      <t>タッセイリツ</t>
    </rPh>
    <phoneticPr fontId="2"/>
  </si>
  <si>
    <t>重要業績評価指標（５年間）</t>
    <rPh sb="0" eb="2">
      <t>ジュウヨウ</t>
    </rPh>
    <rPh sb="2" eb="4">
      <t>ギョウセキ</t>
    </rPh>
    <rPh sb="4" eb="6">
      <t>ヒョウカ</t>
    </rPh>
    <rPh sb="6" eb="8">
      <t>シヒョウ</t>
    </rPh>
    <rPh sb="10" eb="12">
      <t>ネンカン</t>
    </rPh>
    <phoneticPr fontId="2"/>
  </si>
  <si>
    <t>・農産物等直売イベント実施主体の確保
・地域ブランドロゴマーク利用者に対するフォローアップの質向上
・新型コロナウイルス感染症流行のためイベント開催が見送られるなど、地域ブランド登録のインセンティブが低下している。</t>
    <rPh sb="51" eb="53">
      <t>シンガタ</t>
    </rPh>
    <rPh sb="60" eb="63">
      <t>カンセンショウ</t>
    </rPh>
    <rPh sb="63" eb="65">
      <t>リュウコウ</t>
    </rPh>
    <rPh sb="72" eb="74">
      <t>カイサイ</t>
    </rPh>
    <rPh sb="75" eb="77">
      <t>ミオク</t>
    </rPh>
    <rPh sb="83" eb="85">
      <t>チイキ</t>
    </rPh>
    <rPh sb="89" eb="91">
      <t>トウロク</t>
    </rPh>
    <rPh sb="100" eb="102">
      <t>テイカ</t>
    </rPh>
    <phoneticPr fontId="2"/>
  </si>
  <si>
    <t>森町と関係する大学・専門・高校生のみの活用に留まっていることから、若年層に届くようにSNS等の活用を強化する。また、地元森高校が定期的な活動ができるように促す。</t>
    <rPh sb="0" eb="2">
      <t>モリマチ</t>
    </rPh>
    <rPh sb="3" eb="5">
      <t>カンケイ</t>
    </rPh>
    <rPh sb="7" eb="9">
      <t>ダイガク</t>
    </rPh>
    <rPh sb="10" eb="12">
      <t>センモン</t>
    </rPh>
    <rPh sb="13" eb="15">
      <t>コウコウ</t>
    </rPh>
    <rPh sb="15" eb="16">
      <t>セイ</t>
    </rPh>
    <rPh sb="19" eb="21">
      <t>カツヨウ</t>
    </rPh>
    <rPh sb="22" eb="23">
      <t>トド</t>
    </rPh>
    <rPh sb="45" eb="46">
      <t>トウ</t>
    </rPh>
    <rPh sb="47" eb="49">
      <t>カツヨウ</t>
    </rPh>
    <rPh sb="50" eb="52">
      <t>キョウカ</t>
    </rPh>
    <rPh sb="58" eb="60">
      <t>ジモト</t>
    </rPh>
    <rPh sb="60" eb="63">
      <t>モリコウコウ</t>
    </rPh>
    <rPh sb="64" eb="66">
      <t>テイキ</t>
    </rPh>
    <rPh sb="66" eb="67">
      <t>テキ</t>
    </rPh>
    <rPh sb="68" eb="70">
      <t>カツドウ</t>
    </rPh>
    <rPh sb="77" eb="78">
      <t>ウナガ</t>
    </rPh>
    <phoneticPr fontId="2"/>
  </si>
  <si>
    <t>大学・専門・高校生にまちづくりや仕事（インターンシップ）に関わることで、町の課題を見出し、１次産業のポテンシャルを活かした新たな産業を創出する。</t>
    <rPh sb="0" eb="2">
      <t>ダイガク</t>
    </rPh>
    <rPh sb="3" eb="5">
      <t>センモン</t>
    </rPh>
    <rPh sb="6" eb="8">
      <t>コウコウ</t>
    </rPh>
    <rPh sb="8" eb="9">
      <t>セイ</t>
    </rPh>
    <rPh sb="16" eb="18">
      <t>シゴト</t>
    </rPh>
    <rPh sb="29" eb="30">
      <t>カカ</t>
    </rPh>
    <rPh sb="36" eb="37">
      <t>マチ</t>
    </rPh>
    <rPh sb="38" eb="40">
      <t>カダイ</t>
    </rPh>
    <rPh sb="41" eb="43">
      <t>ミイダ</t>
    </rPh>
    <rPh sb="46" eb="47">
      <t>ジ</t>
    </rPh>
    <rPh sb="47" eb="49">
      <t>サンギョウ</t>
    </rPh>
    <rPh sb="57" eb="58">
      <t>イ</t>
    </rPh>
    <rPh sb="61" eb="62">
      <t>アラ</t>
    </rPh>
    <rPh sb="64" eb="66">
      <t>サンギョウ</t>
    </rPh>
    <rPh sb="67" eb="69">
      <t>ソウシュツ</t>
    </rPh>
    <phoneticPr fontId="2"/>
  </si>
  <si>
    <t>H30に駒ヶ岳木炭の利用が１件あったが、それ以降の利用がなく、有効的なＰＲが必要。</t>
    <rPh sb="14" eb="15">
      <t>ケン</t>
    </rPh>
    <rPh sb="22" eb="24">
      <t>イコウ</t>
    </rPh>
    <rPh sb="25" eb="27">
      <t>リヨウ</t>
    </rPh>
    <rPh sb="31" eb="34">
      <t>ユウコウテキ</t>
    </rPh>
    <rPh sb="38" eb="40">
      <t>ヒツヨウ</t>
    </rPh>
    <phoneticPr fontId="2"/>
  </si>
  <si>
    <t>本事業の認知度が低く、町内事業者、移住希望者に広く周知する必要がある。</t>
    <phoneticPr fontId="2"/>
  </si>
  <si>
    <t>本事業の推進には、移住者の就業先の選択肢を増やすことが有効なため、企業訪問等を行い移住支援金対象法人の増加を図る。移住者に対する本事業の広報は引き続き森町ＨＰを活用しＰＲする。</t>
    <phoneticPr fontId="2"/>
  </si>
  <si>
    <t>-</t>
    <phoneticPr fontId="2"/>
  </si>
  <si>
    <t>道南スギの新規用途開発、ブランド化、就業促進</t>
    <rPh sb="0" eb="2">
      <t>ドウナン</t>
    </rPh>
    <rPh sb="5" eb="7">
      <t>シンキ</t>
    </rPh>
    <rPh sb="7" eb="9">
      <t>ヨウト</t>
    </rPh>
    <rPh sb="9" eb="11">
      <t>カイハツ</t>
    </rPh>
    <rPh sb="16" eb="17">
      <t>カ</t>
    </rPh>
    <rPh sb="18" eb="20">
      <t>シュウギョウ</t>
    </rPh>
    <rPh sb="20" eb="22">
      <t>ソクシン</t>
    </rPh>
    <phoneticPr fontId="2"/>
  </si>
  <si>
    <t>町内林業・林産業の育成、就業促進</t>
    <rPh sb="0" eb="2">
      <t>チョウナイ</t>
    </rPh>
    <rPh sb="2" eb="4">
      <t>リンギョウ</t>
    </rPh>
    <rPh sb="5" eb="7">
      <t>リンサン</t>
    </rPh>
    <rPh sb="7" eb="8">
      <t>ギョウ</t>
    </rPh>
    <rPh sb="9" eb="11">
      <t>イクセイ</t>
    </rPh>
    <rPh sb="12" eb="14">
      <t>シュウギョウ</t>
    </rPh>
    <rPh sb="14" eb="16">
      <t>ソクシン</t>
    </rPh>
    <phoneticPr fontId="2"/>
  </si>
  <si>
    <t>名</t>
    <rPh sb="0" eb="1">
      <t>メイ</t>
    </rPh>
    <phoneticPr fontId="2"/>
  </si>
  <si>
    <t>住宅着工数は年々減少の一途にあり、さらに少子高齢化により木材需要の増加は見込めない状況にある。このことから、非住宅分野等の新たな用途開発により木材需要の創出を図る。</t>
    <rPh sb="0" eb="2">
      <t>ジュウタク</t>
    </rPh>
    <rPh sb="2" eb="4">
      <t>チャッコウ</t>
    </rPh>
    <rPh sb="4" eb="5">
      <t>スウ</t>
    </rPh>
    <rPh sb="6" eb="8">
      <t>ネンネン</t>
    </rPh>
    <rPh sb="8" eb="10">
      <t>ゲンショウ</t>
    </rPh>
    <rPh sb="11" eb="13">
      <t>イット</t>
    </rPh>
    <rPh sb="20" eb="22">
      <t>ショウシ</t>
    </rPh>
    <rPh sb="22" eb="25">
      <t>コウレイカ</t>
    </rPh>
    <rPh sb="28" eb="30">
      <t>モクザイ</t>
    </rPh>
    <rPh sb="30" eb="32">
      <t>ジュヨウ</t>
    </rPh>
    <rPh sb="33" eb="35">
      <t>ゾウカ</t>
    </rPh>
    <rPh sb="36" eb="38">
      <t>ミコ</t>
    </rPh>
    <rPh sb="41" eb="43">
      <t>ジョウキョウ</t>
    </rPh>
    <rPh sb="54" eb="55">
      <t>ヒ</t>
    </rPh>
    <rPh sb="55" eb="57">
      <t>ジュウタク</t>
    </rPh>
    <rPh sb="57" eb="59">
      <t>ブンヤ</t>
    </rPh>
    <rPh sb="59" eb="60">
      <t>トウ</t>
    </rPh>
    <rPh sb="61" eb="62">
      <t>アラ</t>
    </rPh>
    <rPh sb="64" eb="66">
      <t>ヨウト</t>
    </rPh>
    <rPh sb="66" eb="68">
      <t>カイハツ</t>
    </rPh>
    <rPh sb="71" eb="73">
      <t>モクザイ</t>
    </rPh>
    <rPh sb="73" eb="75">
      <t>ジュヨウ</t>
    </rPh>
    <rPh sb="76" eb="78">
      <t>ソウシュツ</t>
    </rPh>
    <rPh sb="79" eb="80">
      <t>ハカ</t>
    </rPh>
    <phoneticPr fontId="2"/>
  </si>
  <si>
    <t>北海道の木育は行政・民間の両輪で展開されているが、あれも木育・これも木育で裾野が広く散発的な取組みになっていることから、世代間の木育ギャップをなくし、継続的・段階的に木育を展開する。</t>
    <rPh sb="60" eb="63">
      <t>セダイカン</t>
    </rPh>
    <rPh sb="64" eb="65">
      <t>モク</t>
    </rPh>
    <rPh sb="65" eb="66">
      <t>イク</t>
    </rPh>
    <rPh sb="75" eb="77">
      <t>ケイゾク</t>
    </rPh>
    <rPh sb="77" eb="78">
      <t>テキ</t>
    </rPh>
    <rPh sb="79" eb="82">
      <t>ダンカイテキ</t>
    </rPh>
    <rPh sb="83" eb="84">
      <t>モク</t>
    </rPh>
    <rPh sb="84" eb="85">
      <t>イク</t>
    </rPh>
    <rPh sb="86" eb="88">
      <t>テンカイ</t>
    </rPh>
    <phoneticPr fontId="2"/>
  </si>
  <si>
    <t>地域材・駒ヶ岳木炭のＰＲとして、地域材を加工する製材所や木炭生産現場の見学会及び実際に地域材が利用された住宅等の見学会や本補助制度の説明会を開催することで、本補助制度の利用の普及を図る。</t>
    <rPh sb="0" eb="2">
      <t>チイキ</t>
    </rPh>
    <rPh sb="2" eb="3">
      <t>ザイ</t>
    </rPh>
    <rPh sb="4" eb="7">
      <t>コマガタケ</t>
    </rPh>
    <rPh sb="7" eb="9">
      <t>モクタン</t>
    </rPh>
    <rPh sb="16" eb="18">
      <t>チイキ</t>
    </rPh>
    <rPh sb="18" eb="19">
      <t>ザイ</t>
    </rPh>
    <rPh sb="20" eb="22">
      <t>カコウ</t>
    </rPh>
    <rPh sb="24" eb="26">
      <t>セイザイ</t>
    </rPh>
    <rPh sb="26" eb="27">
      <t>ジョ</t>
    </rPh>
    <rPh sb="28" eb="30">
      <t>モクタン</t>
    </rPh>
    <rPh sb="30" eb="32">
      <t>セイサン</t>
    </rPh>
    <rPh sb="32" eb="34">
      <t>ゲンバ</t>
    </rPh>
    <rPh sb="35" eb="38">
      <t>ケンガクカイ</t>
    </rPh>
    <rPh sb="38" eb="39">
      <t>オヨ</t>
    </rPh>
    <rPh sb="40" eb="42">
      <t>ジッサイ</t>
    </rPh>
    <rPh sb="43" eb="45">
      <t>チイキ</t>
    </rPh>
    <rPh sb="45" eb="46">
      <t>ザイ</t>
    </rPh>
    <rPh sb="47" eb="49">
      <t>リヨウ</t>
    </rPh>
    <rPh sb="52" eb="54">
      <t>ジュウタク</t>
    </rPh>
    <rPh sb="54" eb="55">
      <t>トウ</t>
    </rPh>
    <rPh sb="56" eb="59">
      <t>ケンガクカイ</t>
    </rPh>
    <rPh sb="60" eb="61">
      <t>ホン</t>
    </rPh>
    <rPh sb="61" eb="63">
      <t>ホジョ</t>
    </rPh>
    <rPh sb="63" eb="65">
      <t>セイド</t>
    </rPh>
    <rPh sb="66" eb="69">
      <t>セツメイカイ</t>
    </rPh>
    <rPh sb="70" eb="72">
      <t>カイサイ</t>
    </rPh>
    <rPh sb="78" eb="79">
      <t>ホン</t>
    </rPh>
    <rPh sb="79" eb="81">
      <t>ホジョ</t>
    </rPh>
    <rPh sb="81" eb="83">
      <t>セイド</t>
    </rPh>
    <rPh sb="84" eb="86">
      <t>リヨウ</t>
    </rPh>
    <rPh sb="87" eb="89">
      <t>フキュウ</t>
    </rPh>
    <rPh sb="90" eb="91">
      <t>ハカ</t>
    </rPh>
    <phoneticPr fontId="2"/>
  </si>
  <si>
    <t>総額</t>
    <rPh sb="0" eb="2">
      <t>ソウガク</t>
    </rPh>
    <phoneticPr fontId="2"/>
  </si>
  <si>
    <t>地域材を活用したものづくりに興味がある地域おこし協力隊を募集し、道南スギの新たな用途・ブランド化を目指して、若年層が新規創業（起業チャレンジ）できる環境を整えて、就業促進を図る。</t>
    <rPh sb="0" eb="2">
      <t>チイキ</t>
    </rPh>
    <rPh sb="2" eb="3">
      <t>ザイ</t>
    </rPh>
    <rPh sb="4" eb="6">
      <t>カツヨウ</t>
    </rPh>
    <rPh sb="14" eb="16">
      <t>キョウミ</t>
    </rPh>
    <rPh sb="19" eb="21">
      <t>チイキ</t>
    </rPh>
    <rPh sb="24" eb="27">
      <t>キョウリョクタイ</t>
    </rPh>
    <rPh sb="28" eb="30">
      <t>ボシュウ</t>
    </rPh>
    <rPh sb="40" eb="42">
      <t>ヨウト</t>
    </rPh>
    <rPh sb="47" eb="48">
      <t>カ</t>
    </rPh>
    <rPh sb="49" eb="51">
      <t>メザ</t>
    </rPh>
    <rPh sb="54" eb="56">
      <t>ジャクネン</t>
    </rPh>
    <rPh sb="56" eb="57">
      <t>ソウ</t>
    </rPh>
    <rPh sb="74" eb="76">
      <t>カンキョウ</t>
    </rPh>
    <rPh sb="77" eb="78">
      <t>トトノ</t>
    </rPh>
    <rPh sb="81" eb="85">
      <t>シュウギョウソクシン</t>
    </rPh>
    <rPh sb="86" eb="87">
      <t>ハカ</t>
    </rPh>
    <phoneticPr fontId="2"/>
  </si>
  <si>
    <t>０歳～18歳まで生まれてから高校生までの切れ目のない木育活動により、幼少期から担い手育成と教育が一体となった、森町オリジナルの木育を展開することで、子育て環境をソフト的に充実・支援を図り移住定住の機会を醸成する。</t>
    <rPh sb="1" eb="2">
      <t>サイ</t>
    </rPh>
    <rPh sb="5" eb="6">
      <t>サイ</t>
    </rPh>
    <rPh sb="8" eb="9">
      <t>ウ</t>
    </rPh>
    <rPh sb="14" eb="17">
      <t>コウコウセイ</t>
    </rPh>
    <rPh sb="20" eb="21">
      <t>キ</t>
    </rPh>
    <rPh sb="22" eb="23">
      <t>メ</t>
    </rPh>
    <rPh sb="34" eb="37">
      <t>ヨウショウキ</t>
    </rPh>
    <rPh sb="39" eb="40">
      <t>ニナ</t>
    </rPh>
    <rPh sb="41" eb="42">
      <t>テ</t>
    </rPh>
    <rPh sb="42" eb="44">
      <t>イクセイ</t>
    </rPh>
    <rPh sb="45" eb="47">
      <t>キョウイク</t>
    </rPh>
    <rPh sb="48" eb="50">
      <t>イッタイ</t>
    </rPh>
    <rPh sb="55" eb="57">
      <t>モリマチ</t>
    </rPh>
    <rPh sb="63" eb="64">
      <t>モク</t>
    </rPh>
    <rPh sb="64" eb="65">
      <t>イク</t>
    </rPh>
    <rPh sb="66" eb="68">
      <t>テンカイ</t>
    </rPh>
    <rPh sb="85" eb="87">
      <t>ジュウジツ</t>
    </rPh>
    <rPh sb="88" eb="90">
      <t>シエン</t>
    </rPh>
    <rPh sb="91" eb="92">
      <t>ハカ</t>
    </rPh>
    <phoneticPr fontId="2"/>
  </si>
  <si>
    <t>０歳から18歳までの木育実践活動</t>
    <rPh sb="1" eb="2">
      <t>サイ</t>
    </rPh>
    <rPh sb="6" eb="7">
      <t>サイ</t>
    </rPh>
    <rPh sb="10" eb="11">
      <t>モク</t>
    </rPh>
    <rPh sb="11" eb="12">
      <t>イク</t>
    </rPh>
    <rPh sb="12" eb="14">
      <t>ジッセン</t>
    </rPh>
    <rPh sb="14" eb="16">
      <t>カツドウ</t>
    </rPh>
    <phoneticPr fontId="2"/>
  </si>
  <si>
    <t>現在締結されている協定は2件であり、事業継続を可能とする受入体制の整備やインターンシップ受入のノウハウを有する企業の育成が必要である。</t>
    <rPh sb="0" eb="2">
      <t>ゲンザイ</t>
    </rPh>
    <rPh sb="2" eb="4">
      <t>テイケツ</t>
    </rPh>
    <rPh sb="9" eb="11">
      <t>キョウテイ</t>
    </rPh>
    <rPh sb="13" eb="14">
      <t>ケン</t>
    </rPh>
    <rPh sb="18" eb="20">
      <t>ジギョウ</t>
    </rPh>
    <rPh sb="20" eb="22">
      <t>ケイゾク</t>
    </rPh>
    <rPh sb="23" eb="25">
      <t>カノウ</t>
    </rPh>
    <rPh sb="28" eb="30">
      <t>ウケイレ</t>
    </rPh>
    <rPh sb="30" eb="32">
      <t>タイセイ</t>
    </rPh>
    <rPh sb="33" eb="35">
      <t>セイビ</t>
    </rPh>
    <rPh sb="44" eb="46">
      <t>ウケイレ</t>
    </rPh>
    <rPh sb="52" eb="53">
      <t>ユウ</t>
    </rPh>
    <rPh sb="55" eb="57">
      <t>キギョウ</t>
    </rPh>
    <rPh sb="58" eb="60">
      <t>イクセイ</t>
    </rPh>
    <rPh sb="61" eb="63">
      <t>ヒツヨウ</t>
    </rPh>
    <phoneticPr fontId="2"/>
  </si>
  <si>
    <t>町公式ＨＰによる事業紹介を行うとともに、これまで町と関係のあった学校を中心に連携協定の説明を行い、新規の連携協定締結を目指す。
また、受入企業の登録についても町公式ＨＰにて公募を行う。</t>
    <rPh sb="0" eb="1">
      <t>チョウ</t>
    </rPh>
    <rPh sb="1" eb="3">
      <t>コウシキ</t>
    </rPh>
    <rPh sb="8" eb="10">
      <t>ジギョウ</t>
    </rPh>
    <rPh sb="10" eb="12">
      <t>ショウカイ</t>
    </rPh>
    <rPh sb="13" eb="14">
      <t>オコナ</t>
    </rPh>
    <rPh sb="24" eb="25">
      <t>マチ</t>
    </rPh>
    <rPh sb="26" eb="28">
      <t>カンケイ</t>
    </rPh>
    <rPh sb="32" eb="34">
      <t>ガッコウ</t>
    </rPh>
    <rPh sb="35" eb="37">
      <t>チュウシン</t>
    </rPh>
    <rPh sb="38" eb="40">
      <t>レンケイ</t>
    </rPh>
    <rPh sb="40" eb="42">
      <t>キョウテイ</t>
    </rPh>
    <rPh sb="43" eb="45">
      <t>セツメイ</t>
    </rPh>
    <rPh sb="46" eb="47">
      <t>オコナ</t>
    </rPh>
    <rPh sb="49" eb="51">
      <t>シンキ</t>
    </rPh>
    <rPh sb="52" eb="54">
      <t>レンケイ</t>
    </rPh>
    <rPh sb="54" eb="56">
      <t>キョウテイ</t>
    </rPh>
    <rPh sb="56" eb="58">
      <t>テイケツ</t>
    </rPh>
    <rPh sb="59" eb="61">
      <t>メザ</t>
    </rPh>
    <rPh sb="67" eb="69">
      <t>ウケイレ</t>
    </rPh>
    <rPh sb="69" eb="71">
      <t>キギョウ</t>
    </rPh>
    <rPh sb="72" eb="74">
      <t>トウロク</t>
    </rPh>
    <rPh sb="79" eb="80">
      <t>チョウ</t>
    </rPh>
    <rPh sb="80" eb="82">
      <t>コウシキ</t>
    </rPh>
    <rPh sb="86" eb="88">
      <t>コウボ</t>
    </rPh>
    <rPh sb="89" eb="90">
      <t>オコナ</t>
    </rPh>
    <phoneticPr fontId="2"/>
  </si>
  <si>
    <t>各課で実施している既存事業の中でＳＤＧｓに関連の深い事業を抽出し、１７のゴールに関連付ける作業を行うなどＳＤＧｓの理念について庁内の理解を深めるとともに、町民や町内事業者向けの啓発事業を検討していく。</t>
    <rPh sb="0" eb="2">
      <t>カクカ</t>
    </rPh>
    <rPh sb="3" eb="5">
      <t>ジッシ</t>
    </rPh>
    <rPh sb="9" eb="11">
      <t>キゾン</t>
    </rPh>
    <rPh sb="11" eb="13">
      <t>ジギョウ</t>
    </rPh>
    <rPh sb="14" eb="15">
      <t>ナカ</t>
    </rPh>
    <rPh sb="21" eb="23">
      <t>カンレン</t>
    </rPh>
    <rPh sb="24" eb="25">
      <t>フカ</t>
    </rPh>
    <rPh sb="26" eb="28">
      <t>ジギョウ</t>
    </rPh>
    <rPh sb="29" eb="31">
      <t>チュウシュツ</t>
    </rPh>
    <rPh sb="40" eb="43">
      <t>カンレンヅ</t>
    </rPh>
    <rPh sb="45" eb="47">
      <t>サギョウ</t>
    </rPh>
    <rPh sb="48" eb="49">
      <t>オコナ</t>
    </rPh>
    <rPh sb="57" eb="59">
      <t>リネン</t>
    </rPh>
    <rPh sb="63" eb="64">
      <t>チョウ</t>
    </rPh>
    <rPh sb="64" eb="65">
      <t>ナイ</t>
    </rPh>
    <rPh sb="66" eb="68">
      <t>リカイ</t>
    </rPh>
    <rPh sb="69" eb="70">
      <t>フカ</t>
    </rPh>
    <rPh sb="77" eb="79">
      <t>チョウミン</t>
    </rPh>
    <rPh sb="80" eb="82">
      <t>チョウナイ</t>
    </rPh>
    <rPh sb="82" eb="85">
      <t>ジギョウシャ</t>
    </rPh>
    <rPh sb="85" eb="86">
      <t>ム</t>
    </rPh>
    <rPh sb="88" eb="90">
      <t>ケイハツ</t>
    </rPh>
    <rPh sb="90" eb="92">
      <t>ジギョウ</t>
    </rPh>
    <rPh sb="93" eb="95">
      <t>ケントウ</t>
    </rPh>
    <phoneticPr fontId="2"/>
  </si>
  <si>
    <t>森町入学・卒業祝金支給事業</t>
    <rPh sb="0" eb="2">
      <t>モリマチ</t>
    </rPh>
    <rPh sb="2" eb="4">
      <t>ニュウガク</t>
    </rPh>
    <rPh sb="5" eb="7">
      <t>ソツギョウ</t>
    </rPh>
    <rPh sb="7" eb="8">
      <t>イワイ</t>
    </rPh>
    <rPh sb="8" eb="9">
      <t>キン</t>
    </rPh>
    <rPh sb="9" eb="11">
      <t>シキュウ</t>
    </rPh>
    <rPh sb="11" eb="13">
      <t>ジギョウ</t>
    </rPh>
    <phoneticPr fontId="2"/>
  </si>
  <si>
    <t>小学校、中学校入学及び中学校を卒業する児童又は生徒の養育者に入学・卒業祝金を支給することにより、その入学及び卒業を祝福し、子育て世帯への経済的負担の軽減を図る。</t>
    <rPh sb="0" eb="3">
      <t>ショウガッコウ</t>
    </rPh>
    <rPh sb="4" eb="7">
      <t>チュウガッコウ</t>
    </rPh>
    <rPh sb="7" eb="9">
      <t>ニュウガク</t>
    </rPh>
    <rPh sb="9" eb="10">
      <t>オヨ</t>
    </rPh>
    <rPh sb="11" eb="14">
      <t>チュウガッコウ</t>
    </rPh>
    <rPh sb="15" eb="17">
      <t>ソツギョウ</t>
    </rPh>
    <rPh sb="19" eb="21">
      <t>ジドウ</t>
    </rPh>
    <rPh sb="21" eb="22">
      <t>マタ</t>
    </rPh>
    <rPh sb="23" eb="25">
      <t>セイト</t>
    </rPh>
    <rPh sb="26" eb="29">
      <t>ヨウイクシャ</t>
    </rPh>
    <rPh sb="30" eb="32">
      <t>ニュウガク</t>
    </rPh>
    <rPh sb="33" eb="35">
      <t>ソツギョウ</t>
    </rPh>
    <rPh sb="35" eb="36">
      <t>イワイ</t>
    </rPh>
    <rPh sb="36" eb="37">
      <t>キン</t>
    </rPh>
    <rPh sb="38" eb="40">
      <t>シキュウ</t>
    </rPh>
    <rPh sb="50" eb="52">
      <t>ニュウガク</t>
    </rPh>
    <rPh sb="52" eb="53">
      <t>オヨ</t>
    </rPh>
    <rPh sb="54" eb="56">
      <t>ソツギョウ</t>
    </rPh>
    <rPh sb="57" eb="59">
      <t>シュクフク</t>
    </rPh>
    <rPh sb="61" eb="63">
      <t>コソダ</t>
    </rPh>
    <rPh sb="64" eb="66">
      <t>セタイ</t>
    </rPh>
    <rPh sb="68" eb="71">
      <t>ケイザイテキ</t>
    </rPh>
    <rPh sb="71" eb="73">
      <t>フタン</t>
    </rPh>
    <rPh sb="74" eb="76">
      <t>ケイゲン</t>
    </rPh>
    <rPh sb="77" eb="78">
      <t>ハカ</t>
    </rPh>
    <phoneticPr fontId="2"/>
  </si>
  <si>
    <t>Ｒ３年度からＲ６年度までの支給対象見込者の延べ人数</t>
    <rPh sb="2" eb="3">
      <t>ネン</t>
    </rPh>
    <rPh sb="3" eb="4">
      <t>ド</t>
    </rPh>
    <rPh sb="8" eb="9">
      <t>ネン</t>
    </rPh>
    <rPh sb="9" eb="10">
      <t>ド</t>
    </rPh>
    <rPh sb="13" eb="15">
      <t>シキュウ</t>
    </rPh>
    <rPh sb="15" eb="17">
      <t>タイショウ</t>
    </rPh>
    <rPh sb="17" eb="19">
      <t>ミコミ</t>
    </rPh>
    <rPh sb="19" eb="20">
      <t>シャ</t>
    </rPh>
    <rPh sb="21" eb="22">
      <t>ノ</t>
    </rPh>
    <rPh sb="23" eb="25">
      <t>ニンズウ</t>
    </rPh>
    <phoneticPr fontId="2"/>
  </si>
  <si>
    <t>当該事業は、森町において実施している子育て支援事業の一部であり、本事業のみで効果等を判断する事はできない。このことから、左記掲載のとおり、令和３年９月時点での支給対象見込者の延べ人数と支給実績を比較することとしている。（令和３年度は事業開始年度のため実績値とした）</t>
    <rPh sb="0" eb="2">
      <t>トウガイ</t>
    </rPh>
    <rPh sb="2" eb="4">
      <t>ジギョウ</t>
    </rPh>
    <rPh sb="6" eb="8">
      <t>モリマチ</t>
    </rPh>
    <rPh sb="12" eb="14">
      <t>ジッシ</t>
    </rPh>
    <rPh sb="18" eb="20">
      <t>コソダ</t>
    </rPh>
    <rPh sb="21" eb="23">
      <t>シエン</t>
    </rPh>
    <rPh sb="23" eb="25">
      <t>ジギョウ</t>
    </rPh>
    <rPh sb="26" eb="28">
      <t>イチブ</t>
    </rPh>
    <rPh sb="32" eb="33">
      <t>ホン</t>
    </rPh>
    <rPh sb="33" eb="35">
      <t>ジギョウ</t>
    </rPh>
    <rPh sb="38" eb="40">
      <t>コウカ</t>
    </rPh>
    <rPh sb="40" eb="41">
      <t>トウ</t>
    </rPh>
    <rPh sb="42" eb="44">
      <t>ハンダン</t>
    </rPh>
    <rPh sb="46" eb="47">
      <t>コト</t>
    </rPh>
    <rPh sb="60" eb="62">
      <t>サキ</t>
    </rPh>
    <rPh sb="62" eb="64">
      <t>ケイサイ</t>
    </rPh>
    <rPh sb="69" eb="71">
      <t>レイワ</t>
    </rPh>
    <rPh sb="72" eb="73">
      <t>ネン</t>
    </rPh>
    <rPh sb="74" eb="75">
      <t>ガツ</t>
    </rPh>
    <rPh sb="75" eb="77">
      <t>ジテン</t>
    </rPh>
    <rPh sb="79" eb="81">
      <t>シキュウ</t>
    </rPh>
    <rPh sb="81" eb="83">
      <t>タイショウ</t>
    </rPh>
    <rPh sb="83" eb="85">
      <t>ミコミ</t>
    </rPh>
    <rPh sb="85" eb="86">
      <t>シャ</t>
    </rPh>
    <rPh sb="87" eb="88">
      <t>ノ</t>
    </rPh>
    <rPh sb="89" eb="91">
      <t>ニンズウ</t>
    </rPh>
    <rPh sb="92" eb="94">
      <t>シキュウ</t>
    </rPh>
    <rPh sb="94" eb="96">
      <t>ジッセキ</t>
    </rPh>
    <rPh sb="97" eb="99">
      <t>ヒカク</t>
    </rPh>
    <rPh sb="110" eb="112">
      <t>レイワ</t>
    </rPh>
    <rPh sb="113" eb="114">
      <t>ネン</t>
    </rPh>
    <rPh sb="114" eb="115">
      <t>ド</t>
    </rPh>
    <rPh sb="116" eb="118">
      <t>ジギョウ</t>
    </rPh>
    <rPh sb="118" eb="120">
      <t>カイシ</t>
    </rPh>
    <rPh sb="120" eb="122">
      <t>ネンド</t>
    </rPh>
    <rPh sb="125" eb="127">
      <t>ジッセキ</t>
    </rPh>
    <rPh sb="127" eb="128">
      <t>チ</t>
    </rPh>
    <phoneticPr fontId="2"/>
  </si>
  <si>
    <t>今後も事業を継続し、子育て世帯への経済的負担の軽減を図ることで、森町や近隣に住む人が結婚、妊娠、出産、子育てに対し前向きに考えられるような環境づくりを目指す。</t>
    <rPh sb="0" eb="2">
      <t>コンゴ</t>
    </rPh>
    <rPh sb="3" eb="5">
      <t>ジギョウ</t>
    </rPh>
    <rPh sb="6" eb="8">
      <t>ケイゾク</t>
    </rPh>
    <rPh sb="32" eb="34">
      <t>モリマチ</t>
    </rPh>
    <rPh sb="35" eb="37">
      <t>キンリン</t>
    </rPh>
    <rPh sb="38" eb="39">
      <t>ス</t>
    </rPh>
    <rPh sb="40" eb="41">
      <t>ヒト</t>
    </rPh>
    <rPh sb="42" eb="44">
      <t>ケッコン</t>
    </rPh>
    <rPh sb="45" eb="47">
      <t>ニンシン</t>
    </rPh>
    <rPh sb="48" eb="50">
      <t>シュッサン</t>
    </rPh>
    <rPh sb="51" eb="53">
      <t>コソダ</t>
    </rPh>
    <rPh sb="55" eb="56">
      <t>タイ</t>
    </rPh>
    <rPh sb="57" eb="59">
      <t>マエム</t>
    </rPh>
    <rPh sb="61" eb="62">
      <t>カンガ</t>
    </rPh>
    <rPh sb="69" eb="71">
      <t>カンキョウ</t>
    </rPh>
    <rPh sb="75" eb="77">
      <t>メザ</t>
    </rPh>
    <phoneticPr fontId="2"/>
  </si>
  <si>
    <t>介護職員等就労（継続）祝金事業</t>
    <phoneticPr fontId="2"/>
  </si>
  <si>
    <t>介護職員の人材不足解消と、町内事業所での雇用の確保と定着を図る</t>
    <phoneticPr fontId="2"/>
  </si>
  <si>
    <t>-</t>
  </si>
  <si>
    <t>介護職員の不足は全国的な課題となっており、当町においても例外ではなく、町内事業所からは「募集しても応募がない」「就職してもすぐにやめてしまう」などの声がある</t>
    <phoneticPr fontId="2"/>
  </si>
  <si>
    <t>就労祝金による新規雇用の確保、就労継続祝金による早期離職の防止と雇用定着を図り、慢性的な介護人材不足解消の一助としながら町内の介護体制の充実を図る。
また、就労継続祝金に町内・町外在住者の差を設けることにより、就業者の移住のきっかけの一つとさせる。</t>
    <phoneticPr fontId="2"/>
  </si>
  <si>
    <t>介護資格取得支援事業</t>
    <phoneticPr fontId="2"/>
  </si>
  <si>
    <t>介護職員の育成と資格取得による処遇改善により、町内事業所及び介護職場からの離職を防ぐ</t>
    <phoneticPr fontId="2"/>
  </si>
  <si>
    <t>資格を持たない介護職員は賃金水準が低くなる傾向にあり、離職・転職につながってしまう。</t>
    <phoneticPr fontId="2"/>
  </si>
  <si>
    <t>介護資格を取得しやすい環境を整備することにより、新たな雇用のほか、介護職員のスキルアップ・モチベーションアップと処遇改善を促し、離職減少による人材不足解消と町内の介護体制の底上げを図る。</t>
    <phoneticPr fontId="2"/>
  </si>
  <si>
    <t>介護職員の雇用の確保と人材育成の推進</t>
    <rPh sb="0" eb="2">
      <t>カイゴ</t>
    </rPh>
    <rPh sb="2" eb="4">
      <t>ショクイン</t>
    </rPh>
    <rPh sb="5" eb="7">
      <t>コヨウ</t>
    </rPh>
    <rPh sb="8" eb="10">
      <t>カクホ</t>
    </rPh>
    <rPh sb="11" eb="13">
      <t>ジンザイ</t>
    </rPh>
    <rPh sb="13" eb="15">
      <t>イクセイ</t>
    </rPh>
    <rPh sb="16" eb="18">
      <t>スイシン</t>
    </rPh>
    <phoneticPr fontId="2"/>
  </si>
  <si>
    <t>地域ブランド（道南スギ）の新たな掘り起こしと魅力発信</t>
    <rPh sb="0" eb="2">
      <t>チイキ</t>
    </rPh>
    <rPh sb="7" eb="9">
      <t>ドウナン</t>
    </rPh>
    <rPh sb="13" eb="14">
      <t>アラ</t>
    </rPh>
    <rPh sb="16" eb="17">
      <t>ホ</t>
    </rPh>
    <rPh sb="18" eb="19">
      <t>オ</t>
    </rPh>
    <rPh sb="22" eb="26">
      <t>ミリョクハッシン</t>
    </rPh>
    <phoneticPr fontId="2"/>
  </si>
  <si>
    <t>産業の担い手対策支援</t>
    <rPh sb="0" eb="2">
      <t>サンギョウ</t>
    </rPh>
    <rPh sb="3" eb="4">
      <t>ニナ</t>
    </rPh>
    <rPh sb="5" eb="6">
      <t>テ</t>
    </rPh>
    <rPh sb="6" eb="8">
      <t>タイサク</t>
    </rPh>
    <rPh sb="8" eb="10">
      <t>シエン</t>
    </rPh>
    <phoneticPr fontId="2"/>
  </si>
  <si>
    <t>若年層の担い手育成による・定住人口創出支援事業</t>
    <rPh sb="0" eb="3">
      <t>ジャクネンソウ</t>
    </rPh>
    <rPh sb="13" eb="15">
      <t>テイジュウ</t>
    </rPh>
    <rPh sb="15" eb="17">
      <t>ジンコウ</t>
    </rPh>
    <rPh sb="17" eb="19">
      <t>ソウシュツ</t>
    </rPh>
    <rPh sb="19" eb="21">
      <t>シエン</t>
    </rPh>
    <rPh sb="21" eb="23">
      <t>ジギョウ</t>
    </rPh>
    <phoneticPr fontId="2"/>
  </si>
  <si>
    <t>　林業・木材産業の新たな担い手確保のため大学生等のインターン・地域実践実習による就業支援及び木製品加工ができる拠点施設として、元駒ヶ岳大沼家畜診療所を若年層の担い手育成施設として整備する。木製品加工ができる地域おこし協力隊と大学生等が就業体験ができる協創空間として、町内に域外からの流入し続ける状態を創出し、関係・定住人口の創出を図る。</t>
    <rPh sb="22" eb="23">
      <t>セイ</t>
    </rPh>
    <rPh sb="44" eb="45">
      <t>オヨ</t>
    </rPh>
    <rPh sb="55" eb="57">
      <t>キョテン</t>
    </rPh>
    <rPh sb="57" eb="59">
      <t>シセツ</t>
    </rPh>
    <rPh sb="63" eb="64">
      <t>モト</t>
    </rPh>
    <rPh sb="64" eb="67">
      <t>コマガダケ</t>
    </rPh>
    <rPh sb="67" eb="69">
      <t>オオヌマ</t>
    </rPh>
    <rPh sb="69" eb="71">
      <t>カチク</t>
    </rPh>
    <rPh sb="71" eb="74">
      <t>シンリョウジョ</t>
    </rPh>
    <rPh sb="75" eb="77">
      <t>ジャクネン</t>
    </rPh>
    <rPh sb="77" eb="78">
      <t>ソウ</t>
    </rPh>
    <rPh sb="79" eb="80">
      <t>ニナ</t>
    </rPh>
    <rPh sb="81" eb="84">
      <t>テイクセイ</t>
    </rPh>
    <rPh sb="84" eb="86">
      <t>シセツ</t>
    </rPh>
    <rPh sb="89" eb="91">
      <t>セイビ</t>
    </rPh>
    <rPh sb="94" eb="97">
      <t>モクセイヒン</t>
    </rPh>
    <rPh sb="97" eb="99">
      <t>カコウ</t>
    </rPh>
    <rPh sb="112" eb="115">
      <t>ダイガクセイ</t>
    </rPh>
    <rPh sb="115" eb="116">
      <t>トウ</t>
    </rPh>
    <rPh sb="117" eb="119">
      <t>シュウギョウ</t>
    </rPh>
    <rPh sb="119" eb="121">
      <t>タイケン</t>
    </rPh>
    <rPh sb="125" eb="127">
      <t>キョウソウ</t>
    </rPh>
    <rPh sb="127" eb="129">
      <t>クウカン</t>
    </rPh>
    <rPh sb="150" eb="152">
      <t>ソウシュツ</t>
    </rPh>
    <phoneticPr fontId="2"/>
  </si>
  <si>
    <t>地域おこしインターン</t>
    <rPh sb="0" eb="2">
      <t>チイキ</t>
    </rPh>
    <phoneticPr fontId="2"/>
  </si>
  <si>
    <t>地域おこし協力隊</t>
    <rPh sb="0" eb="2">
      <t>チイキ</t>
    </rPh>
    <rPh sb="5" eb="8">
      <t>キョウリョクタイ</t>
    </rPh>
    <phoneticPr fontId="2"/>
  </si>
  <si>
    <t>名</t>
    <rPh sb="0" eb="1">
      <t>メイ</t>
    </rPh>
    <phoneticPr fontId="2"/>
  </si>
  <si>
    <t>-</t>
    <phoneticPr fontId="2"/>
  </si>
  <si>
    <t>ものづくりとひとづくり（担い手）が一体となる交流拠点施設は様々な若年層が集まり体験活動ができる「場」となることで、交流人口（３日～５日）、地域おこしインターン（３週間）、地域おこし協力隊（３年）という段階を得ながら、地域を知り・地域と交流することで新たな仕事を創出し、定住促進につなげていく。</t>
    <rPh sb="17" eb="19">
      <t>イッタイ</t>
    </rPh>
    <rPh sb="22" eb="24">
      <t>コウリュウ</t>
    </rPh>
    <rPh sb="26" eb="28">
      <t>シセツ</t>
    </rPh>
    <rPh sb="32" eb="34">
      <t>ジャクネン</t>
    </rPh>
    <rPh sb="34" eb="35">
      <t>ソウ</t>
    </rPh>
    <rPh sb="36" eb="37">
      <t>アツ</t>
    </rPh>
    <rPh sb="39" eb="41">
      <t>タイケン</t>
    </rPh>
    <rPh sb="41" eb="43">
      <t>カツドウ</t>
    </rPh>
    <rPh sb="48" eb="49">
      <t>バ</t>
    </rPh>
    <rPh sb="57" eb="59">
      <t>コウリュウ</t>
    </rPh>
    <rPh sb="59" eb="61">
      <t>ジンコウ</t>
    </rPh>
    <rPh sb="63" eb="64">
      <t>ニチ</t>
    </rPh>
    <rPh sb="66" eb="67">
      <t>ニチ</t>
    </rPh>
    <rPh sb="69" eb="71">
      <t>チイキ</t>
    </rPh>
    <rPh sb="81" eb="83">
      <t>シュウカン</t>
    </rPh>
    <rPh sb="85" eb="87">
      <t>チイキ</t>
    </rPh>
    <rPh sb="90" eb="93">
      <t>キョウリョクタイ</t>
    </rPh>
    <rPh sb="95" eb="96">
      <t>ネン</t>
    </rPh>
    <rPh sb="100" eb="102">
      <t>ダンカイ</t>
    </rPh>
    <rPh sb="103" eb="104">
      <t>エ</t>
    </rPh>
    <rPh sb="108" eb="110">
      <t>チイキ</t>
    </rPh>
    <rPh sb="111" eb="112">
      <t>シ</t>
    </rPh>
    <rPh sb="114" eb="116">
      <t>チイキ</t>
    </rPh>
    <rPh sb="117" eb="119">
      <t>コウリュウ</t>
    </rPh>
    <rPh sb="124" eb="125">
      <t>アラ</t>
    </rPh>
    <rPh sb="127" eb="129">
      <t>シゴト</t>
    </rPh>
    <rPh sb="130" eb="132">
      <t>ソウシュツ</t>
    </rPh>
    <rPh sb="134" eb="136">
      <t>テイジュウ</t>
    </rPh>
    <rPh sb="136" eb="138">
      <t>ソクシン</t>
    </rPh>
    <phoneticPr fontId="2"/>
  </si>
  <si>
    <t>森町は森林面積が総面積の７６％を占め、豊富な森林資源を背景に一次産業が基幹産業となっているが、人口減少や高齢化が進み、地域の担い手不足により、諸活動が停滞する状況にある。林業・木材産業も同様であり、小規模零細の製材工場は生産量と従業員数が年々減少している。今後伐期を迎える林分も多くなってきており、計画的な伐採と活用の両輪を推進することが重要な課題である。</t>
    <phoneticPr fontId="2"/>
  </si>
  <si>
    <t>町内の木材需要拡大によって、森林から生産される木材等の収益が増加し地域の素材生産者、林産加工業者、建築工務店などの所得と雇用吸収力が増大し、森林の整備や保全に再び向けられるといった森林資源の循環利用、森林・林業の再生や山村地域の活性化を図るとともに、域外への所得流出を防ぐことで域内全体への経済波及効果がもたらされる地区を目指す。</t>
    <rPh sb="3" eb="5">
      <t>モクザイ</t>
    </rPh>
    <phoneticPr fontId="2"/>
  </si>
  <si>
    <r>
      <t>森町は豊富な資源を背景に一次産業が産業構成の主体となっているが、人口減少や高齢化が進み、地域の担い手不足や諸活動が停滞する状況である。このことから、今後地域外の人材を積極的に誘致し、意欲ある若年層による新しい風をおこし、地域力の維持・強化を図ることが求められる。林業・林産業が一体となり新たな産業の創出を図り、若年層向けに魅力ある就業機会となる受け皿を構築し持続可能な産業体制を図る</t>
    </r>
    <r>
      <rPr>
        <sz val="6"/>
        <rFont val="HG丸ｺﾞｼｯｸM-PRO"/>
        <family val="3"/>
        <charset val="128"/>
      </rPr>
      <t>。</t>
    </r>
    <phoneticPr fontId="2"/>
  </si>
  <si>
    <r>
      <t>今後、予想される人口減少も踏まえたうえで、公共施設を単に統廃合や複合施設と安易に進めるのではなく森町らしい地域性を活かした小さな拠点づくりを目指し、その地域にあった規模･用途･仕様に応じたコンパクトであり、且つ転用可能な低コスト木造公共施設</t>
    </r>
    <r>
      <rPr>
        <sz val="8"/>
        <rFont val="HG丸ｺﾞｼｯｸM-PRO"/>
        <family val="3"/>
        <charset val="128"/>
      </rPr>
      <t>「</t>
    </r>
    <r>
      <rPr>
        <sz val="9"/>
        <rFont val="HG丸ｺﾞｼｯｸM-PRO"/>
        <family val="3"/>
        <charset val="128"/>
      </rPr>
      <t>森町モデル</t>
    </r>
    <r>
      <rPr>
        <sz val="8"/>
        <rFont val="HG丸ｺﾞｼｯｸM-PRO"/>
        <family val="3"/>
        <charset val="128"/>
      </rPr>
      <t>」</t>
    </r>
    <r>
      <rPr>
        <sz val="9"/>
        <rFont val="HG丸ｺﾞｼｯｸM-PRO"/>
        <family val="3"/>
        <charset val="128"/>
      </rPr>
      <t>を検討する</t>
    </r>
    <r>
      <rPr>
        <sz val="8"/>
        <rFont val="HG丸ｺﾞｼｯｸM-PRO"/>
        <family val="3"/>
        <charset val="128"/>
      </rPr>
      <t>。</t>
    </r>
    <r>
      <rPr>
        <sz val="9"/>
        <rFont val="HG丸ｺﾞｼｯｸM-PRO"/>
        <family val="3"/>
        <charset val="128"/>
      </rPr>
      <t>また</t>
    </r>
    <r>
      <rPr>
        <sz val="8"/>
        <rFont val="HG丸ｺﾞｼｯｸM-PRO"/>
        <family val="3"/>
        <charset val="128"/>
      </rPr>
      <t>、</t>
    </r>
    <r>
      <rPr>
        <sz val="9"/>
        <rFont val="HG丸ｺﾞｼｯｸM-PRO"/>
        <family val="3"/>
        <charset val="128"/>
      </rPr>
      <t>地元木材の品質と加工技術を最大限活かした画期的な新しい建築工法･技法を開発する</t>
    </r>
    <r>
      <rPr>
        <sz val="8"/>
        <rFont val="HG丸ｺﾞｼｯｸM-PRO"/>
        <family val="3"/>
        <charset val="128"/>
      </rPr>
      <t>。</t>
    </r>
    <phoneticPr fontId="2"/>
  </si>
  <si>
    <t>新型コロナウイルス感染症の流行が沈静化するまでの間、地域ブランドロゴマーク活用の場に赴くことが困難なため、地域内の活用事業者拡大を優先する。</t>
    <rPh sb="0" eb="2">
      <t>シンガタ</t>
    </rPh>
    <rPh sb="9" eb="12">
      <t>カンセンショウ</t>
    </rPh>
    <rPh sb="13" eb="15">
      <t>リュウコウ</t>
    </rPh>
    <rPh sb="16" eb="19">
      <t>チンセイカ</t>
    </rPh>
    <rPh sb="24" eb="25">
      <t>カン</t>
    </rPh>
    <rPh sb="26" eb="28">
      <t>チイキ</t>
    </rPh>
    <rPh sb="37" eb="39">
      <t>カツヨウ</t>
    </rPh>
    <rPh sb="40" eb="41">
      <t>バ</t>
    </rPh>
    <rPh sb="42" eb="43">
      <t>オモム</t>
    </rPh>
    <rPh sb="47" eb="49">
      <t>コンナン</t>
    </rPh>
    <rPh sb="53" eb="55">
      <t>チイキ</t>
    </rPh>
    <rPh sb="55" eb="56">
      <t>ナイ</t>
    </rPh>
    <rPh sb="57" eb="59">
      <t>カツヨウ</t>
    </rPh>
    <rPh sb="59" eb="61">
      <t>ジギョウ</t>
    </rPh>
    <rPh sb="61" eb="62">
      <t>シャ</t>
    </rPh>
    <rPh sb="62" eb="64">
      <t>カクダイ</t>
    </rPh>
    <rPh sb="65" eb="67">
      <t>ユウセン</t>
    </rPh>
    <phoneticPr fontId="2"/>
  </si>
  <si>
    <t>ｰ</t>
  </si>
  <si>
    <t>大学連携による産業振興支援事業</t>
    <rPh sb="7" eb="9">
      <t>サンギョウ</t>
    </rPh>
    <rPh sb="9" eb="11">
      <t>シンコウ</t>
    </rPh>
    <rPh sb="11" eb="13">
      <t>シエン</t>
    </rPh>
    <rPh sb="13" eb="15">
      <t>ジギョウ</t>
    </rPh>
    <phoneticPr fontId="2"/>
  </si>
  <si>
    <t>講演会開催等</t>
    <rPh sb="0" eb="2">
      <t>コウエン</t>
    </rPh>
    <rPh sb="2" eb="3">
      <t>カイ</t>
    </rPh>
    <rPh sb="3" eb="5">
      <t>カイサイ</t>
    </rPh>
    <rPh sb="5" eb="6">
      <t>トウ</t>
    </rPh>
    <phoneticPr fontId="2"/>
  </si>
  <si>
    <t>福島大学との連携により、地域産品の研究及び開発などの産業振興支援による地域の活性化を図る。</t>
    <rPh sb="0" eb="2">
      <t>フクシマ</t>
    </rPh>
    <rPh sb="2" eb="4">
      <t>ダイガク</t>
    </rPh>
    <rPh sb="6" eb="8">
      <t>レンケイ</t>
    </rPh>
    <rPh sb="12" eb="14">
      <t>チイキ</t>
    </rPh>
    <rPh sb="14" eb="15">
      <t>サン</t>
    </rPh>
    <rPh sb="15" eb="16">
      <t>ヒン</t>
    </rPh>
    <rPh sb="17" eb="19">
      <t>ケンキュウ</t>
    </rPh>
    <rPh sb="19" eb="20">
      <t>オヨ</t>
    </rPh>
    <rPh sb="21" eb="23">
      <t>カイハツ</t>
    </rPh>
    <rPh sb="26" eb="28">
      <t>サンギョウ</t>
    </rPh>
    <rPh sb="28" eb="30">
      <t>シンコウ</t>
    </rPh>
    <rPh sb="30" eb="32">
      <t>シエン</t>
    </rPh>
    <rPh sb="35" eb="37">
      <t>チイキ</t>
    </rPh>
    <rPh sb="38" eb="41">
      <t>カッセイカ</t>
    </rPh>
    <rPh sb="42" eb="43">
      <t>ハカ</t>
    </rPh>
    <phoneticPr fontId="2"/>
  </si>
  <si>
    <t>インターン等受入等</t>
    <rPh sb="5" eb="6">
      <t>トウ</t>
    </rPh>
    <rPh sb="6" eb="8">
      <t>ウケイレ</t>
    </rPh>
    <rPh sb="8" eb="9">
      <t>トウ</t>
    </rPh>
    <phoneticPr fontId="2"/>
  </si>
  <si>
    <t>水産課</t>
    <rPh sb="0" eb="2">
      <t>スイサン</t>
    </rPh>
    <rPh sb="2" eb="3">
      <t>カ</t>
    </rPh>
    <phoneticPr fontId="2"/>
  </si>
  <si>
    <t>水産資源安定化対策事業</t>
    <rPh sb="0" eb="2">
      <t>スイサン</t>
    </rPh>
    <rPh sb="2" eb="4">
      <t>シゲン</t>
    </rPh>
    <rPh sb="4" eb="7">
      <t>アンテイカ</t>
    </rPh>
    <rPh sb="7" eb="9">
      <t>タイサク</t>
    </rPh>
    <rPh sb="9" eb="11">
      <t>ジギョウ</t>
    </rPh>
    <phoneticPr fontId="2"/>
  </si>
  <si>
    <t>近年の社会情勢の影響や自然災害等により、魚介類の消費・流通の停滞に伴う取引価格等の値下がりによって、漁家・漁協において収益が減少していることから、将来的な資源として還元するための資源増大事業を実施することで、漁家と漁協の収入の向上と経営の安定を図る。</t>
    <rPh sb="33" eb="34">
      <t>トモナ</t>
    </rPh>
    <rPh sb="50" eb="52">
      <t>ギョカ</t>
    </rPh>
    <rPh sb="73" eb="76">
      <t>ショウライテキ</t>
    </rPh>
    <rPh sb="77" eb="79">
      <t>シゲン</t>
    </rPh>
    <rPh sb="82" eb="84">
      <t>カンゲン</t>
    </rPh>
    <rPh sb="89" eb="91">
      <t>シゲン</t>
    </rPh>
    <rPh sb="91" eb="93">
      <t>ゾウダイ</t>
    </rPh>
    <rPh sb="93" eb="95">
      <t>ジギョウ</t>
    </rPh>
    <rPh sb="96" eb="98">
      <t>ジッシ</t>
    </rPh>
    <rPh sb="110" eb="112">
      <t>シュウニュウ</t>
    </rPh>
    <phoneticPr fontId="2"/>
  </si>
  <si>
    <t>令和４年度から６年度までの森・砂原漁協における新規組合員の加入人数</t>
    <rPh sb="0" eb="2">
      <t>レイワ</t>
    </rPh>
    <rPh sb="3" eb="5">
      <t>ネンド</t>
    </rPh>
    <rPh sb="8" eb="10">
      <t>ネンド</t>
    </rPh>
    <rPh sb="13" eb="14">
      <t>モリ</t>
    </rPh>
    <rPh sb="15" eb="17">
      <t>サワラ</t>
    </rPh>
    <rPh sb="17" eb="19">
      <t>ギョキョウ</t>
    </rPh>
    <rPh sb="23" eb="25">
      <t>シンキ</t>
    </rPh>
    <rPh sb="25" eb="28">
      <t>クミアイイン</t>
    </rPh>
    <rPh sb="29" eb="31">
      <t>カニュウ</t>
    </rPh>
    <rPh sb="31" eb="33">
      <t>ニンズウ</t>
    </rPh>
    <phoneticPr fontId="2"/>
  </si>
  <si>
    <t>近年の社会情勢の影響や自然災害等により、国内外における魚介類の消費・流通の停滞に伴い取引価格等が不安定な中、漁家及び漁協においては厳しい経営を強いられており、収入の向上及び経営の安定化が必要である。</t>
    <rPh sb="0" eb="2">
      <t>キンネン</t>
    </rPh>
    <rPh sb="3" eb="5">
      <t>シャカイ</t>
    </rPh>
    <rPh sb="5" eb="7">
      <t>ジョウセイ</t>
    </rPh>
    <rPh sb="8" eb="10">
      <t>エイキョウ</t>
    </rPh>
    <rPh sb="11" eb="13">
      <t>シゼン</t>
    </rPh>
    <rPh sb="13" eb="15">
      <t>サイガイ</t>
    </rPh>
    <rPh sb="15" eb="16">
      <t>トウ</t>
    </rPh>
    <rPh sb="20" eb="23">
      <t>コクナイガイ</t>
    </rPh>
    <rPh sb="27" eb="30">
      <t>ギョカイルイ</t>
    </rPh>
    <rPh sb="31" eb="33">
      <t>ショウヒ</t>
    </rPh>
    <rPh sb="34" eb="36">
      <t>リュウツウ</t>
    </rPh>
    <rPh sb="37" eb="39">
      <t>テイタイ</t>
    </rPh>
    <rPh sb="40" eb="41">
      <t>トモナ</t>
    </rPh>
    <rPh sb="42" eb="44">
      <t>トリヒキ</t>
    </rPh>
    <rPh sb="44" eb="46">
      <t>カカク</t>
    </rPh>
    <rPh sb="46" eb="47">
      <t>トウ</t>
    </rPh>
    <rPh sb="48" eb="51">
      <t>フアンテイ</t>
    </rPh>
    <rPh sb="52" eb="53">
      <t>ナカ</t>
    </rPh>
    <rPh sb="54" eb="56">
      <t>ギョカ</t>
    </rPh>
    <rPh sb="56" eb="57">
      <t>オヨ</t>
    </rPh>
    <rPh sb="58" eb="60">
      <t>ギョキョウ</t>
    </rPh>
    <rPh sb="65" eb="66">
      <t>キビ</t>
    </rPh>
    <rPh sb="68" eb="70">
      <t>ケイエイ</t>
    </rPh>
    <rPh sb="71" eb="72">
      <t>シ</t>
    </rPh>
    <rPh sb="79" eb="81">
      <t>シュウニュウ</t>
    </rPh>
    <rPh sb="82" eb="84">
      <t>コウジョウ</t>
    </rPh>
    <rPh sb="84" eb="85">
      <t>オヨ</t>
    </rPh>
    <rPh sb="86" eb="88">
      <t>ケイエイ</t>
    </rPh>
    <rPh sb="89" eb="92">
      <t>アンテイカ</t>
    </rPh>
    <rPh sb="93" eb="95">
      <t>ヒツヨウ</t>
    </rPh>
    <phoneticPr fontId="2"/>
  </si>
  <si>
    <t>将来的に資源として還元されることを見据えた資源増大事業を実施することにより、漁家と漁協の収入の向上と経営の安定を図る。
また、単価の高い資源については種苗生産及び中間育成、放流後の追跡調査を実施し、資源管理意識の向上と漁業経営の安定を図る。</t>
    <rPh sb="0" eb="3">
      <t>ショウライテキ</t>
    </rPh>
    <rPh sb="4" eb="6">
      <t>シゲン</t>
    </rPh>
    <rPh sb="9" eb="11">
      <t>カンゲン</t>
    </rPh>
    <rPh sb="17" eb="19">
      <t>ミス</t>
    </rPh>
    <rPh sb="25" eb="27">
      <t>ジギョウ</t>
    </rPh>
    <rPh sb="28" eb="30">
      <t>ジッシ</t>
    </rPh>
    <rPh sb="63" eb="65">
      <t>タンカ</t>
    </rPh>
    <rPh sb="66" eb="67">
      <t>タカ</t>
    </rPh>
    <rPh sb="68" eb="70">
      <t>シゲン</t>
    </rPh>
    <rPh sb="75" eb="77">
      <t>シュビョウ</t>
    </rPh>
    <rPh sb="77" eb="79">
      <t>セイサン</t>
    </rPh>
    <rPh sb="79" eb="80">
      <t>オヨ</t>
    </rPh>
    <rPh sb="81" eb="83">
      <t>チュウカン</t>
    </rPh>
    <rPh sb="83" eb="85">
      <t>イクセイ</t>
    </rPh>
    <rPh sb="86" eb="88">
      <t>ホウリュウ</t>
    </rPh>
    <rPh sb="88" eb="89">
      <t>ゴ</t>
    </rPh>
    <rPh sb="90" eb="92">
      <t>ツイセキ</t>
    </rPh>
    <rPh sb="92" eb="94">
      <t>チョウサ</t>
    </rPh>
    <rPh sb="95" eb="97">
      <t>ジッシ</t>
    </rPh>
    <rPh sb="99" eb="101">
      <t>シゲン</t>
    </rPh>
    <rPh sb="101" eb="103">
      <t>カンリ</t>
    </rPh>
    <rPh sb="103" eb="105">
      <t>イシキ</t>
    </rPh>
    <rPh sb="106" eb="108">
      <t>コウジョウ</t>
    </rPh>
    <rPh sb="109" eb="111">
      <t>ギョギョウ</t>
    </rPh>
    <rPh sb="111" eb="113">
      <t>ケイエイ</t>
    </rPh>
    <rPh sb="114" eb="116">
      <t>アンテイ</t>
    </rPh>
    <rPh sb="117" eb="118">
      <t>ハカ</t>
    </rPh>
    <phoneticPr fontId="2"/>
  </si>
  <si>
    <t>Ⅰ　雇用支援</t>
    <phoneticPr fontId="2"/>
  </si>
  <si>
    <t>木造公共施設「森町モデル」</t>
    <rPh sb="0" eb="2">
      <t>モクゾウ</t>
    </rPh>
    <rPh sb="2" eb="6">
      <t>コウキョウシセツ</t>
    </rPh>
    <rPh sb="7" eb="9">
      <t>モリマチ</t>
    </rPh>
    <phoneticPr fontId="2"/>
  </si>
  <si>
    <t>地域活性化起業人制度の活用には３大都市圏に本社機能を有する企業との協定締結が必要となるが、新型コロナウイルス感染症流行による協定締結が見送りがあったことや、受入体制が整っていない。</t>
    <rPh sb="0" eb="2">
      <t>チイキ</t>
    </rPh>
    <rPh sb="2" eb="5">
      <t>カッセイカ</t>
    </rPh>
    <rPh sb="5" eb="7">
      <t>キギョウ</t>
    </rPh>
    <rPh sb="7" eb="8">
      <t>ジン</t>
    </rPh>
    <rPh sb="8" eb="10">
      <t>セイド</t>
    </rPh>
    <rPh sb="11" eb="13">
      <t>カツヨウ</t>
    </rPh>
    <rPh sb="16" eb="17">
      <t>ダイ</t>
    </rPh>
    <rPh sb="17" eb="19">
      <t>トシ</t>
    </rPh>
    <rPh sb="19" eb="20">
      <t>ケン</t>
    </rPh>
    <rPh sb="21" eb="23">
      <t>ホンシャ</t>
    </rPh>
    <rPh sb="23" eb="25">
      <t>キノウ</t>
    </rPh>
    <rPh sb="26" eb="27">
      <t>ユウ</t>
    </rPh>
    <rPh sb="29" eb="31">
      <t>キギョウ</t>
    </rPh>
    <rPh sb="33" eb="35">
      <t>キョウテイ</t>
    </rPh>
    <rPh sb="35" eb="37">
      <t>テイケツ</t>
    </rPh>
    <rPh sb="38" eb="40">
      <t>ヒツヨウ</t>
    </rPh>
    <rPh sb="45" eb="47">
      <t>シンガタ</t>
    </rPh>
    <rPh sb="54" eb="57">
      <t>カンセンショウ</t>
    </rPh>
    <rPh sb="57" eb="59">
      <t>リュウコウ</t>
    </rPh>
    <rPh sb="62" eb="64">
      <t>キョウテイ</t>
    </rPh>
    <rPh sb="64" eb="66">
      <t>テイケツ</t>
    </rPh>
    <rPh sb="67" eb="69">
      <t>ミオク</t>
    </rPh>
    <rPh sb="78" eb="80">
      <t>ウケイレ</t>
    </rPh>
    <rPh sb="80" eb="82">
      <t>タイセイ</t>
    </rPh>
    <rPh sb="83" eb="84">
      <t>トトノ</t>
    </rPh>
    <phoneticPr fontId="2"/>
  </si>
  <si>
    <t>令和２年度から地域おこし協力隊１名づつが移住し、活動を開始。今後においても追加募集予定。</t>
    <rPh sb="0" eb="1">
      <t>レイ</t>
    </rPh>
    <rPh sb="1" eb="2">
      <t>ワ</t>
    </rPh>
    <rPh sb="3" eb="5">
      <t>ネンド</t>
    </rPh>
    <rPh sb="7" eb="9">
      <t>チイキ</t>
    </rPh>
    <rPh sb="12" eb="15">
      <t>キョウリョクタイ</t>
    </rPh>
    <rPh sb="16" eb="17">
      <t>メイ</t>
    </rPh>
    <rPh sb="20" eb="22">
      <t>イジュウ</t>
    </rPh>
    <rPh sb="24" eb="26">
      <t>カツドウ</t>
    </rPh>
    <rPh sb="27" eb="29">
      <t>カイシ</t>
    </rPh>
    <rPh sb="30" eb="32">
      <t>コンゴ</t>
    </rPh>
    <rPh sb="37" eb="39">
      <t>ツイカ</t>
    </rPh>
    <rPh sb="39" eb="41">
      <t>ボシュウ</t>
    </rPh>
    <rPh sb="41" eb="43">
      <t>ヨテイ</t>
    </rPh>
    <phoneticPr fontId="2"/>
  </si>
  <si>
    <t>地元の道南スギを活用した「出生証明書」とこれから生まれてくる新生児に親からはじめての木製品「積み木」と「森鈴（もりりん）」を贈ることで、新しい町民の誕生をともによろこび、ともに祝うそんな気持ちを木に託す取組み。
さらに、森町の歴史と背景から森町民の理解・共感を得られるような各世代に合わた木育キットを開発する。</t>
    <rPh sb="52" eb="53">
      <t>モリ</t>
    </rPh>
    <rPh sb="53" eb="54">
      <t>リン</t>
    </rPh>
    <rPh sb="68" eb="69">
      <t>アタラ</t>
    </rPh>
    <rPh sb="71" eb="73">
      <t>チョウミン</t>
    </rPh>
    <rPh sb="137" eb="138">
      <t>カク</t>
    </rPh>
    <rPh sb="138" eb="140">
      <t>セダイ</t>
    </rPh>
    <rPh sb="141" eb="142">
      <t>ア</t>
    </rPh>
    <rPh sb="144" eb="145">
      <t>モク</t>
    </rPh>
    <rPh sb="145" eb="146">
      <t>イク</t>
    </rPh>
    <rPh sb="150" eb="152">
      <t>カイハツ</t>
    </rPh>
    <phoneticPr fontId="2"/>
  </si>
  <si>
    <t>水産業サステナブルチャレンジ事業</t>
    <rPh sb="0" eb="2">
      <t>スイサン</t>
    </rPh>
    <rPh sb="2" eb="3">
      <t>ギョウ</t>
    </rPh>
    <rPh sb="14" eb="16">
      <t>ジギョウ</t>
    </rPh>
    <phoneticPr fontId="2"/>
  </si>
  <si>
    <t>森町の基幹産業である漁業と水産加工業が将来にわたり持続可能なものとなるよう、漁協や民間企業と連携を図り、鉄鋼スラグを用いた藻場の再生や未利用バイオマスであるホタテ貝殻といった水産資源を活用し、海洋環境の向上や水産資源の回復に繋がる取組みを実施する。
また、脱炭素社会を見据えたブルーカーボン生態系の造成や地域課題の解決に向けた可能性を調査するための試験を行い、水産業におけるSDGsの推進を図る。</t>
    <rPh sb="0" eb="1">
      <t>モリ</t>
    </rPh>
    <rPh sb="1" eb="2">
      <t>マチ</t>
    </rPh>
    <rPh sb="3" eb="5">
      <t>キカン</t>
    </rPh>
    <rPh sb="5" eb="7">
      <t>サンギョウ</t>
    </rPh>
    <rPh sb="10" eb="12">
      <t>ギョギョウ</t>
    </rPh>
    <rPh sb="13" eb="15">
      <t>スイサン</t>
    </rPh>
    <rPh sb="15" eb="18">
      <t>カコウギョウ</t>
    </rPh>
    <rPh sb="19" eb="21">
      <t>ショウライ</t>
    </rPh>
    <rPh sb="25" eb="27">
      <t>ジゾク</t>
    </rPh>
    <rPh sb="27" eb="29">
      <t>カノウ</t>
    </rPh>
    <rPh sb="38" eb="40">
      <t>ギョキョウ</t>
    </rPh>
    <rPh sb="41" eb="43">
      <t>ミンカン</t>
    </rPh>
    <rPh sb="43" eb="45">
      <t>キギョウ</t>
    </rPh>
    <rPh sb="46" eb="48">
      <t>レンケイ</t>
    </rPh>
    <rPh sb="49" eb="50">
      <t>ハカ</t>
    </rPh>
    <rPh sb="52" eb="54">
      <t>テッコウ</t>
    </rPh>
    <rPh sb="58" eb="59">
      <t>モチ</t>
    </rPh>
    <rPh sb="61" eb="62">
      <t>モ</t>
    </rPh>
    <rPh sb="62" eb="63">
      <t>バ</t>
    </rPh>
    <rPh sb="64" eb="66">
      <t>サイセイ</t>
    </rPh>
    <rPh sb="67" eb="70">
      <t>ミリヨウ</t>
    </rPh>
    <rPh sb="81" eb="83">
      <t>カイガラ</t>
    </rPh>
    <rPh sb="87" eb="89">
      <t>スイサン</t>
    </rPh>
    <rPh sb="89" eb="91">
      <t>シゲン</t>
    </rPh>
    <rPh sb="92" eb="94">
      <t>カツヨウ</t>
    </rPh>
    <rPh sb="128" eb="129">
      <t>ダツ</t>
    </rPh>
    <rPh sb="129" eb="131">
      <t>タンソ</t>
    </rPh>
    <rPh sb="131" eb="133">
      <t>シャカイ</t>
    </rPh>
    <rPh sb="134" eb="136">
      <t>ミス</t>
    </rPh>
    <rPh sb="145" eb="148">
      <t>セイタイケイ</t>
    </rPh>
    <rPh sb="149" eb="151">
      <t>ゾウセイ</t>
    </rPh>
    <rPh sb="152" eb="154">
      <t>チイキ</t>
    </rPh>
    <rPh sb="154" eb="156">
      <t>カダイ</t>
    </rPh>
    <rPh sb="157" eb="159">
      <t>カイケツ</t>
    </rPh>
    <rPh sb="160" eb="161">
      <t>ム</t>
    </rPh>
    <rPh sb="163" eb="166">
      <t>カノウセイ</t>
    </rPh>
    <rPh sb="167" eb="169">
      <t>チョウサ</t>
    </rPh>
    <rPh sb="174" eb="176">
      <t>シケン</t>
    </rPh>
    <rPh sb="177" eb="178">
      <t>オコナ</t>
    </rPh>
    <rPh sb="180" eb="182">
      <t>スイサン</t>
    </rPh>
    <rPh sb="182" eb="183">
      <t>ギョウ</t>
    </rPh>
    <rPh sb="192" eb="194">
      <t>スイシン</t>
    </rPh>
    <rPh sb="195" eb="196">
      <t>ハカ</t>
    </rPh>
    <phoneticPr fontId="2"/>
  </si>
  <si>
    <t>民間企業と連携したブルーカーボン生態系の造成試験の実施件数</t>
    <rPh sb="0" eb="2">
      <t>ミンカン</t>
    </rPh>
    <rPh sb="2" eb="4">
      <t>キギョウ</t>
    </rPh>
    <rPh sb="5" eb="7">
      <t>レンケイ</t>
    </rPh>
    <rPh sb="16" eb="19">
      <t>セイタイケイ</t>
    </rPh>
    <rPh sb="20" eb="22">
      <t>ゾウセイ</t>
    </rPh>
    <rPh sb="22" eb="24">
      <t>シケン</t>
    </rPh>
    <rPh sb="25" eb="27">
      <t>ジッシ</t>
    </rPh>
    <rPh sb="27" eb="29">
      <t>ケンスウ</t>
    </rPh>
    <phoneticPr fontId="2"/>
  </si>
  <si>
    <t>・基質不足、雑海藻による基質の占有、ウニの食圧、海藻のタネ不足等による磯焼けにより、藻場の消失は深刻化している。
・ホタテ貝殻については既存の活用方法のみならず、新たな有効活用の方法を確立する必要がある。</t>
    <rPh sb="1" eb="3">
      <t>キシツ</t>
    </rPh>
    <rPh sb="3" eb="5">
      <t>フソク</t>
    </rPh>
    <rPh sb="6" eb="7">
      <t>ザツ</t>
    </rPh>
    <rPh sb="7" eb="9">
      <t>カイソウ</t>
    </rPh>
    <rPh sb="12" eb="14">
      <t>キシツ</t>
    </rPh>
    <rPh sb="15" eb="17">
      <t>センユウ</t>
    </rPh>
    <rPh sb="21" eb="22">
      <t>ショク</t>
    </rPh>
    <rPh sb="22" eb="23">
      <t>アツ</t>
    </rPh>
    <rPh sb="24" eb="26">
      <t>カイソウ</t>
    </rPh>
    <rPh sb="29" eb="31">
      <t>フソク</t>
    </rPh>
    <rPh sb="31" eb="32">
      <t>トウ</t>
    </rPh>
    <rPh sb="35" eb="36">
      <t>イソ</t>
    </rPh>
    <rPh sb="36" eb="37">
      <t>ヤ</t>
    </rPh>
    <rPh sb="42" eb="43">
      <t>モ</t>
    </rPh>
    <rPh sb="43" eb="44">
      <t>バ</t>
    </rPh>
    <rPh sb="45" eb="47">
      <t>ショウシツ</t>
    </rPh>
    <rPh sb="48" eb="51">
      <t>シンコクカ</t>
    </rPh>
    <rPh sb="61" eb="63">
      <t>カイガラ</t>
    </rPh>
    <rPh sb="68" eb="70">
      <t>キゾン</t>
    </rPh>
    <rPh sb="71" eb="73">
      <t>カツヨウ</t>
    </rPh>
    <rPh sb="73" eb="75">
      <t>ホウホウ</t>
    </rPh>
    <rPh sb="81" eb="82">
      <t>アラ</t>
    </rPh>
    <rPh sb="84" eb="86">
      <t>ユウコウ</t>
    </rPh>
    <rPh sb="86" eb="88">
      <t>カツヨウ</t>
    </rPh>
    <rPh sb="89" eb="91">
      <t>ホウホウ</t>
    </rPh>
    <rPh sb="92" eb="94">
      <t>カクリツ</t>
    </rPh>
    <rPh sb="96" eb="98">
      <t>ヒツヨウ</t>
    </rPh>
    <phoneticPr fontId="2"/>
  </si>
  <si>
    <t>森町の基幹産業である水産業が持続可能なものとなるよう、漁協や民間企業との協力関係のもと、脱炭素社会を見据えたブルーカーボン生態系の造成とホタテ貝殻の新たな有効活用方法の開拓によりSDGsへの貢献に繋げることで、漁業経営の安定を図り、昔の海の姿を取り戻せるよう推進していく。</t>
    <rPh sb="0" eb="1">
      <t>モリ</t>
    </rPh>
    <rPh sb="1" eb="2">
      <t>マチ</t>
    </rPh>
    <rPh sb="3" eb="5">
      <t>キカン</t>
    </rPh>
    <rPh sb="5" eb="7">
      <t>サンギョウ</t>
    </rPh>
    <rPh sb="10" eb="12">
      <t>スイサン</t>
    </rPh>
    <rPh sb="12" eb="13">
      <t>ギョウ</t>
    </rPh>
    <rPh sb="14" eb="16">
      <t>ジゾク</t>
    </rPh>
    <rPh sb="16" eb="18">
      <t>カノウ</t>
    </rPh>
    <rPh sb="27" eb="29">
      <t>ギョキョウ</t>
    </rPh>
    <rPh sb="30" eb="32">
      <t>ミンカン</t>
    </rPh>
    <rPh sb="32" eb="34">
      <t>キギョウ</t>
    </rPh>
    <rPh sb="36" eb="38">
      <t>キョウリョク</t>
    </rPh>
    <rPh sb="38" eb="40">
      <t>カンケイ</t>
    </rPh>
    <rPh sb="44" eb="45">
      <t>ダツ</t>
    </rPh>
    <rPh sb="45" eb="47">
      <t>タンソ</t>
    </rPh>
    <rPh sb="47" eb="49">
      <t>シャカイ</t>
    </rPh>
    <rPh sb="50" eb="52">
      <t>ミス</t>
    </rPh>
    <rPh sb="61" eb="64">
      <t>セイタイケイ</t>
    </rPh>
    <rPh sb="65" eb="67">
      <t>ゾウセイ</t>
    </rPh>
    <rPh sb="71" eb="73">
      <t>カイガラ</t>
    </rPh>
    <rPh sb="74" eb="75">
      <t>アラ</t>
    </rPh>
    <rPh sb="77" eb="81">
      <t>ユウコウカツヨウ</t>
    </rPh>
    <rPh sb="81" eb="83">
      <t>ホウホウ</t>
    </rPh>
    <rPh sb="84" eb="86">
      <t>カイタク</t>
    </rPh>
    <rPh sb="95" eb="97">
      <t>コウケン</t>
    </rPh>
    <rPh sb="98" eb="99">
      <t>ツナ</t>
    </rPh>
    <rPh sb="105" eb="109">
      <t>ギョギョウケイエイ</t>
    </rPh>
    <rPh sb="110" eb="112">
      <t>アンテイ</t>
    </rPh>
    <rPh sb="113" eb="114">
      <t>ハカ</t>
    </rPh>
    <rPh sb="116" eb="117">
      <t>ムカシ</t>
    </rPh>
    <rPh sb="118" eb="119">
      <t>ウミ</t>
    </rPh>
    <rPh sb="120" eb="121">
      <t>スガタ</t>
    </rPh>
    <rPh sb="122" eb="123">
      <t>ト</t>
    </rPh>
    <rPh sb="124" eb="125">
      <t>モド</t>
    </rPh>
    <rPh sb="129" eb="131">
      <t>スイシン</t>
    </rPh>
    <phoneticPr fontId="2"/>
  </si>
  <si>
    <t>新規就農者等の定着促進に向けた支援事業</t>
    <rPh sb="0" eb="2">
      <t>シンキ</t>
    </rPh>
    <rPh sb="2" eb="4">
      <t>シュウノウ</t>
    </rPh>
    <rPh sb="4" eb="5">
      <t>シャ</t>
    </rPh>
    <rPh sb="5" eb="6">
      <t>トウ</t>
    </rPh>
    <rPh sb="7" eb="9">
      <t>テイチャク</t>
    </rPh>
    <rPh sb="9" eb="11">
      <t>ソクシン</t>
    </rPh>
    <rPh sb="12" eb="13">
      <t>ム</t>
    </rPh>
    <rPh sb="15" eb="17">
      <t>シエン</t>
    </rPh>
    <rPh sb="17" eb="19">
      <t>ジギョウ</t>
    </rPh>
    <phoneticPr fontId="2"/>
  </si>
  <si>
    <t>新規就農者の定着を推進するため、森町営農指導対策協議会及び森町指導農業士・農業士等が連携し、就農者受入から生産物等の販路の確保に至るまで伴走的な支援等を行う。</t>
    <rPh sb="0" eb="2">
      <t>シンキ</t>
    </rPh>
    <rPh sb="2" eb="4">
      <t>シュウノウ</t>
    </rPh>
    <rPh sb="4" eb="5">
      <t>シャ</t>
    </rPh>
    <rPh sb="6" eb="8">
      <t>テイチャク</t>
    </rPh>
    <rPh sb="9" eb="11">
      <t>スイシン</t>
    </rPh>
    <rPh sb="16" eb="18">
      <t>モリマチ</t>
    </rPh>
    <rPh sb="18" eb="20">
      <t>エイノウ</t>
    </rPh>
    <rPh sb="20" eb="22">
      <t>シドウ</t>
    </rPh>
    <rPh sb="22" eb="24">
      <t>タイサク</t>
    </rPh>
    <rPh sb="24" eb="27">
      <t>キョウギカイ</t>
    </rPh>
    <rPh sb="27" eb="28">
      <t>オヨ</t>
    </rPh>
    <rPh sb="29" eb="31">
      <t>モリマチ</t>
    </rPh>
    <rPh sb="31" eb="33">
      <t>シドウ</t>
    </rPh>
    <rPh sb="33" eb="35">
      <t>ノウギョウ</t>
    </rPh>
    <rPh sb="35" eb="36">
      <t>シ</t>
    </rPh>
    <rPh sb="37" eb="39">
      <t>ノウギョウ</t>
    </rPh>
    <rPh sb="39" eb="40">
      <t>シ</t>
    </rPh>
    <rPh sb="40" eb="41">
      <t>トウ</t>
    </rPh>
    <rPh sb="42" eb="44">
      <t>レンケイ</t>
    </rPh>
    <rPh sb="46" eb="48">
      <t>シュウノウ</t>
    </rPh>
    <rPh sb="48" eb="49">
      <t>シャ</t>
    </rPh>
    <rPh sb="49" eb="51">
      <t>ウケイレ</t>
    </rPh>
    <rPh sb="53" eb="56">
      <t>セイサンブツ</t>
    </rPh>
    <rPh sb="56" eb="57">
      <t>トウ</t>
    </rPh>
    <rPh sb="58" eb="60">
      <t>ハンロ</t>
    </rPh>
    <rPh sb="61" eb="63">
      <t>カクホ</t>
    </rPh>
    <rPh sb="64" eb="65">
      <t>イタ</t>
    </rPh>
    <rPh sb="68" eb="70">
      <t>バンソウ</t>
    </rPh>
    <rPh sb="70" eb="71">
      <t>テキ</t>
    </rPh>
    <rPh sb="72" eb="74">
      <t>シエン</t>
    </rPh>
    <rPh sb="74" eb="75">
      <t>ナド</t>
    </rPh>
    <rPh sb="76" eb="77">
      <t>オコナ</t>
    </rPh>
    <phoneticPr fontId="2"/>
  </si>
  <si>
    <t>新規就農者数</t>
    <rPh sb="0" eb="2">
      <t>シンキ</t>
    </rPh>
    <rPh sb="2" eb="4">
      <t>シュウノウ</t>
    </rPh>
    <rPh sb="4" eb="5">
      <t>シャ</t>
    </rPh>
    <rPh sb="5" eb="6">
      <t>スウ</t>
    </rPh>
    <phoneticPr fontId="2"/>
  </si>
  <si>
    <t>関係機関と協議調整が必要になる。</t>
    <rPh sb="0" eb="2">
      <t>カンケイ</t>
    </rPh>
    <rPh sb="2" eb="4">
      <t>キカン</t>
    </rPh>
    <rPh sb="5" eb="7">
      <t>キョウギ</t>
    </rPh>
    <rPh sb="7" eb="9">
      <t>チョウセイ</t>
    </rPh>
    <rPh sb="10" eb="12">
      <t>ヒツヨウ</t>
    </rPh>
    <phoneticPr fontId="2"/>
  </si>
  <si>
    <t>定着支援による担い手の確保を図る。</t>
    <rPh sb="0" eb="2">
      <t>テイチャク</t>
    </rPh>
    <rPh sb="2" eb="4">
      <t>シエン</t>
    </rPh>
    <rPh sb="7" eb="8">
      <t>ニナ</t>
    </rPh>
    <rPh sb="9" eb="10">
      <t>テ</t>
    </rPh>
    <rPh sb="11" eb="13">
      <t>カクホ</t>
    </rPh>
    <rPh sb="14" eb="15">
      <t>ハカ</t>
    </rPh>
    <phoneticPr fontId="2"/>
  </si>
  <si>
    <t>企画振興
課</t>
    <rPh sb="0" eb="2">
      <t>キカク</t>
    </rPh>
    <rPh sb="2" eb="4">
      <t>シンコウ</t>
    </rPh>
    <rPh sb="5" eb="6">
      <t>カ</t>
    </rPh>
    <phoneticPr fontId="2"/>
  </si>
  <si>
    <t>保健福祉
課</t>
    <rPh sb="0" eb="2">
      <t>ホケン</t>
    </rPh>
    <rPh sb="2" eb="4">
      <t>フクシ</t>
    </rPh>
    <rPh sb="5" eb="6">
      <t>カ</t>
    </rPh>
    <phoneticPr fontId="2"/>
  </si>
  <si>
    <t>子育て支
援課</t>
    <rPh sb="0" eb="2">
      <t>コソダ</t>
    </rPh>
    <rPh sb="3" eb="4">
      <t>シ</t>
    </rPh>
    <rPh sb="5" eb="6">
      <t>エン</t>
    </rPh>
    <rPh sb="6" eb="7">
      <t>カ</t>
    </rPh>
    <phoneticPr fontId="2"/>
  </si>
  <si>
    <t>産業の担い手対策支援</t>
    <phoneticPr fontId="2"/>
  </si>
  <si>
    <t>学校教育課</t>
    <rPh sb="0" eb="2">
      <t>ガッコウ</t>
    </rPh>
    <rPh sb="2" eb="4">
      <t>キョウイク</t>
    </rPh>
    <rPh sb="4" eb="5">
      <t>カ</t>
    </rPh>
    <phoneticPr fontId="2"/>
  </si>
  <si>
    <t>森高校との連携による若者定着促進事業</t>
    <phoneticPr fontId="2"/>
  </si>
  <si>
    <t>民間企業や団体と連携して森高校振興会事業を実施し、町内外からの入学希望者を増やすとともに地域に根ざす人材の育成を図る。</t>
    <phoneticPr fontId="2"/>
  </si>
  <si>
    <t>・森高広報活動の支援
・生徒個々の進路実現に向け、個に応じたきめ細やかな教育活動と学習環境構築の支援
・地域おこし協力隊制度を活用した人材支援
・基礎基本の確実な定着を図るとともに、進学希望者の学力向上を支援
・海外ホームステイ及び教育文化施設等での研修を通じて、日頃の学習の成果を発揮する機会を与え、国際感覚を身に着けさせる</t>
    <phoneticPr fontId="2"/>
  </si>
  <si>
    <t>②</t>
    <phoneticPr fontId="2"/>
  </si>
  <si>
    <t>町外からの入学(受験)希望者数</t>
    <phoneticPr fontId="2"/>
  </si>
  <si>
    <t>森中学校・砂原中学校から森高校への入学希望(受験)者数</t>
    <phoneticPr fontId="2"/>
  </si>
  <si>
    <t>人</t>
    <rPh sb="0" eb="1">
      <t>ヒト</t>
    </rPh>
    <phoneticPr fontId="2"/>
  </si>
  <si>
    <t>森高校でしか受けられない特別な授業の紹介を行うとともに、これまでの成果や連携してきた各民間企業、実施事業を広報し、さらなる協力企業の充実を図っていかなければならない。</t>
    <phoneticPr fontId="2"/>
  </si>
  <si>
    <t>渡島管内において、日本酒、ワインの新規参入があり、町内においてもワイン用のブドウ栽培が始まったことから、地元材による桶、樽等の要望があり、高次加工技術を活かした製品開発に期待できる。</t>
    <rPh sb="0" eb="2">
      <t>オシマ</t>
    </rPh>
    <rPh sb="2" eb="4">
      <t>カンナイ</t>
    </rPh>
    <rPh sb="9" eb="12">
      <t>ニホンシュ</t>
    </rPh>
    <rPh sb="17" eb="19">
      <t>シンキ</t>
    </rPh>
    <rPh sb="19" eb="21">
      <t>サンニュウ</t>
    </rPh>
    <rPh sb="25" eb="27">
      <t>チョウナイ</t>
    </rPh>
    <rPh sb="35" eb="36">
      <t>ヨウ</t>
    </rPh>
    <rPh sb="40" eb="42">
      <t>サイバイ</t>
    </rPh>
    <rPh sb="43" eb="44">
      <t>ハジ</t>
    </rPh>
    <rPh sb="80" eb="82">
      <t>セイヒン</t>
    </rPh>
    <rPh sb="82" eb="84">
      <t>カイハツ</t>
    </rPh>
    <rPh sb="85" eb="87">
      <t>キタイ</t>
    </rPh>
    <phoneticPr fontId="2"/>
  </si>
  <si>
    <t>協定締結に関して大学との再協議が必要</t>
    <rPh sb="0" eb="2">
      <t>キョウテイ</t>
    </rPh>
    <rPh sb="2" eb="4">
      <t>テイケツ</t>
    </rPh>
    <rPh sb="5" eb="6">
      <t>カン</t>
    </rPh>
    <rPh sb="8" eb="10">
      <t>ダイガク</t>
    </rPh>
    <rPh sb="12" eb="15">
      <t>サイキョウギ</t>
    </rPh>
    <rPh sb="16" eb="18">
      <t>ヒツヨウ</t>
    </rPh>
    <phoneticPr fontId="2"/>
  </si>
  <si>
    <t>奨学金返還支援による若者定着推進事業</t>
    <rPh sb="0" eb="3">
      <t>ショウガクキン</t>
    </rPh>
    <rPh sb="3" eb="5">
      <t>ヘンカン</t>
    </rPh>
    <rPh sb="5" eb="7">
      <t>シエン</t>
    </rPh>
    <rPh sb="10" eb="12">
      <t>ワカモノ</t>
    </rPh>
    <rPh sb="12" eb="14">
      <t>テイチャク</t>
    </rPh>
    <rPh sb="14" eb="16">
      <t>スイシン</t>
    </rPh>
    <rPh sb="16" eb="18">
      <t>ジギョウ</t>
    </rPh>
    <phoneticPr fontId="2"/>
  </si>
  <si>
    <t>森町教育振興育英会が貸付する奨学金の返還について、奨学生又は奨学生であったものが森町に居住した場合の返還支援（免除）をして、若者の地元定着を図る。</t>
    <rPh sb="0" eb="1">
      <t>モリ</t>
    </rPh>
    <rPh sb="1" eb="2">
      <t>マチ</t>
    </rPh>
    <rPh sb="2" eb="4">
      <t>キョウイク</t>
    </rPh>
    <rPh sb="4" eb="6">
      <t>シンコウ</t>
    </rPh>
    <rPh sb="6" eb="9">
      <t>イクエイカイ</t>
    </rPh>
    <rPh sb="10" eb="12">
      <t>カシツケ</t>
    </rPh>
    <rPh sb="14" eb="17">
      <t>ショウガクキン</t>
    </rPh>
    <rPh sb="18" eb="20">
      <t>ヘンカン</t>
    </rPh>
    <rPh sb="25" eb="28">
      <t>ショウガクセイ</t>
    </rPh>
    <rPh sb="28" eb="29">
      <t>マタ</t>
    </rPh>
    <rPh sb="30" eb="33">
      <t>ショウガクセイ</t>
    </rPh>
    <rPh sb="40" eb="41">
      <t>モリ</t>
    </rPh>
    <rPh sb="41" eb="42">
      <t>マチ</t>
    </rPh>
    <rPh sb="43" eb="45">
      <t>キョジュウ</t>
    </rPh>
    <rPh sb="47" eb="49">
      <t>バアイ</t>
    </rPh>
    <rPh sb="50" eb="52">
      <t>ヘンカン</t>
    </rPh>
    <rPh sb="52" eb="54">
      <t>シエン</t>
    </rPh>
    <rPh sb="55" eb="57">
      <t>メンジョ</t>
    </rPh>
    <rPh sb="62" eb="64">
      <t>ワカモノ</t>
    </rPh>
    <rPh sb="65" eb="67">
      <t>ジモト</t>
    </rPh>
    <rPh sb="67" eb="69">
      <t>テイチャク</t>
    </rPh>
    <rPh sb="70" eb="71">
      <t>ハカ</t>
    </rPh>
    <phoneticPr fontId="2"/>
  </si>
  <si>
    <t>・能力が充分あるにもかかわらず経済的理由によって就学困難な学生、又は生徒あるいは技能習得のため就学を希望するものに奨学金を貸付
・奨学生又は奨学生であったものが森町に居住した場合の返還免除</t>
    <rPh sb="1" eb="3">
      <t>ノウリョク</t>
    </rPh>
    <rPh sb="4" eb="6">
      <t>ジュウブン</t>
    </rPh>
    <rPh sb="15" eb="18">
      <t>ケイザイテキ</t>
    </rPh>
    <rPh sb="18" eb="20">
      <t>リユウ</t>
    </rPh>
    <rPh sb="24" eb="26">
      <t>シュウガク</t>
    </rPh>
    <rPh sb="26" eb="28">
      <t>コンナン</t>
    </rPh>
    <rPh sb="29" eb="31">
      <t>ガクセイ</t>
    </rPh>
    <rPh sb="32" eb="33">
      <t>マタ</t>
    </rPh>
    <rPh sb="34" eb="36">
      <t>セイト</t>
    </rPh>
    <rPh sb="40" eb="42">
      <t>ギノウ</t>
    </rPh>
    <rPh sb="42" eb="44">
      <t>シュウトク</t>
    </rPh>
    <rPh sb="47" eb="49">
      <t>シュウガク</t>
    </rPh>
    <rPh sb="50" eb="52">
      <t>キボウ</t>
    </rPh>
    <rPh sb="57" eb="60">
      <t>ショウガクキン</t>
    </rPh>
    <rPh sb="61" eb="63">
      <t>カシツケ</t>
    </rPh>
    <rPh sb="65" eb="68">
      <t>ショウガクセイ</t>
    </rPh>
    <rPh sb="68" eb="69">
      <t>マタ</t>
    </rPh>
    <rPh sb="70" eb="73">
      <t>ショウガクセイ</t>
    </rPh>
    <rPh sb="80" eb="81">
      <t>モリ</t>
    </rPh>
    <rPh sb="81" eb="82">
      <t>マチ</t>
    </rPh>
    <rPh sb="83" eb="85">
      <t>キョジュウ</t>
    </rPh>
    <rPh sb="87" eb="89">
      <t>バアイ</t>
    </rPh>
    <rPh sb="90" eb="92">
      <t>ヘンカン</t>
    </rPh>
    <rPh sb="92" eb="94">
      <t>メンジョ</t>
    </rPh>
    <phoneticPr fontId="2"/>
  </si>
  <si>
    <t>奨学金の返還支援（免除）件数</t>
    <rPh sb="0" eb="3">
      <t>ショウガクキン</t>
    </rPh>
    <rPh sb="4" eb="6">
      <t>ヘンカン</t>
    </rPh>
    <rPh sb="6" eb="8">
      <t>シエン</t>
    </rPh>
    <rPh sb="9" eb="11">
      <t>メンジョ</t>
    </rPh>
    <rPh sb="12" eb="14">
      <t>ケンスウ</t>
    </rPh>
    <phoneticPr fontId="2"/>
  </si>
  <si>
    <t>さらなる返還支援制度のＰＲをして、卒業後の町内定着を図っていく。</t>
    <rPh sb="4" eb="6">
      <t>ヘンカン</t>
    </rPh>
    <rPh sb="6" eb="8">
      <t>シエン</t>
    </rPh>
    <rPh sb="8" eb="10">
      <t>セイド</t>
    </rPh>
    <rPh sb="17" eb="20">
      <t>ソツギョウゴ</t>
    </rPh>
    <rPh sb="21" eb="23">
      <t>チョウナイ</t>
    </rPh>
    <rPh sb="23" eb="25">
      <t>テイチャク</t>
    </rPh>
    <rPh sb="26" eb="27">
      <t>ハカ</t>
    </rPh>
    <phoneticPr fontId="2"/>
  </si>
  <si>
    <t>ちゃっぷ林館大規模改修事業</t>
    <rPh sb="4" eb="5">
      <t>リン</t>
    </rPh>
    <rPh sb="5" eb="6">
      <t>カン</t>
    </rPh>
    <rPh sb="6" eb="9">
      <t>ダイキボ</t>
    </rPh>
    <rPh sb="9" eb="11">
      <t>カイシュウ</t>
    </rPh>
    <rPh sb="11" eb="13">
      <t>ジギョウ</t>
    </rPh>
    <phoneticPr fontId="2"/>
  </si>
  <si>
    <t>施設は経過年数相応の劣化等が見られることから、施設長寿命化を図る。</t>
    <rPh sb="0" eb="2">
      <t>シセツ</t>
    </rPh>
    <rPh sb="3" eb="5">
      <t>ケイカ</t>
    </rPh>
    <rPh sb="5" eb="7">
      <t>ネンスウ</t>
    </rPh>
    <rPh sb="7" eb="9">
      <t>ソウオウ</t>
    </rPh>
    <rPh sb="10" eb="12">
      <t>レッカ</t>
    </rPh>
    <rPh sb="12" eb="13">
      <t>トウ</t>
    </rPh>
    <rPh sb="14" eb="15">
      <t>ミ</t>
    </rPh>
    <rPh sb="23" eb="25">
      <t>シセツ</t>
    </rPh>
    <rPh sb="25" eb="29">
      <t>チョウジュミョウカ</t>
    </rPh>
    <rPh sb="30" eb="31">
      <t>ハカ</t>
    </rPh>
    <phoneticPr fontId="2"/>
  </si>
  <si>
    <t>新規雇用者数</t>
    <rPh sb="0" eb="2">
      <t>シンキ</t>
    </rPh>
    <rPh sb="2" eb="5">
      <t>コヨウシャ</t>
    </rPh>
    <rPh sb="5" eb="6">
      <t>スウ</t>
    </rPh>
    <phoneticPr fontId="2"/>
  </si>
  <si>
    <t>　森町における若者の定着、定住を推進するため、福島大学と具体的な数値目標を掲げた「協定」を締結し、連携した若者の定着や雇用創出に向け、インターンシップ等を実施することで、町内農業を中心に産業振興支援等を行う。</t>
    <rPh sb="23" eb="25">
      <t>フクシマ</t>
    </rPh>
    <rPh sb="59" eb="61">
      <t>コヨウ</t>
    </rPh>
    <rPh sb="61" eb="63">
      <t>ソウシュツ</t>
    </rPh>
    <rPh sb="64" eb="65">
      <t>ム</t>
    </rPh>
    <rPh sb="85" eb="87">
      <t>チョウナイ</t>
    </rPh>
    <rPh sb="87" eb="89">
      <t>ノウギョウ</t>
    </rPh>
    <rPh sb="90" eb="92">
      <t>チュウシン</t>
    </rPh>
    <rPh sb="93" eb="95">
      <t>サンギョウ</t>
    </rPh>
    <rPh sb="95" eb="97">
      <t>シンコウ</t>
    </rPh>
    <rPh sb="97" eb="99">
      <t>シエン</t>
    </rPh>
    <rPh sb="99" eb="100">
      <t>トウ</t>
    </rPh>
    <rPh sb="101" eb="102">
      <t>オコナ</t>
    </rPh>
    <phoneticPr fontId="2"/>
  </si>
  <si>
    <t>①</t>
  </si>
  <si>
    <t>地域ブランドロゴマーク利用件数</t>
  </si>
  <si>
    <t>－</t>
  </si>
  <si>
    <t>②</t>
  </si>
  <si>
    <t>若者の定住者数減少が進む中、森高校のさらなる魅力化を進め、町内はもとより町外からの入学希望者を招致し、生徒数を維持することで、町内定住や町内就職に繋がるきっかけ作りを図っていかなければならない。</t>
  </si>
  <si>
    <t>町内介護事業所新規雇用者数</t>
  </si>
  <si>
    <t>町内介護事業所３年間継続雇用者数</t>
  </si>
  <si>
    <t>本事業を活用した介護福祉士資格取得者数</t>
  </si>
  <si>
    <t>「地域おこし協力隊制度」「地域活性化起業人制度」を活用し、ヨソモノ視点で森町自体の魅力や産業、製品等の価値向上につながる事業を実施、形成することで森町の魅力度向上に取り組むとともに、移住・定住人口及び関係人口増加を推進します。</t>
    <rPh sb="1" eb="3">
      <t>チイキ</t>
    </rPh>
    <rPh sb="6" eb="9">
      <t>キョウリョクタイ</t>
    </rPh>
    <rPh sb="9" eb="11">
      <t>セイド</t>
    </rPh>
    <rPh sb="15" eb="18">
      <t>カッセイカ</t>
    </rPh>
    <rPh sb="18" eb="20">
      <t>キギョウ</t>
    </rPh>
    <rPh sb="20" eb="21">
      <t>ジン</t>
    </rPh>
    <rPh sb="21" eb="23">
      <t>セイド</t>
    </rPh>
    <rPh sb="33" eb="35">
      <t>シテン</t>
    </rPh>
    <rPh sb="63" eb="65">
      <t>ジッシ</t>
    </rPh>
    <rPh sb="73" eb="75">
      <t>モリマチ</t>
    </rPh>
    <rPh sb="76" eb="78">
      <t>ミリョク</t>
    </rPh>
    <rPh sb="78" eb="79">
      <t>ド</t>
    </rPh>
    <rPh sb="79" eb="81">
      <t>コウジョウ</t>
    </rPh>
    <rPh sb="82" eb="83">
      <t>ト</t>
    </rPh>
    <rPh sb="84" eb="85">
      <t>ク</t>
    </rPh>
    <rPh sb="91" eb="93">
      <t>イジュウ</t>
    </rPh>
    <rPh sb="94" eb="96">
      <t>テイジュウ</t>
    </rPh>
    <rPh sb="96" eb="98">
      <t>ジンコウ</t>
    </rPh>
    <rPh sb="98" eb="99">
      <t>オヨ</t>
    </rPh>
    <phoneticPr fontId="2"/>
  </si>
  <si>
    <t xml:space="preserve">具体の取り組み（Ｒ６）
</t>
    <rPh sb="0" eb="2">
      <t>グタイ</t>
    </rPh>
    <rPh sb="3" eb="4">
      <t>ト</t>
    </rPh>
    <rPh sb="5" eb="6">
      <t>ク</t>
    </rPh>
    <phoneticPr fontId="2"/>
  </si>
  <si>
    <t>・滞在型の学生コミュニティスペースとして木質空間をPRし、地材地消の取組みと様々な学生が集まる交流施設として展開している。
【R6実績】
◎東京学芸大学(1名・2週間）
◎北海学園大学(2名・1ヵ月)
◎武蔵野美術大学(1名・3カ月）
◎北海道大学（1名・3週間）
◎札幌市立大学（1名・2日）
◎北の森づくり専門学院（1名・5日）</t>
    <rPh sb="1" eb="3">
      <t>タイザイ</t>
    </rPh>
    <rPh sb="3" eb="4">
      <t>ガタ</t>
    </rPh>
    <rPh sb="65" eb="67">
      <t>ジッセキ</t>
    </rPh>
    <rPh sb="70" eb="72">
      <t>トウキョウ</t>
    </rPh>
    <rPh sb="72" eb="74">
      <t>ガクゲイ</t>
    </rPh>
    <rPh sb="78" eb="79">
      <t>メイ</t>
    </rPh>
    <rPh sb="81" eb="83">
      <t>シュウカン</t>
    </rPh>
    <rPh sb="86" eb="90">
      <t>ホッカイガクエン</t>
    </rPh>
    <rPh sb="90" eb="92">
      <t>ダイガク</t>
    </rPh>
    <rPh sb="94" eb="95">
      <t>メイ</t>
    </rPh>
    <rPh sb="98" eb="99">
      <t>ゲツ</t>
    </rPh>
    <rPh sb="102" eb="107">
      <t>ムサシノビジュツ</t>
    </rPh>
    <rPh sb="107" eb="109">
      <t>ダイガク</t>
    </rPh>
    <rPh sb="111" eb="112">
      <t>メイ</t>
    </rPh>
    <rPh sb="115" eb="116">
      <t>ゲツ</t>
    </rPh>
    <rPh sb="119" eb="124">
      <t>ホッカイドウダイガク</t>
    </rPh>
    <rPh sb="126" eb="127">
      <t>メイ</t>
    </rPh>
    <rPh sb="129" eb="131">
      <t>シュウカン</t>
    </rPh>
    <rPh sb="134" eb="138">
      <t>サッポロイチリツ</t>
    </rPh>
    <rPh sb="138" eb="140">
      <t>ダイガク</t>
    </rPh>
    <rPh sb="144" eb="145">
      <t>ニチ</t>
    </rPh>
    <rPh sb="149" eb="150">
      <t>キタ</t>
    </rPh>
    <rPh sb="151" eb="152">
      <t>モリ</t>
    </rPh>
    <rPh sb="155" eb="157">
      <t>センモン</t>
    </rPh>
    <rPh sb="157" eb="159">
      <t>ガクイン</t>
    </rPh>
    <rPh sb="161" eb="162">
      <t>メイ</t>
    </rPh>
    <rPh sb="164" eb="165">
      <t>ニチ</t>
    </rPh>
    <phoneticPr fontId="2"/>
  </si>
  <si>
    <t>・地域資源である木材を活用した木造公共建築物の増設を進め、地域経済と環境保護を推進する。さらに、広域的な木造建築の拡大を図るため技術資料を作成し、建築士や設計者向けに森町モデルの取組を伝え、木造建築の導入を促進する。地域全体での持続可能な発展を目指す。
【R6実績】
・森町モデル推進協議会の開催(6月、10月、3月)
・森町トラスを応用した耐力壁の開発</t>
    <rPh sb="64" eb="66">
      <t>ギジュツ</t>
    </rPh>
    <rPh sb="66" eb="68">
      <t>シリョウ</t>
    </rPh>
    <rPh sb="69" eb="71">
      <t>サクセイ</t>
    </rPh>
    <rPh sb="80" eb="81">
      <t>ム</t>
    </rPh>
    <rPh sb="89" eb="91">
      <t>トリクミ</t>
    </rPh>
    <rPh sb="130" eb="132">
      <t>ジッセキ</t>
    </rPh>
    <rPh sb="135" eb="137">
      <t>モリマチ</t>
    </rPh>
    <rPh sb="140" eb="145">
      <t>スイシンキョウギカイ</t>
    </rPh>
    <rPh sb="146" eb="148">
      <t>カイサイ</t>
    </rPh>
    <rPh sb="150" eb="151">
      <t>ガツ</t>
    </rPh>
    <rPh sb="154" eb="155">
      <t>ガツ</t>
    </rPh>
    <rPh sb="157" eb="158">
      <t>ガツ</t>
    </rPh>
    <rPh sb="161" eb="163">
      <t>モリマチ</t>
    </rPh>
    <rPh sb="167" eb="169">
      <t>オウヨウ</t>
    </rPh>
    <rPh sb="171" eb="174">
      <t>タイリョクヘキ</t>
    </rPh>
    <rPh sb="175" eb="177">
      <t>カイハツ</t>
    </rPh>
    <phoneticPr fontId="2"/>
  </si>
  <si>
    <t>・施設の劣化及び維持管理状況を調査し、その結果等に基づき健全度評価を行い、劣化が著しく機能上の問題が大きい部分に関しては、改修設計を実施する。</t>
    <rPh sb="1" eb="3">
      <t>シセツ</t>
    </rPh>
    <rPh sb="4" eb="6">
      <t>レッカ</t>
    </rPh>
    <rPh sb="6" eb="7">
      <t>オヨ</t>
    </rPh>
    <rPh sb="8" eb="10">
      <t>イジ</t>
    </rPh>
    <rPh sb="10" eb="12">
      <t>カンリ</t>
    </rPh>
    <rPh sb="12" eb="14">
      <t>ジョウキョウ</t>
    </rPh>
    <rPh sb="15" eb="17">
      <t>チョウサ</t>
    </rPh>
    <rPh sb="21" eb="23">
      <t>ケッカ</t>
    </rPh>
    <rPh sb="23" eb="24">
      <t>トウ</t>
    </rPh>
    <rPh sb="25" eb="26">
      <t>モト</t>
    </rPh>
    <rPh sb="28" eb="30">
      <t>ケンゼン</t>
    </rPh>
    <rPh sb="30" eb="31">
      <t>ド</t>
    </rPh>
    <rPh sb="31" eb="33">
      <t>ヒョウカ</t>
    </rPh>
    <rPh sb="34" eb="35">
      <t>オコナ</t>
    </rPh>
    <rPh sb="37" eb="39">
      <t>レッカ</t>
    </rPh>
    <rPh sb="40" eb="41">
      <t>イチジル</t>
    </rPh>
    <rPh sb="43" eb="45">
      <t>キノウ</t>
    </rPh>
    <rPh sb="45" eb="46">
      <t>ジョウ</t>
    </rPh>
    <rPh sb="47" eb="49">
      <t>モンダイ</t>
    </rPh>
    <rPh sb="50" eb="51">
      <t>オオ</t>
    </rPh>
    <rPh sb="53" eb="55">
      <t>ブブン</t>
    </rPh>
    <rPh sb="56" eb="57">
      <t>カン</t>
    </rPh>
    <rPh sb="61" eb="63">
      <t>カイシュウ</t>
    </rPh>
    <rPh sb="63" eb="65">
      <t>セッケイ</t>
    </rPh>
    <rPh sb="66" eb="68">
      <t>ジッシ</t>
    </rPh>
    <phoneticPr fontId="2"/>
  </si>
  <si>
    <t>・国公立、私立の４年制大学、短期大学、高等専門学校と協定を結び、町内企業と連携して以下の取組を実施
・事業者と連携したインターンシップ受入事業
・実践的な職業教育
【R６実績】
・北海道教育大学函館校生５名のインターンシップ（地域づくり支援実習）受入
・武蔵野美術大学生６名のインターンシップ受入</t>
    <rPh sb="1" eb="4">
      <t>コッコウリツ</t>
    </rPh>
    <rPh sb="5" eb="7">
      <t>シリツ</t>
    </rPh>
    <rPh sb="9" eb="11">
      <t>ネンセイ</t>
    </rPh>
    <rPh sb="11" eb="13">
      <t>ダイガク</t>
    </rPh>
    <rPh sb="14" eb="16">
      <t>タンキ</t>
    </rPh>
    <rPh sb="16" eb="18">
      <t>ダイガク</t>
    </rPh>
    <rPh sb="19" eb="21">
      <t>コウトウ</t>
    </rPh>
    <rPh sb="21" eb="23">
      <t>センモン</t>
    </rPh>
    <rPh sb="23" eb="25">
      <t>ガッコウ</t>
    </rPh>
    <rPh sb="26" eb="28">
      <t>キョウテイ</t>
    </rPh>
    <rPh sb="29" eb="30">
      <t>ムス</t>
    </rPh>
    <rPh sb="32" eb="34">
      <t>チョウナイ</t>
    </rPh>
    <rPh sb="34" eb="36">
      <t>キギョウ</t>
    </rPh>
    <rPh sb="37" eb="39">
      <t>レンケイ</t>
    </rPh>
    <rPh sb="41" eb="43">
      <t>イカ</t>
    </rPh>
    <rPh sb="44" eb="46">
      <t>トリクミ</t>
    </rPh>
    <rPh sb="47" eb="49">
      <t>ジッシ</t>
    </rPh>
    <rPh sb="85" eb="87">
      <t>ジッセキ</t>
    </rPh>
    <rPh sb="90" eb="93">
      <t>ホッカイドウ</t>
    </rPh>
    <rPh sb="93" eb="95">
      <t>キョウイク</t>
    </rPh>
    <rPh sb="95" eb="97">
      <t>ダイガク</t>
    </rPh>
    <rPh sb="97" eb="99">
      <t>ハコダテ</t>
    </rPh>
    <rPh sb="99" eb="100">
      <t>コウ</t>
    </rPh>
    <rPh sb="100" eb="101">
      <t>セイ</t>
    </rPh>
    <rPh sb="102" eb="103">
      <t>メイ</t>
    </rPh>
    <rPh sb="113" eb="115">
      <t>チイキ</t>
    </rPh>
    <rPh sb="118" eb="120">
      <t>シエン</t>
    </rPh>
    <rPh sb="120" eb="122">
      <t>ジッシュウ</t>
    </rPh>
    <rPh sb="123" eb="125">
      <t>ウケイレ</t>
    </rPh>
    <rPh sb="127" eb="130">
      <t>ムサシノ</t>
    </rPh>
    <rPh sb="130" eb="132">
      <t>ビジュツ</t>
    </rPh>
    <rPh sb="132" eb="134">
      <t>ダイガク</t>
    </rPh>
    <rPh sb="134" eb="135">
      <t>セイ</t>
    </rPh>
    <rPh sb="136" eb="137">
      <t>メイ</t>
    </rPh>
    <rPh sb="146" eb="148">
      <t>ウケイレ</t>
    </rPh>
    <phoneticPr fontId="2"/>
  </si>
  <si>
    <t>【支給対象者】
小学校、中学校に１年生として入学する児童又は生徒の養育者で、入学式日において森町に住所を有する者及び中学校を卒業する生徒の養育者で卒業式日において森町に住所を有する者。
【支給額】
児童又は生徒１人につき１０万円。ただし、祝金の支給は、小学校入学、中学校入学及び中学校卒業において、それぞれ１回限りとする。
【Ｒ６年度実績】
　・小学校入学分　   ５７人
　・中学校入学分　１０１人
　・中学校卒業分　１０７人　　合計２６５人</t>
    <rPh sb="165" eb="166">
      <t>ネン</t>
    </rPh>
    <rPh sb="166" eb="167">
      <t>ド</t>
    </rPh>
    <rPh sb="167" eb="169">
      <t>ジッセキ</t>
    </rPh>
    <rPh sb="173" eb="176">
      <t>ショウガッコウ</t>
    </rPh>
    <rPh sb="176" eb="178">
      <t>ニュウガク</t>
    </rPh>
    <rPh sb="178" eb="179">
      <t>ブン</t>
    </rPh>
    <rPh sb="185" eb="186">
      <t>ニン</t>
    </rPh>
    <rPh sb="189" eb="192">
      <t>チュウガッコウ</t>
    </rPh>
    <rPh sb="192" eb="194">
      <t>ニュウガク</t>
    </rPh>
    <rPh sb="194" eb="195">
      <t>ブン</t>
    </rPh>
    <rPh sb="199" eb="200">
      <t>ニン</t>
    </rPh>
    <rPh sb="203" eb="206">
      <t>チュウガッコウ</t>
    </rPh>
    <rPh sb="206" eb="208">
      <t>ソツギョウ</t>
    </rPh>
    <rPh sb="208" eb="209">
      <t>ブン</t>
    </rPh>
    <rPh sb="213" eb="214">
      <t>ニン</t>
    </rPh>
    <rPh sb="216" eb="218">
      <t>ゴウケイ</t>
    </rPh>
    <rPh sb="221" eb="222">
      <t>ニン</t>
    </rPh>
    <phoneticPr fontId="2"/>
  </si>
  <si>
    <t>若者の町外への流出が進んでいることから、返還支援（免除）制度を構築したが支援件数が伸び悩んでいる。</t>
    <rPh sb="3" eb="5">
      <t>チョウガイ</t>
    </rPh>
    <rPh sb="7" eb="9">
      <t>リュウシュツ</t>
    </rPh>
    <rPh sb="20" eb="24">
      <t>ヘンカンシエン</t>
    </rPh>
    <rPh sb="25" eb="27">
      <t>メンジョ</t>
    </rPh>
    <rPh sb="28" eb="30">
      <t>セイド</t>
    </rPh>
    <rPh sb="31" eb="33">
      <t>コウチク</t>
    </rPh>
    <rPh sb="36" eb="38">
      <t>シエン</t>
    </rPh>
    <rPh sb="38" eb="40">
      <t>ケンスウ</t>
    </rPh>
    <rPh sb="41" eb="42">
      <t>ノ</t>
    </rPh>
    <rPh sb="43" eb="44">
      <t>ナヤ</t>
    </rPh>
    <phoneticPr fontId="2"/>
  </si>
  <si>
    <r>
      <t>・公共交通の利用促進</t>
    </r>
    <r>
      <rPr>
        <strike/>
        <sz val="9"/>
        <rFont val="HG丸ｺﾞｼｯｸM-PRO"/>
        <family val="3"/>
        <charset val="128"/>
      </rPr>
      <t xml:space="preserve">
</t>
    </r>
    <r>
      <rPr>
        <sz val="9"/>
        <rFont val="HG丸ｺﾞｼｯｸM-PRO"/>
        <family val="3"/>
        <charset val="128"/>
      </rPr>
      <t>・巡回ワゴンバスの市街地利用者増に向けての取り組み
・函館バス砂原線廃止に伴う新路線の実証運行と検証
・既存路線の更新</t>
    </r>
    <rPh sb="1" eb="3">
      <t>コウキョウ</t>
    </rPh>
    <rPh sb="3" eb="5">
      <t>コウツウ</t>
    </rPh>
    <rPh sb="6" eb="8">
      <t>リヨウ</t>
    </rPh>
    <rPh sb="8" eb="10">
      <t>ソクシン</t>
    </rPh>
    <rPh sb="12" eb="14">
      <t>ジュンカイ</t>
    </rPh>
    <rPh sb="20" eb="23">
      <t>シガイチ</t>
    </rPh>
    <rPh sb="23" eb="26">
      <t>リヨウシャ</t>
    </rPh>
    <rPh sb="26" eb="27">
      <t>ゾウ</t>
    </rPh>
    <rPh sb="28" eb="29">
      <t>ム</t>
    </rPh>
    <rPh sb="32" eb="33">
      <t>ト</t>
    </rPh>
    <rPh sb="34" eb="35">
      <t>ク</t>
    </rPh>
    <rPh sb="38" eb="40">
      <t>ハコダテ</t>
    </rPh>
    <rPh sb="42" eb="45">
      <t>サワラセン</t>
    </rPh>
    <rPh sb="45" eb="47">
      <t>ハイシ</t>
    </rPh>
    <rPh sb="48" eb="49">
      <t>トモナ</t>
    </rPh>
    <rPh sb="50" eb="53">
      <t>シンロセン</t>
    </rPh>
    <rPh sb="54" eb="56">
      <t>ジッショウ</t>
    </rPh>
    <rPh sb="56" eb="58">
      <t>ウンコウ</t>
    </rPh>
    <rPh sb="59" eb="61">
      <t>ケンショウ</t>
    </rPh>
    <rPh sb="63" eb="65">
      <t>キゾン</t>
    </rPh>
    <rPh sb="65" eb="67">
      <t>ロセン</t>
    </rPh>
    <rPh sb="68" eb="70">
      <t>コウシン</t>
    </rPh>
    <phoneticPr fontId="2"/>
  </si>
  <si>
    <t>令和２年度は乗降者調査、町民アンケートの実施、地域意見交換会を中心に地域の要望を細やかに収集し、計画に反映させるための情報を整理し、令和３年度にシンポジウム等を開催するとともに計画を策定。令和４年度は巡回ワゴンバスの実証運行を開始し、集約した意見をもとに運行内容を変更し、令和5年10月から本格運行を開始。
令和５年度以降は計画に基づき各種施策を展開していく。また、砂原線の実証と本格運行を令和７年に行いたい。</t>
    <rPh sb="0" eb="1">
      <t>レイ</t>
    </rPh>
    <rPh sb="1" eb="2">
      <t>ワ</t>
    </rPh>
    <rPh sb="3" eb="5">
      <t>ネンド</t>
    </rPh>
    <rPh sb="6" eb="8">
      <t>ジョウコウ</t>
    </rPh>
    <rPh sb="8" eb="9">
      <t>シャ</t>
    </rPh>
    <rPh sb="9" eb="11">
      <t>チョウサ</t>
    </rPh>
    <rPh sb="12" eb="14">
      <t>チョウミン</t>
    </rPh>
    <rPh sb="20" eb="22">
      <t>ジッシ</t>
    </rPh>
    <rPh sb="23" eb="25">
      <t>チイキ</t>
    </rPh>
    <rPh sb="25" eb="27">
      <t>イケン</t>
    </rPh>
    <rPh sb="27" eb="30">
      <t>コウカンカイ</t>
    </rPh>
    <rPh sb="31" eb="33">
      <t>チュウシン</t>
    </rPh>
    <rPh sb="34" eb="36">
      <t>チイキ</t>
    </rPh>
    <rPh sb="37" eb="39">
      <t>ヨウボウ</t>
    </rPh>
    <rPh sb="40" eb="41">
      <t>コマ</t>
    </rPh>
    <rPh sb="44" eb="46">
      <t>シュウシュウ</t>
    </rPh>
    <rPh sb="48" eb="50">
      <t>ケイカク</t>
    </rPh>
    <rPh sb="51" eb="53">
      <t>ハンエイ</t>
    </rPh>
    <rPh sb="59" eb="61">
      <t>ジョウホウ</t>
    </rPh>
    <rPh sb="62" eb="64">
      <t>セイリ</t>
    </rPh>
    <rPh sb="66" eb="67">
      <t>レイ</t>
    </rPh>
    <rPh sb="67" eb="68">
      <t>ワ</t>
    </rPh>
    <rPh sb="69" eb="71">
      <t>ネンド</t>
    </rPh>
    <rPh sb="78" eb="79">
      <t>トウ</t>
    </rPh>
    <rPh sb="80" eb="82">
      <t>カイサイ</t>
    </rPh>
    <rPh sb="88" eb="90">
      <t>ケイカク</t>
    </rPh>
    <rPh sb="91" eb="93">
      <t>サクテイ</t>
    </rPh>
    <rPh sb="94" eb="96">
      <t>レイワ</t>
    </rPh>
    <rPh sb="97" eb="98">
      <t>ネン</t>
    </rPh>
    <rPh sb="98" eb="99">
      <t>ド</t>
    </rPh>
    <rPh sb="100" eb="102">
      <t>ジュンカイ</t>
    </rPh>
    <rPh sb="108" eb="110">
      <t>ジッショウ</t>
    </rPh>
    <rPh sb="110" eb="112">
      <t>ウンコウ</t>
    </rPh>
    <rPh sb="113" eb="115">
      <t>カイシ</t>
    </rPh>
    <rPh sb="117" eb="119">
      <t>シュウヤク</t>
    </rPh>
    <rPh sb="121" eb="123">
      <t>イケン</t>
    </rPh>
    <rPh sb="127" eb="129">
      <t>ウンコウ</t>
    </rPh>
    <rPh sb="129" eb="131">
      <t>ナイヨウ</t>
    </rPh>
    <rPh sb="132" eb="134">
      <t>ヘンコウ</t>
    </rPh>
    <rPh sb="136" eb="138">
      <t>レイワ</t>
    </rPh>
    <rPh sb="145" eb="147">
      <t>ホンカク</t>
    </rPh>
    <rPh sb="147" eb="149">
      <t>ウンコウ</t>
    </rPh>
    <rPh sb="150" eb="152">
      <t>カイシ</t>
    </rPh>
    <rPh sb="154" eb="156">
      <t>レイワ</t>
    </rPh>
    <rPh sb="157" eb="159">
      <t>ネンド</t>
    </rPh>
    <rPh sb="159" eb="161">
      <t>イコウ</t>
    </rPh>
    <rPh sb="162" eb="164">
      <t>ケイカク</t>
    </rPh>
    <rPh sb="165" eb="166">
      <t>モト</t>
    </rPh>
    <rPh sb="168" eb="170">
      <t>カクシュ</t>
    </rPh>
    <rPh sb="170" eb="172">
      <t>シサク</t>
    </rPh>
    <rPh sb="173" eb="175">
      <t>テンカイ</t>
    </rPh>
    <rPh sb="183" eb="186">
      <t>サワラセン</t>
    </rPh>
    <rPh sb="187" eb="189">
      <t>ジッショウ</t>
    </rPh>
    <rPh sb="190" eb="194">
      <t>ホンカクウンコウ</t>
    </rPh>
    <rPh sb="195" eb="197">
      <t>レイワ</t>
    </rPh>
    <rPh sb="198" eb="199">
      <t>ネン</t>
    </rPh>
    <rPh sb="200" eb="201">
      <t>オコナ</t>
    </rPh>
    <phoneticPr fontId="2"/>
  </si>
  <si>
    <t>・庁内説明会の実施によるＳＤＧｓ理解促進
・庁内実施事業がＳＤＧｓの１７のゴールのいずれに該当するか仕分けを実施
・ＳＤＧｓの理解促進を図るための説明会、講演の実施
【R4実績】
・日本生命の啓発チラシによるＳＤＧｓの推進
【R６実績】
　なし</t>
    <rPh sb="1" eb="3">
      <t>チョウナイ</t>
    </rPh>
    <rPh sb="3" eb="6">
      <t>セツメイカイ</t>
    </rPh>
    <rPh sb="7" eb="9">
      <t>ジッシ</t>
    </rPh>
    <rPh sb="16" eb="18">
      <t>リカイ</t>
    </rPh>
    <rPh sb="18" eb="20">
      <t>ソクシン</t>
    </rPh>
    <rPh sb="22" eb="24">
      <t>チョウナイ</t>
    </rPh>
    <rPh sb="24" eb="26">
      <t>ジッシ</t>
    </rPh>
    <rPh sb="26" eb="28">
      <t>ジギョウ</t>
    </rPh>
    <rPh sb="45" eb="47">
      <t>ガイトウ</t>
    </rPh>
    <rPh sb="50" eb="52">
      <t>シワ</t>
    </rPh>
    <rPh sb="54" eb="56">
      <t>ジッシ</t>
    </rPh>
    <rPh sb="63" eb="65">
      <t>リカイ</t>
    </rPh>
    <rPh sb="65" eb="67">
      <t>ソクシン</t>
    </rPh>
    <rPh sb="68" eb="69">
      <t>ハカ</t>
    </rPh>
    <rPh sb="73" eb="76">
      <t>セツメイカイ</t>
    </rPh>
    <rPh sb="77" eb="79">
      <t>コウエン</t>
    </rPh>
    <rPh sb="80" eb="82">
      <t>ジッシ</t>
    </rPh>
    <rPh sb="86" eb="88">
      <t>ジッセキ</t>
    </rPh>
    <rPh sb="91" eb="93">
      <t>ニホン</t>
    </rPh>
    <rPh sb="93" eb="95">
      <t>セイメイ</t>
    </rPh>
    <rPh sb="96" eb="98">
      <t>ケイハツ</t>
    </rPh>
    <rPh sb="109" eb="111">
      <t>スイシン</t>
    </rPh>
    <rPh sb="115" eb="117">
      <t>ジッセキ</t>
    </rPh>
    <phoneticPr fontId="2"/>
  </si>
  <si>
    <r>
      <t xml:space="preserve">・町内介護事業所に新規雇用された介護従事者（正職員・臨時職員・パート職員）に対し、就労祝金を支給する。※支給額：１万円。
</t>
    </r>
    <r>
      <rPr>
        <sz val="9"/>
        <color rgb="FFFF0000"/>
        <rFont val="HG丸ｺﾞｼｯｸM-PRO"/>
        <family val="3"/>
        <charset val="128"/>
      </rPr>
      <t>【R6実績】
・R7.3.6時点9名の申請</t>
    </r>
    <rPh sb="52" eb="55">
      <t>シキュウガク</t>
    </rPh>
    <rPh sb="57" eb="59">
      <t>マンエン</t>
    </rPh>
    <rPh sb="64" eb="66">
      <t>ジッセキ</t>
    </rPh>
    <rPh sb="75" eb="77">
      <t>ジテン</t>
    </rPh>
    <rPh sb="78" eb="79">
      <t>メイ</t>
    </rPh>
    <rPh sb="80" eb="82">
      <t>シンセイ</t>
    </rPh>
    <phoneticPr fontId="2"/>
  </si>
  <si>
    <r>
      <t>・町内介護事業所に３年間継続雇用された介護従事者（正職員・臨時職員・パート職員）に対し、就労継続祝金を支給する。
※支給額（町内在住者）：５万円。
　支給額（町外在住者）：３万円。
※R3.4.1以降採用者の３年後に支給となるため、R6年度から対象者が発生する。　　　　　　　　　　　　　　　　　　　　　　　　　　　　　　　　　　　</t>
    </r>
    <r>
      <rPr>
        <sz val="9"/>
        <color rgb="FFFF0000"/>
        <rFont val="HG丸ｺﾞｼｯｸM-PRO"/>
        <family val="3"/>
        <charset val="128"/>
      </rPr>
      <t>【R6実績】　　　　　　　　　　　　　　　　R7.3.6時点8名（町内）申請</t>
    </r>
    <rPh sb="58" eb="61">
      <t>シキュウガク</t>
    </rPh>
    <rPh sb="70" eb="72">
      <t>マンエン</t>
    </rPh>
    <rPh sb="75" eb="78">
      <t>シキュウガク</t>
    </rPh>
    <rPh sb="87" eb="89">
      <t>マンエン</t>
    </rPh>
    <rPh sb="98" eb="100">
      <t>イコウ</t>
    </rPh>
    <rPh sb="100" eb="102">
      <t>サイヨウ</t>
    </rPh>
    <rPh sb="102" eb="103">
      <t>シャ</t>
    </rPh>
    <rPh sb="105" eb="107">
      <t>ネンゴ</t>
    </rPh>
    <rPh sb="108" eb="110">
      <t>シキュウ</t>
    </rPh>
    <rPh sb="118" eb="119">
      <t>ネン</t>
    </rPh>
    <rPh sb="119" eb="120">
      <t>ド</t>
    </rPh>
    <rPh sb="122" eb="125">
      <t>タイショウシャ</t>
    </rPh>
    <rPh sb="126" eb="128">
      <t>ハッセイ</t>
    </rPh>
    <rPh sb="169" eb="171">
      <t>ジッセキ</t>
    </rPh>
    <rPh sb="194" eb="196">
      <t>ジテン</t>
    </rPh>
    <rPh sb="197" eb="198">
      <t>メイ</t>
    </rPh>
    <rPh sb="199" eb="201">
      <t>チョウナイ</t>
    </rPh>
    <rPh sb="202" eb="204">
      <t>シンセイ</t>
    </rPh>
    <phoneticPr fontId="2"/>
  </si>
  <si>
    <r>
      <t>・町内介護事業所に雇用されている介護従事者（正職員・臨時職員・パート職員）が、介護資格取得のために受講した講座費用及び受験手数料の自己負担分の一部を助成する。
【R6実績】　　　　　　　　　　　　　　　　　　　　　　　　　　　　　　
・</t>
    </r>
    <r>
      <rPr>
        <sz val="9"/>
        <color rgb="FFFF0000"/>
        <rFont val="HG丸ｺﾞｼｯｸM-PRO"/>
        <family val="3"/>
        <charset val="128"/>
      </rPr>
      <t>Ｒ7.3.6時点10名申請、うち受験者５名。　合格の合否は３月下旬発表
※介護福祉士国家試験の合否は、アンケートにより確認を行う予定【６年度申請１名）</t>
    </r>
    <rPh sb="83" eb="85">
      <t>ジッセキ</t>
    </rPh>
    <rPh sb="134" eb="137">
      <t>ジュケンシャ</t>
    </rPh>
    <rPh sb="138" eb="139">
      <t>メイ</t>
    </rPh>
    <rPh sb="144" eb="146">
      <t>ジテン</t>
    </rPh>
    <rPh sb="148" eb="149">
      <t>メイ</t>
    </rPh>
    <rPh sb="149" eb="151">
      <t>ゲジュン</t>
    </rPh>
    <rPh sb="151" eb="153">
      <t>シンセイ</t>
    </rPh>
    <rPh sb="165" eb="167">
      <t>ゴウヒ</t>
    </rPh>
    <rPh sb="177" eb="179">
      <t>カクニン</t>
    </rPh>
    <rPh sb="180" eb="181">
      <t>オコナ</t>
    </rPh>
    <rPh sb="182" eb="184">
      <t>ヨテイ</t>
    </rPh>
    <rPh sb="184" eb="190">
      <t>(6ネンドシンセイ</t>
    </rPh>
    <rPh sb="191" eb="192">
      <t>メイ</t>
    </rPh>
    <phoneticPr fontId="2"/>
  </si>
  <si>
    <t>・福島大学教授及び助教授陣の講演、学生体験プログラムの実施
【R６実績】
◎サイエンスカフェ（令和６年９月２４日、２５日）
　森高等学校、さわら小学校
◎地域見学（令和６年９月２４日）
　見学先：森地熱発電所
◎町内農産物受託研究</t>
    <rPh sb="33" eb="35">
      <t>ジッセキ</t>
    </rPh>
    <rPh sb="47" eb="49">
      <t>レイワ</t>
    </rPh>
    <rPh sb="50" eb="51">
      <t>ネン</t>
    </rPh>
    <rPh sb="52" eb="53">
      <t>ガツ</t>
    </rPh>
    <rPh sb="55" eb="56">
      <t>ニチ</t>
    </rPh>
    <rPh sb="59" eb="60">
      <t>ニチ</t>
    </rPh>
    <rPh sb="63" eb="64">
      <t>モリ</t>
    </rPh>
    <rPh sb="77" eb="79">
      <t>チイキ</t>
    </rPh>
    <rPh sb="79" eb="81">
      <t>ケンガク</t>
    </rPh>
    <rPh sb="82" eb="84">
      <t>レイワ</t>
    </rPh>
    <rPh sb="85" eb="86">
      <t>ネン</t>
    </rPh>
    <rPh sb="87" eb="88">
      <t>ガツ</t>
    </rPh>
    <rPh sb="90" eb="91">
      <t>ニチ</t>
    </rPh>
    <rPh sb="94" eb="96">
      <t>ケンガク</t>
    </rPh>
    <rPh sb="96" eb="97">
      <t>サキ</t>
    </rPh>
    <rPh sb="98" eb="99">
      <t>モリ</t>
    </rPh>
    <rPh sb="99" eb="101">
      <t>チネツ</t>
    </rPh>
    <rPh sb="101" eb="104">
      <t>ハツデンショ</t>
    </rPh>
    <rPh sb="106" eb="108">
      <t>チョウナイ</t>
    </rPh>
    <rPh sb="108" eb="111">
      <t>ノウサンブツ</t>
    </rPh>
    <rPh sb="111" eb="113">
      <t>ジュタク</t>
    </rPh>
    <rPh sb="113" eb="115">
      <t>ケンキュウ</t>
    </rPh>
    <phoneticPr fontId="2"/>
  </si>
  <si>
    <r>
      <t>・新規就農者の定着に対する支援のスキーム作成
・インターンシップ事業
・町独自の支援による農業者のトータル支援
【R６実績】
農作物推進支援：</t>
    </r>
    <r>
      <rPr>
        <sz val="9"/>
        <color rgb="FFFF0000"/>
        <rFont val="HG丸ｺﾞｼｯｸM-PRO"/>
        <family val="3"/>
        <charset val="128"/>
      </rPr>
      <t>2件</t>
    </r>
    <r>
      <rPr>
        <sz val="9"/>
        <rFont val="HG丸ｺﾞｼｯｸM-PRO"/>
        <family val="3"/>
        <charset val="128"/>
      </rPr>
      <t xml:space="preserve">
農産物加工振興支援：２件
収入保険加入支援：</t>
    </r>
    <r>
      <rPr>
        <sz val="9"/>
        <color rgb="FFFF0000"/>
        <rFont val="HG丸ｺﾞｼｯｸM-PRO"/>
        <family val="3"/>
        <charset val="128"/>
      </rPr>
      <t>51件</t>
    </r>
    <rPh sb="1" eb="3">
      <t>シンキ</t>
    </rPh>
    <rPh sb="3" eb="5">
      <t>シュウノウ</t>
    </rPh>
    <rPh sb="5" eb="6">
      <t>シャ</t>
    </rPh>
    <rPh sb="7" eb="9">
      <t>テイチャク</t>
    </rPh>
    <rPh sb="10" eb="11">
      <t>タイ</t>
    </rPh>
    <rPh sb="13" eb="15">
      <t>シエン</t>
    </rPh>
    <rPh sb="20" eb="22">
      <t>サクセイ</t>
    </rPh>
    <rPh sb="32" eb="34">
      <t>ジギョウ</t>
    </rPh>
    <rPh sb="63" eb="66">
      <t>ノウサクモツ</t>
    </rPh>
    <rPh sb="66" eb="68">
      <t>スイシン</t>
    </rPh>
    <rPh sb="68" eb="70">
      <t>シエン</t>
    </rPh>
    <rPh sb="78" eb="80">
      <t>シンコウ</t>
    </rPh>
    <rPh sb="80" eb="82">
      <t>シエン</t>
    </rPh>
    <rPh sb="84" eb="85">
      <t>ケン</t>
    </rPh>
    <rPh sb="86" eb="90">
      <t>シュウニュウホケン</t>
    </rPh>
    <rPh sb="90" eb="92">
      <t>カニュウ</t>
    </rPh>
    <rPh sb="92" eb="94">
      <t>シエン</t>
    </rPh>
    <rPh sb="98" eb="99">
      <t>ケン</t>
    </rPh>
    <phoneticPr fontId="2"/>
  </si>
  <si>
    <r>
      <t>・補助範囲の拡大
・制度利用者拡大のための広報強化
【R6実績】(R</t>
    </r>
    <r>
      <rPr>
        <sz val="9"/>
        <color rgb="FFFF0000"/>
        <rFont val="HG丸ｺﾞｼｯｸM-PRO"/>
        <family val="3"/>
        <charset val="128"/>
      </rPr>
      <t>7.2</t>
    </r>
    <r>
      <rPr>
        <sz val="9"/>
        <rFont val="HG丸ｺﾞｼｯｸM-PRO"/>
        <family val="3"/>
        <charset val="128"/>
      </rPr>
      <t>月末時点）
・申請件数 新築</t>
    </r>
    <r>
      <rPr>
        <sz val="9"/>
        <color rgb="FFFF0000"/>
        <rFont val="HG丸ｺﾞｼｯｸM-PRO"/>
        <family val="3"/>
        <charset val="128"/>
      </rPr>
      <t>4</t>
    </r>
    <r>
      <rPr>
        <sz val="9"/>
        <rFont val="HG丸ｺﾞｼｯｸM-PRO"/>
        <family val="3"/>
        <charset val="128"/>
      </rPr>
      <t xml:space="preserve">件
・補助金交付決定額 </t>
    </r>
    <r>
      <rPr>
        <sz val="9"/>
        <color rgb="FFFF0000"/>
        <rFont val="HG丸ｺﾞｼｯｸM-PRO"/>
        <family val="3"/>
        <charset val="128"/>
      </rPr>
      <t>３,938</t>
    </r>
    <r>
      <rPr>
        <sz val="9"/>
        <rFont val="HG丸ｺﾞｼｯｸM-PRO"/>
        <family val="3"/>
        <charset val="128"/>
      </rPr>
      <t>千円
・地域材利用量(構造材</t>
    </r>
    <r>
      <rPr>
        <sz val="9"/>
        <color rgb="FFFF0000"/>
        <rFont val="HG丸ｺﾞｼｯｸM-PRO"/>
        <family val="3"/>
        <charset val="128"/>
      </rPr>
      <t>８５</t>
    </r>
    <r>
      <rPr>
        <sz val="9"/>
        <rFont val="HG丸ｺﾞｼｯｸM-PRO"/>
        <family val="3"/>
        <charset val="128"/>
      </rPr>
      <t>ｍ3</t>
    </r>
    <r>
      <rPr>
        <vertAlign val="superscript"/>
        <sz val="9"/>
        <rFont val="HG丸ｺﾞｼｯｸM-PRO"/>
        <family val="3"/>
        <charset val="128"/>
      </rPr>
      <t>)</t>
    </r>
    <rPh sb="1" eb="3">
      <t>ホジョ</t>
    </rPh>
    <rPh sb="3" eb="5">
      <t>ハンイ</t>
    </rPh>
    <rPh sb="6" eb="8">
      <t>カクダイ</t>
    </rPh>
    <rPh sb="10" eb="12">
      <t>セイド</t>
    </rPh>
    <rPh sb="12" eb="14">
      <t>リヨウ</t>
    </rPh>
    <rPh sb="14" eb="15">
      <t>シャ</t>
    </rPh>
    <rPh sb="15" eb="17">
      <t>カクダイ</t>
    </rPh>
    <rPh sb="21" eb="23">
      <t>コウホウ</t>
    </rPh>
    <rPh sb="23" eb="25">
      <t>キョウカ</t>
    </rPh>
    <rPh sb="29" eb="31">
      <t>ジッセキ</t>
    </rPh>
    <rPh sb="37" eb="38">
      <t>ツキ</t>
    </rPh>
    <rPh sb="38" eb="39">
      <t>マツ</t>
    </rPh>
    <rPh sb="39" eb="41">
      <t>ジテン</t>
    </rPh>
    <rPh sb="44" eb="46">
      <t>シンセイ</t>
    </rPh>
    <rPh sb="46" eb="48">
      <t>ケンスウ</t>
    </rPh>
    <rPh sb="49" eb="51">
      <t>シンチク</t>
    </rPh>
    <rPh sb="52" eb="53">
      <t>ケン</t>
    </rPh>
    <rPh sb="55" eb="58">
      <t>ホジョキン</t>
    </rPh>
    <rPh sb="58" eb="60">
      <t>コウフ</t>
    </rPh>
    <rPh sb="60" eb="62">
      <t>ケッテイ</t>
    </rPh>
    <rPh sb="62" eb="63">
      <t>ガク</t>
    </rPh>
    <rPh sb="69" eb="71">
      <t>センエン</t>
    </rPh>
    <rPh sb="73" eb="75">
      <t>チイキ</t>
    </rPh>
    <rPh sb="75" eb="76">
      <t>ザイ</t>
    </rPh>
    <rPh sb="76" eb="78">
      <t>リヨウ</t>
    </rPh>
    <rPh sb="78" eb="79">
      <t>リョウ</t>
    </rPh>
    <rPh sb="80" eb="83">
      <t>コウゾウザイ</t>
    </rPh>
    <phoneticPr fontId="2"/>
  </si>
  <si>
    <t>・地域おこし協力隊が幼保向けに「木育キット」、中学生向けに技術家庭科教材を開発し、木材加工技術の習得や地元資源への理解を深める学習機会を提供する。
・「道南スギの出生証明書」を年2回交付し、年1回「道南スギの積み木」ワークショップを実施。さらに、無印良品と渡島総合振興局の力で「花育体験・木育体験」イベントを開催。また、砂原権現神社の敷地内で神楽会の子供たちと共に植樹祭を行い、地域文化と自然保護の融合を図り、次世代への環境意識を育む。
【R６実績】
①砂原幼稚園・こひつじ保育園・学童木育イベント
②砂原中学校（10月～11月）
③木育フェスタin森町（10月）
④砂原権現神社植樹祭（10月）
⑤出生証明書（10月・2月）
⑥「花育体験・木育体験」イベント（11月）
⑦クリスマス「木育ワークショップ」（12月）
⑧積み木・森鈴WS　（２月）</t>
    <rPh sb="128" eb="134">
      <t>オシマソウゴウシンコウ</t>
    </rPh>
    <rPh sb="134" eb="135">
      <t>キョク</t>
    </rPh>
    <rPh sb="215" eb="216">
      <t>ハグク</t>
    </rPh>
    <rPh sb="222" eb="224">
      <t>ジッセキ</t>
    </rPh>
    <rPh sb="251" eb="253">
      <t>サワラ</t>
    </rPh>
    <rPh sb="253" eb="256">
      <t>チュウガッコウ</t>
    </rPh>
    <rPh sb="259" eb="260">
      <t>ガツ</t>
    </rPh>
    <rPh sb="263" eb="264">
      <t>ガツ</t>
    </rPh>
    <rPh sb="280" eb="281">
      <t>ガツ</t>
    </rPh>
    <phoneticPr fontId="2"/>
  </si>
  <si>
    <r>
      <t>・地域おこし協力隊の採用から終了後のスタートアップや就職するまでの成功事例や課題を把握するため、現地視察を実施。また、渡島総合振興局の地元材のブランド化事業と連携し、樽の現地研修を受けた上で、樽の技術習得をめざす。
【R6実績】
・スタートアップ支援、事業所型（西粟倉村、奥出雲町）6月
・商店街再生と公民連携（栗原市、柴波町）10月
・リノベーション、木材工房（南伊豆市、上松町）11月
・</t>
    </r>
    <r>
      <rPr>
        <sz val="9"/>
        <color rgb="FFFF0000"/>
        <rFont val="HG丸ｺﾞｼｯｸM-PRO"/>
        <family val="3"/>
        <charset val="128"/>
      </rPr>
      <t>北海道洋酒PJ工房　樽製造の現地実習（北広島市）3月</t>
    </r>
    <rPh sb="53" eb="55">
      <t>ジッシ</t>
    </rPh>
    <rPh sb="67" eb="70">
      <t>ジモトザイ</t>
    </rPh>
    <rPh sb="96" eb="97">
      <t>タル</t>
    </rPh>
    <rPh sb="98" eb="100">
      <t>ギジュツ</t>
    </rPh>
    <rPh sb="100" eb="102">
      <t>シュウトク</t>
    </rPh>
    <rPh sb="111" eb="113">
      <t>ジッセキ</t>
    </rPh>
    <rPh sb="123" eb="125">
      <t>シエン</t>
    </rPh>
    <rPh sb="126" eb="130">
      <t>ジギョウショガタ</t>
    </rPh>
    <rPh sb="131" eb="134">
      <t>ニシアワクラ</t>
    </rPh>
    <rPh sb="134" eb="135">
      <t>ムラ</t>
    </rPh>
    <rPh sb="136" eb="140">
      <t>オクイズモチョウ</t>
    </rPh>
    <rPh sb="142" eb="143">
      <t>ガツ</t>
    </rPh>
    <rPh sb="145" eb="148">
      <t>ショウテンガイ</t>
    </rPh>
    <rPh sb="148" eb="150">
      <t>サイセイ</t>
    </rPh>
    <rPh sb="151" eb="155">
      <t>コウミンレンケイ</t>
    </rPh>
    <rPh sb="156" eb="159">
      <t>クリハラシ</t>
    </rPh>
    <rPh sb="160" eb="161">
      <t>シ</t>
    </rPh>
    <rPh sb="161" eb="162">
      <t>ナミ</t>
    </rPh>
    <rPh sb="162" eb="163">
      <t>チョウ</t>
    </rPh>
    <rPh sb="166" eb="167">
      <t>ガツ</t>
    </rPh>
    <rPh sb="177" eb="181">
      <t>モクザイコウボウ</t>
    </rPh>
    <rPh sb="182" eb="183">
      <t>ミナミ</t>
    </rPh>
    <rPh sb="183" eb="185">
      <t>イズ</t>
    </rPh>
    <rPh sb="185" eb="186">
      <t>シ</t>
    </rPh>
    <rPh sb="187" eb="189">
      <t>カミマツ</t>
    </rPh>
    <rPh sb="189" eb="190">
      <t>チョウ</t>
    </rPh>
    <rPh sb="193" eb="194">
      <t>ガツ</t>
    </rPh>
    <rPh sb="196" eb="199">
      <t>ホッカイドウ</t>
    </rPh>
    <rPh sb="199" eb="201">
      <t>ヨウシュ</t>
    </rPh>
    <rPh sb="206" eb="207">
      <t>タル</t>
    </rPh>
    <rPh sb="207" eb="209">
      <t>セイゾウ</t>
    </rPh>
    <rPh sb="210" eb="212">
      <t>ゲンチ</t>
    </rPh>
    <rPh sb="212" eb="214">
      <t>ジッシュウ</t>
    </rPh>
    <rPh sb="215" eb="218">
      <t>キタヒロシマ</t>
    </rPh>
    <rPh sb="218" eb="219">
      <t>シ</t>
    </rPh>
    <rPh sb="221" eb="222">
      <t>ガツ</t>
    </rPh>
    <phoneticPr fontId="2"/>
  </si>
  <si>
    <t>・産業体験などによる都市住民との交流や研修生等を受け入れるための活動拠点とするため、デジタル機械（レーザーカッター、CNCルーター等）の導入し、誰でも簡単にものづくり体験ができる場を提供する。
【R6実績】
・地域おこしインターン生として大学院生1名、学部生4名を委嘱。
・森高校住生活デザイン授業にて、林業・製材加工体験、ニチレイの育みの森木製デッキを制作。今後はニッセイにっしんの森の間伐材でノベルティグッズ制作を実施する予定。
・玉川大学の木育イベントで材料提供と制作指導。
・鷲ノ木小学校の子どもたちを対象に木炭の科学実験を10月実施。
・森高校デザイン部（定期開催）</t>
    <rPh sb="89" eb="90">
      <t>バ</t>
    </rPh>
    <rPh sb="91" eb="93">
      <t>テイキョウ</t>
    </rPh>
    <rPh sb="100" eb="102">
      <t>ジッセキ</t>
    </rPh>
    <rPh sb="105" eb="107">
      <t>チイキ</t>
    </rPh>
    <rPh sb="115" eb="116">
      <t>セイ</t>
    </rPh>
    <rPh sb="119" eb="121">
      <t>ダイガク</t>
    </rPh>
    <rPh sb="121" eb="123">
      <t>インセイ</t>
    </rPh>
    <rPh sb="124" eb="125">
      <t>メイ</t>
    </rPh>
    <rPh sb="126" eb="129">
      <t>ガクブセイ</t>
    </rPh>
    <rPh sb="130" eb="131">
      <t>メイ</t>
    </rPh>
    <rPh sb="132" eb="134">
      <t>イショク</t>
    </rPh>
    <rPh sb="137" eb="138">
      <t>モリ</t>
    </rPh>
    <rPh sb="138" eb="140">
      <t>コウコウ</t>
    </rPh>
    <rPh sb="140" eb="143">
      <t>ジュウセイカツ</t>
    </rPh>
    <rPh sb="147" eb="149">
      <t>ジュギョウ</t>
    </rPh>
    <rPh sb="152" eb="154">
      <t>リンギョウ</t>
    </rPh>
    <rPh sb="155" eb="157">
      <t>セイザイ</t>
    </rPh>
    <rPh sb="157" eb="159">
      <t>カコウ</t>
    </rPh>
    <rPh sb="159" eb="161">
      <t>タイケン</t>
    </rPh>
    <rPh sb="167" eb="168">
      <t>ハグク</t>
    </rPh>
    <rPh sb="170" eb="171">
      <t>モリ</t>
    </rPh>
    <rPh sb="171" eb="173">
      <t>モクセイ</t>
    </rPh>
    <rPh sb="177" eb="179">
      <t>セイサク</t>
    </rPh>
    <rPh sb="180" eb="182">
      <t>コンゴ</t>
    </rPh>
    <rPh sb="192" eb="193">
      <t>モリ</t>
    </rPh>
    <rPh sb="194" eb="196">
      <t>カンバツ</t>
    </rPh>
    <rPh sb="196" eb="197">
      <t>ザイ</t>
    </rPh>
    <rPh sb="206" eb="208">
      <t>セイサク</t>
    </rPh>
    <rPh sb="209" eb="211">
      <t>ジッシ</t>
    </rPh>
    <rPh sb="213" eb="215">
      <t>ヨテイ</t>
    </rPh>
    <rPh sb="249" eb="250">
      <t>コ</t>
    </rPh>
    <rPh sb="255" eb="257">
      <t>タイショウ</t>
    </rPh>
    <rPh sb="258" eb="260">
      <t>モクタン</t>
    </rPh>
    <rPh sb="261" eb="265">
      <t>カガクジッケン</t>
    </rPh>
    <rPh sb="268" eb="269">
      <t>ガツ</t>
    </rPh>
    <rPh sb="269" eb="271">
      <t>ジッシ</t>
    </rPh>
    <rPh sb="274" eb="277">
      <t>モリコウコウ</t>
    </rPh>
    <rPh sb="281" eb="282">
      <t>ブ</t>
    </rPh>
    <rPh sb="283" eb="285">
      <t>テイキ</t>
    </rPh>
    <rPh sb="285" eb="287">
      <t>カイサイ</t>
    </rPh>
    <phoneticPr fontId="2"/>
  </si>
  <si>
    <r>
      <t>・資源増大事業の実施や種苗生産及び中間育成を行い、漁業者の資源管理意識の高揚と漁業経営の安定を図る。また、未利用資源の活用で新たな水産資源の流通を図る。
【R6実績】
・稚ナマコ放流事業
　森漁協2万尾、砂原漁協</t>
    </r>
    <r>
      <rPr>
        <sz val="9"/>
        <color rgb="FFFF0000"/>
        <rFont val="HG丸ｺﾞｼｯｸM-PRO"/>
        <family val="3"/>
        <charset val="128"/>
      </rPr>
      <t>1.3</t>
    </r>
    <r>
      <rPr>
        <sz val="9"/>
        <rFont val="HG丸ｺﾞｼｯｸM-PRO"/>
        <family val="3"/>
        <charset val="128"/>
      </rPr>
      <t>万尾を放流
・ホタテ稚貝放流事業
　砂原漁協</t>
    </r>
    <r>
      <rPr>
        <sz val="9"/>
        <color rgb="FFFF0000"/>
        <rFont val="HG丸ｺﾞｼｯｸM-PRO"/>
        <family val="3"/>
        <charset val="128"/>
      </rPr>
      <t>196.5</t>
    </r>
    <r>
      <rPr>
        <sz val="9"/>
        <rFont val="HG丸ｺﾞｼｯｸM-PRO"/>
        <family val="3"/>
        <charset val="128"/>
      </rPr>
      <t>万粒・</t>
    </r>
    <r>
      <rPr>
        <sz val="9"/>
        <color rgb="FFFF0000"/>
        <rFont val="HG丸ｺﾞｼｯｸM-PRO"/>
        <family val="3"/>
        <charset val="128"/>
      </rPr>
      <t>65.5</t>
    </r>
    <r>
      <rPr>
        <sz val="9"/>
        <rFont val="HG丸ｺﾞｼｯｸM-PRO"/>
        <family val="3"/>
        <charset val="128"/>
      </rPr>
      <t>トンを放流
・コンブ投石事業
　森漁協：</t>
    </r>
    <r>
      <rPr>
        <sz val="9"/>
        <color rgb="FFFF0000"/>
        <rFont val="HG丸ｺﾞｼｯｸM-PRO"/>
        <family val="3"/>
        <charset val="128"/>
      </rPr>
      <t>360</t>
    </r>
    <r>
      <rPr>
        <sz val="9"/>
        <rFont val="Segoe UI Symbol"/>
        <family val="2"/>
      </rPr>
      <t>㎥</t>
    </r>
    <r>
      <rPr>
        <sz val="9"/>
        <rFont val="HG丸ｺﾞｼｯｸM-PRO"/>
        <family val="3"/>
        <charset val="128"/>
      </rPr>
      <t>分の自然石を投石
　砂原漁協：</t>
    </r>
    <r>
      <rPr>
        <sz val="9"/>
        <color rgb="FFFF0000"/>
        <rFont val="HG丸ｺﾞｼｯｸM-PRO"/>
        <family val="3"/>
        <charset val="128"/>
      </rPr>
      <t>180</t>
    </r>
    <r>
      <rPr>
        <sz val="9"/>
        <rFont val="Segoe UI Symbol"/>
        <family val="2"/>
      </rPr>
      <t>㎥</t>
    </r>
    <r>
      <rPr>
        <sz val="9"/>
        <rFont val="HG丸ｺﾞｼｯｸM-PRO"/>
        <family val="3"/>
        <charset val="128"/>
      </rPr>
      <t>分の自然石を投石
・ナマコ資源増大事業
　砂原漁協青年部：港内より採取した親ナマコから自然産卵による種苗生産を行い、</t>
    </r>
    <r>
      <rPr>
        <sz val="9"/>
        <color rgb="FFFF0000"/>
        <rFont val="HG丸ｺﾞｼｯｸM-PRO"/>
        <family val="3"/>
        <charset val="128"/>
      </rPr>
      <t>285</t>
    </r>
    <r>
      <rPr>
        <sz val="9"/>
        <rFont val="HG丸ｺﾞｼｯｸM-PRO"/>
        <family val="3"/>
        <charset val="128"/>
      </rPr>
      <t>尾の稚ナマコを放流 。
・未利用資源活用試験事業
　森漁協：磯焼けの原因でもありコンブ等の食害を生んでいるウニを約</t>
    </r>
    <r>
      <rPr>
        <sz val="9"/>
        <color rgb="FFFF0000"/>
        <rFont val="HG丸ｺﾞｼｯｸM-PRO"/>
        <family val="3"/>
        <charset val="128"/>
      </rPr>
      <t>1.36</t>
    </r>
    <r>
      <rPr>
        <sz val="9"/>
        <rFont val="HG丸ｺﾞｼｯｸM-PRO"/>
        <family val="3"/>
        <charset val="128"/>
      </rPr>
      <t>トン駆除し、そのうち約</t>
    </r>
    <r>
      <rPr>
        <sz val="9"/>
        <color rgb="FFFF0000"/>
        <rFont val="HG丸ｺﾞｼｯｸM-PRO"/>
        <family val="3"/>
        <charset val="128"/>
      </rPr>
      <t>0.45</t>
    </r>
    <r>
      <rPr>
        <sz val="9"/>
        <rFont val="HG丸ｺﾞｼｯｸM-PRO"/>
        <family val="3"/>
        <charset val="128"/>
      </rPr>
      <t>トンを蓄養試験した。生存率は約</t>
    </r>
    <r>
      <rPr>
        <sz val="9"/>
        <color rgb="FFFF0000"/>
        <rFont val="HG丸ｺﾞｼｯｸM-PRO"/>
        <family val="3"/>
        <charset val="128"/>
      </rPr>
      <t>53</t>
    </r>
    <r>
      <rPr>
        <sz val="9"/>
        <rFont val="HG丸ｺﾞｼｯｸM-PRO"/>
        <family val="3"/>
        <charset val="128"/>
      </rPr>
      <t>%。</t>
    </r>
    <rPh sb="1" eb="3">
      <t>シゲン</t>
    </rPh>
    <rPh sb="3" eb="5">
      <t>ゾウダイ</t>
    </rPh>
    <rPh sb="5" eb="7">
      <t>ジギョウ</t>
    </rPh>
    <rPh sb="8" eb="10">
      <t>ジッシ</t>
    </rPh>
    <rPh sb="73" eb="74">
      <t>ハカ</t>
    </rPh>
    <rPh sb="80" eb="82">
      <t>ジッセキ</t>
    </rPh>
    <rPh sb="85" eb="86">
      <t>チ</t>
    </rPh>
    <rPh sb="89" eb="91">
      <t>ホウリュウ</t>
    </rPh>
    <rPh sb="91" eb="93">
      <t>ジギョウ</t>
    </rPh>
    <rPh sb="95" eb="96">
      <t>モリ</t>
    </rPh>
    <rPh sb="96" eb="98">
      <t>ギョキョウ</t>
    </rPh>
    <rPh sb="99" eb="100">
      <t>マン</t>
    </rPh>
    <rPh sb="100" eb="101">
      <t>ビ</t>
    </rPh>
    <rPh sb="102" eb="104">
      <t>サワラ</t>
    </rPh>
    <rPh sb="104" eb="106">
      <t>ギョキョウ</t>
    </rPh>
    <rPh sb="109" eb="111">
      <t>マンビ</t>
    </rPh>
    <rPh sb="112" eb="114">
      <t>ホウリュウ</t>
    </rPh>
    <rPh sb="119" eb="121">
      <t>チガイ</t>
    </rPh>
    <rPh sb="121" eb="123">
      <t>ホウリュウ</t>
    </rPh>
    <rPh sb="123" eb="125">
      <t>ジギョウ</t>
    </rPh>
    <rPh sb="127" eb="129">
      <t>サワラ</t>
    </rPh>
    <rPh sb="129" eb="131">
      <t>ギョキョウ</t>
    </rPh>
    <rPh sb="136" eb="137">
      <t>マン</t>
    </rPh>
    <rPh sb="137" eb="138">
      <t>ツブ</t>
    </rPh>
    <rPh sb="146" eb="148">
      <t>ホウリュウ</t>
    </rPh>
    <rPh sb="153" eb="155">
      <t>トウセキ</t>
    </rPh>
    <rPh sb="155" eb="157">
      <t>ジギョウ</t>
    </rPh>
    <rPh sb="159" eb="160">
      <t>モリ</t>
    </rPh>
    <rPh sb="160" eb="162">
      <t>ギョキョウ</t>
    </rPh>
    <rPh sb="167" eb="168">
      <t>ブン</t>
    </rPh>
    <rPh sb="169" eb="172">
      <t>シゼンセキ</t>
    </rPh>
    <rPh sb="173" eb="175">
      <t>トウセキ</t>
    </rPh>
    <rPh sb="177" eb="179">
      <t>サワラ</t>
    </rPh>
    <rPh sb="179" eb="181">
      <t>ギョキョウ</t>
    </rPh>
    <rPh sb="186" eb="187">
      <t>ブン</t>
    </rPh>
    <rPh sb="188" eb="191">
      <t>シゼンセキ</t>
    </rPh>
    <rPh sb="199" eb="201">
      <t>シゲン</t>
    </rPh>
    <rPh sb="201" eb="203">
      <t>ゾウダイ</t>
    </rPh>
    <rPh sb="203" eb="205">
      <t>ジギョウ</t>
    </rPh>
    <rPh sb="207" eb="209">
      <t>サワラ</t>
    </rPh>
    <rPh sb="209" eb="211">
      <t>ギョキョウ</t>
    </rPh>
    <rPh sb="211" eb="213">
      <t>セイネン</t>
    </rPh>
    <rPh sb="213" eb="214">
      <t>ブ</t>
    </rPh>
    <rPh sb="215" eb="217">
      <t>コウナイ</t>
    </rPh>
    <rPh sb="219" eb="221">
      <t>サイシュ</t>
    </rPh>
    <rPh sb="223" eb="224">
      <t>オヤ</t>
    </rPh>
    <rPh sb="229" eb="231">
      <t>シゼン</t>
    </rPh>
    <rPh sb="231" eb="233">
      <t>サンラン</t>
    </rPh>
    <rPh sb="236" eb="238">
      <t>シュビョウ</t>
    </rPh>
    <rPh sb="238" eb="240">
      <t>セイサン</t>
    </rPh>
    <rPh sb="241" eb="242">
      <t>オコナ</t>
    </rPh>
    <rPh sb="247" eb="248">
      <t>ビ</t>
    </rPh>
    <rPh sb="249" eb="250">
      <t>チ</t>
    </rPh>
    <rPh sb="254" eb="256">
      <t>ホウリュウ</t>
    </rPh>
    <rPh sb="260" eb="263">
      <t>ミリヨウ</t>
    </rPh>
    <rPh sb="263" eb="265">
      <t>シゲン</t>
    </rPh>
    <rPh sb="265" eb="267">
      <t>カツヨウ</t>
    </rPh>
    <rPh sb="267" eb="269">
      <t>シケン</t>
    </rPh>
    <rPh sb="269" eb="271">
      <t>ジギョウ</t>
    </rPh>
    <rPh sb="273" eb="274">
      <t>モリ</t>
    </rPh>
    <rPh sb="274" eb="276">
      <t>ギョキョウ</t>
    </rPh>
    <rPh sb="277" eb="278">
      <t>イソ</t>
    </rPh>
    <rPh sb="278" eb="279">
      <t>ヤ</t>
    </rPh>
    <rPh sb="281" eb="283">
      <t>ゲンイン</t>
    </rPh>
    <rPh sb="290" eb="291">
      <t>トウ</t>
    </rPh>
    <rPh sb="292" eb="294">
      <t>ショクガイ</t>
    </rPh>
    <rPh sb="295" eb="296">
      <t>ウ</t>
    </rPh>
    <rPh sb="303" eb="304">
      <t>ヤク</t>
    </rPh>
    <rPh sb="310" eb="312">
      <t>クジョ</t>
    </rPh>
    <rPh sb="318" eb="319">
      <t>ヤク</t>
    </rPh>
    <rPh sb="326" eb="328">
      <t>チクヨウ</t>
    </rPh>
    <phoneticPr fontId="2"/>
  </si>
  <si>
    <r>
      <t>・藻場の消失の一因である海中の栄養不足を補うため、人工的に鉄分を海に補充することができる製品や海藻類の胞子の着生が期待できる構造物並びにホタテ貝殻と混和した構造物を投入して自然石投石との比較検証等を行い、自然石投石との代替としての可能性やバイオマス製品としての商品化を図るための試験を行う。
・ホタテ貝殻の新たな有効活用方法の開発及び調査、試験等を実施する。
【R6実績】
①海藻類の生育に必要な栄養素である鉄分等を海に供給する施肥の実施
森地区：10t海岸埋設、</t>
    </r>
    <r>
      <rPr>
        <sz val="9"/>
        <color rgb="FFFF0000"/>
        <rFont val="HG丸ｺﾞｼｯｸM-PRO"/>
        <family val="3"/>
        <charset val="128"/>
      </rPr>
      <t>6</t>
    </r>
    <r>
      <rPr>
        <sz val="9"/>
        <rFont val="HG丸ｺﾞｼｯｸM-PRO"/>
        <family val="3"/>
        <charset val="128"/>
      </rPr>
      <t>t海中沈設
砂原地区：10t海岸埋設、6t海中沈設
②海藻類の着生のための基質材となる人工石の投入
森地区：ビバリーロック400</t>
    </r>
    <r>
      <rPr>
        <sz val="9"/>
        <rFont val="Segoe UI Symbol"/>
        <family val="2"/>
      </rPr>
      <t>㎥</t>
    </r>
    <r>
      <rPr>
        <sz val="9"/>
        <rFont val="HG丸ｺﾞｼｯｸM-PRO"/>
        <family val="3"/>
        <charset val="128"/>
      </rPr>
      <t>、ホタテ貝殻入り人工石400</t>
    </r>
    <r>
      <rPr>
        <sz val="9"/>
        <rFont val="Segoe UI Symbol"/>
        <family val="2"/>
      </rPr>
      <t>㎥</t>
    </r>
    <r>
      <rPr>
        <sz val="9"/>
        <rFont val="HG丸ｺﾞｼｯｸM-PRO"/>
        <family val="3"/>
        <charset val="128"/>
      </rPr>
      <t>を投石
砂原地区：ビバリーロック400</t>
    </r>
    <r>
      <rPr>
        <sz val="9"/>
        <rFont val="Segoe UI Symbol"/>
        <family val="2"/>
      </rPr>
      <t>㎥</t>
    </r>
    <r>
      <rPr>
        <sz val="9"/>
        <rFont val="HG丸ｺﾞｼｯｸM-PRO"/>
        <family val="3"/>
        <charset val="128"/>
      </rPr>
      <t>、ホタテ貝殻入り人工石400</t>
    </r>
    <r>
      <rPr>
        <sz val="9"/>
        <rFont val="Segoe UI Symbol"/>
        <family val="2"/>
      </rPr>
      <t>㎥</t>
    </r>
    <r>
      <rPr>
        <sz val="9"/>
        <rFont val="HG丸ｺﾞｼｯｸM-PRO"/>
        <family val="3"/>
        <charset val="128"/>
      </rPr>
      <t>を投石
③ホタテ貝殻を活用した藻礁の設置による海藻の培養試験の実施
森地区：5㎝角藻礁付き縦縄2mを2基設置
砂原地区：27㎝角藻礁ブロックを40基設置</t>
    </r>
    <rPh sb="1" eb="2">
      <t>モ</t>
    </rPh>
    <rPh sb="2" eb="3">
      <t>バ</t>
    </rPh>
    <rPh sb="4" eb="6">
      <t>ショウシツ</t>
    </rPh>
    <rPh sb="7" eb="9">
      <t>イチイン</t>
    </rPh>
    <rPh sb="12" eb="14">
      <t>カイチュウ</t>
    </rPh>
    <rPh sb="15" eb="17">
      <t>エイヨウ</t>
    </rPh>
    <rPh sb="17" eb="19">
      <t>フソク</t>
    </rPh>
    <rPh sb="20" eb="21">
      <t>オギナ</t>
    </rPh>
    <rPh sb="25" eb="28">
      <t>ジンコウテキ</t>
    </rPh>
    <rPh sb="29" eb="31">
      <t>テツブン</t>
    </rPh>
    <rPh sb="32" eb="33">
      <t>ウミ</t>
    </rPh>
    <rPh sb="34" eb="36">
      <t>ホジュウ</t>
    </rPh>
    <rPh sb="44" eb="46">
      <t>セイヒン</t>
    </rPh>
    <rPh sb="47" eb="49">
      <t>カイソウ</t>
    </rPh>
    <rPh sb="49" eb="50">
      <t>ルイ</t>
    </rPh>
    <rPh sb="51" eb="53">
      <t>ホウシ</t>
    </rPh>
    <rPh sb="54" eb="55">
      <t>チャク</t>
    </rPh>
    <rPh sb="55" eb="56">
      <t>ショウ</t>
    </rPh>
    <rPh sb="57" eb="59">
      <t>キタイ</t>
    </rPh>
    <rPh sb="62" eb="65">
      <t>コウゾウブツ</t>
    </rPh>
    <rPh sb="65" eb="66">
      <t>ナラ</t>
    </rPh>
    <rPh sb="71" eb="73">
      <t>カイガラ</t>
    </rPh>
    <rPh sb="74" eb="76">
      <t>コンワ</t>
    </rPh>
    <rPh sb="78" eb="81">
      <t>コウゾウブツ</t>
    </rPh>
    <rPh sb="82" eb="84">
      <t>トウニュウ</t>
    </rPh>
    <rPh sb="86" eb="89">
      <t>シゼンセキ</t>
    </rPh>
    <rPh sb="89" eb="91">
      <t>トウセキ</t>
    </rPh>
    <rPh sb="93" eb="95">
      <t>ヒカク</t>
    </rPh>
    <rPh sb="95" eb="97">
      <t>ケンショウ</t>
    </rPh>
    <rPh sb="97" eb="98">
      <t>トウ</t>
    </rPh>
    <rPh sb="99" eb="100">
      <t>オコナ</t>
    </rPh>
    <rPh sb="102" eb="107">
      <t>シゼンセキトウセキ</t>
    </rPh>
    <rPh sb="109" eb="111">
      <t>ダイタイ</t>
    </rPh>
    <rPh sb="115" eb="118">
      <t>カノウセイ</t>
    </rPh>
    <rPh sb="124" eb="126">
      <t>セイヒン</t>
    </rPh>
    <rPh sb="130" eb="133">
      <t>ショウヒンカ</t>
    </rPh>
    <rPh sb="134" eb="135">
      <t>ハカ</t>
    </rPh>
    <rPh sb="139" eb="141">
      <t>シケン</t>
    </rPh>
    <rPh sb="142" eb="143">
      <t>オコナ</t>
    </rPh>
    <rPh sb="150" eb="152">
      <t>カイガラ</t>
    </rPh>
    <rPh sb="153" eb="154">
      <t>アラ</t>
    </rPh>
    <rPh sb="156" eb="158">
      <t>ユウコウ</t>
    </rPh>
    <rPh sb="158" eb="160">
      <t>カツヨウ</t>
    </rPh>
    <rPh sb="160" eb="162">
      <t>ホウホウ</t>
    </rPh>
    <rPh sb="163" eb="165">
      <t>カイハツ</t>
    </rPh>
    <rPh sb="165" eb="166">
      <t>オヨ</t>
    </rPh>
    <rPh sb="167" eb="169">
      <t>チョウサ</t>
    </rPh>
    <rPh sb="170" eb="172">
      <t>シケン</t>
    </rPh>
    <rPh sb="172" eb="173">
      <t>トウ</t>
    </rPh>
    <rPh sb="174" eb="176">
      <t>ジッシ</t>
    </rPh>
    <rPh sb="183" eb="185">
      <t>ジッセキ</t>
    </rPh>
    <rPh sb="188" eb="190">
      <t>カイソウ</t>
    </rPh>
    <rPh sb="190" eb="191">
      <t>ルイ</t>
    </rPh>
    <rPh sb="192" eb="194">
      <t>セイイク</t>
    </rPh>
    <rPh sb="195" eb="197">
      <t>ヒツヨウ</t>
    </rPh>
    <rPh sb="198" eb="201">
      <t>エイヨウソ</t>
    </rPh>
    <rPh sb="204" eb="206">
      <t>テツブン</t>
    </rPh>
    <rPh sb="206" eb="207">
      <t>トウ</t>
    </rPh>
    <rPh sb="208" eb="209">
      <t>ウミ</t>
    </rPh>
    <rPh sb="210" eb="212">
      <t>キョウキュウ</t>
    </rPh>
    <rPh sb="214" eb="216">
      <t>セヒ</t>
    </rPh>
    <rPh sb="217" eb="219">
      <t>ジッシ</t>
    </rPh>
    <rPh sb="220" eb="221">
      <t>モリ</t>
    </rPh>
    <rPh sb="221" eb="223">
      <t>チク</t>
    </rPh>
    <rPh sb="227" eb="229">
      <t>カイガン</t>
    </rPh>
    <rPh sb="229" eb="231">
      <t>マイセツ</t>
    </rPh>
    <rPh sb="234" eb="236">
      <t>カイチュウ</t>
    </rPh>
    <rPh sb="236" eb="238">
      <t>チンセツ</t>
    </rPh>
    <rPh sb="239" eb="241">
      <t>サワラ</t>
    </rPh>
    <rPh sb="241" eb="243">
      <t>チク</t>
    </rPh>
    <rPh sb="247" eb="249">
      <t>カイガン</t>
    </rPh>
    <rPh sb="249" eb="251">
      <t>マイセツ</t>
    </rPh>
    <rPh sb="254" eb="256">
      <t>カイチュウ</t>
    </rPh>
    <rPh sb="256" eb="258">
      <t>チンセツ</t>
    </rPh>
    <rPh sb="260" eb="262">
      <t>カイソウ</t>
    </rPh>
    <rPh sb="262" eb="263">
      <t>ルイ</t>
    </rPh>
    <rPh sb="264" eb="265">
      <t>チャク</t>
    </rPh>
    <rPh sb="265" eb="266">
      <t>ショウ</t>
    </rPh>
    <rPh sb="270" eb="272">
      <t>キシツ</t>
    </rPh>
    <rPh sb="272" eb="273">
      <t>ザイ</t>
    </rPh>
    <rPh sb="276" eb="278">
      <t>ジンコウ</t>
    </rPh>
    <rPh sb="278" eb="279">
      <t>セキ</t>
    </rPh>
    <rPh sb="280" eb="282">
      <t>トウニュウ</t>
    </rPh>
    <rPh sb="283" eb="284">
      <t>モリ</t>
    </rPh>
    <rPh sb="284" eb="286">
      <t>チク</t>
    </rPh>
    <rPh sb="302" eb="304">
      <t>カイガラ</t>
    </rPh>
    <rPh sb="304" eb="305">
      <t>イ</t>
    </rPh>
    <rPh sb="306" eb="308">
      <t>ジンコウ</t>
    </rPh>
    <rPh sb="308" eb="309">
      <t>セキ</t>
    </rPh>
    <rPh sb="314" eb="316">
      <t>トウセキ</t>
    </rPh>
    <rPh sb="317" eb="319">
      <t>サワラ</t>
    </rPh>
    <rPh sb="319" eb="321">
      <t>チク</t>
    </rPh>
    <rPh sb="337" eb="339">
      <t>カイガラ</t>
    </rPh>
    <rPh sb="339" eb="340">
      <t>イ</t>
    </rPh>
    <rPh sb="341" eb="343">
      <t>ジンコウ</t>
    </rPh>
    <rPh sb="343" eb="344">
      <t>セキ</t>
    </rPh>
    <rPh sb="349" eb="351">
      <t>トウセキ</t>
    </rPh>
    <rPh sb="356" eb="358">
      <t>カイガラ</t>
    </rPh>
    <rPh sb="359" eb="361">
      <t>カツヨウ</t>
    </rPh>
    <rPh sb="363" eb="364">
      <t>ソウ</t>
    </rPh>
    <rPh sb="364" eb="365">
      <t>ショウ</t>
    </rPh>
    <rPh sb="366" eb="368">
      <t>セッチ</t>
    </rPh>
    <rPh sb="371" eb="373">
      <t>カイソウ</t>
    </rPh>
    <rPh sb="374" eb="378">
      <t>バイヨウシケン</t>
    </rPh>
    <rPh sb="379" eb="381">
      <t>ジッシ</t>
    </rPh>
    <rPh sb="382" eb="385">
      <t>モリチク</t>
    </rPh>
    <rPh sb="388" eb="389">
      <t>カク</t>
    </rPh>
    <rPh sb="389" eb="390">
      <t>ソウ</t>
    </rPh>
    <rPh sb="390" eb="391">
      <t>ショウ</t>
    </rPh>
    <rPh sb="391" eb="392">
      <t>ツ</t>
    </rPh>
    <rPh sb="393" eb="395">
      <t>タテナワ</t>
    </rPh>
    <rPh sb="399" eb="400">
      <t>キ</t>
    </rPh>
    <rPh sb="400" eb="402">
      <t>セッチ</t>
    </rPh>
    <rPh sb="403" eb="405">
      <t>サワラ</t>
    </rPh>
    <rPh sb="405" eb="407">
      <t>チク</t>
    </rPh>
    <rPh sb="411" eb="412">
      <t>カク</t>
    </rPh>
    <rPh sb="412" eb="413">
      <t>ソウ</t>
    </rPh>
    <rPh sb="413" eb="414">
      <t>ショウ</t>
    </rPh>
    <rPh sb="421" eb="422">
      <t>キ</t>
    </rPh>
    <rPh sb="422" eb="424">
      <t>セッチ</t>
    </rPh>
    <phoneticPr fontId="2"/>
  </si>
  <si>
    <t>・町ＨＰでの当該事業の情報発信及び経済団体へ周知を図り、マッチングサイトに登録する町内業者の増加を目指す。
・町ＨＰで当該事業をＰＲし移住者の増加を目指す。
・移住支援金の支給。
【Ｒ6実績】なし</t>
    <phoneticPr fontId="2"/>
  </si>
  <si>
    <r>
      <t>・地域ブランドのＰＲ及び関係人口の増加を目的とした直売イベントの開催
・地域ブランドに登録されている産品を関東圏を中心に活動する食コーディネーターへ紹介し、新たな販路を創出することでブランドの知名度向上を図るとともに関係人口を増加させる
・北海道内外で開催される食の見本市への参加することで地域ブランドを周知し知名度を向上させる。
【R６実績】
・北海道・北東北の縄文遺跡群世界遺産登録３周年記念イベント 81名
・北洋大通センタービル</t>
    </r>
    <r>
      <rPr>
        <sz val="8.5"/>
        <rFont val="HG丸ｺﾞｼｯｸM-PRO"/>
        <family val="3"/>
        <charset val="128"/>
      </rPr>
      <t>「</t>
    </r>
    <r>
      <rPr>
        <sz val="9"/>
        <rFont val="HG丸ｺﾞｼｯｸM-PRO"/>
        <family val="3"/>
        <charset val="128"/>
      </rPr>
      <t>地域ブランドPR</t>
    </r>
    <r>
      <rPr>
        <sz val="8.5"/>
        <rFont val="HG丸ｺﾞｼｯｸM-PRO"/>
        <family val="3"/>
        <charset val="128"/>
      </rPr>
      <t xml:space="preserve">」69名
</t>
    </r>
    <r>
      <rPr>
        <sz val="8.5"/>
        <color rgb="FFFF0000"/>
        <rFont val="HG丸ｺﾞｼｯｸM-PRO"/>
        <family val="3"/>
        <charset val="128"/>
      </rPr>
      <t>・高島屋新宿店催事「秋の大北海道展」出展時での森町産トマトのPR（催事の買い物客への提供等）</t>
    </r>
    <rPh sb="174" eb="177">
      <t>ホッカイドウ</t>
    </rPh>
    <rPh sb="178" eb="180">
      <t>ホクトウ</t>
    </rPh>
    <rPh sb="180" eb="181">
      <t>キタ</t>
    </rPh>
    <rPh sb="182" eb="184">
      <t>ジョウモン</t>
    </rPh>
    <rPh sb="184" eb="187">
      <t>イセキグン</t>
    </rPh>
    <rPh sb="187" eb="191">
      <t>セカイイサン</t>
    </rPh>
    <rPh sb="191" eb="193">
      <t>トウロク</t>
    </rPh>
    <rPh sb="194" eb="196">
      <t>シュウネン</t>
    </rPh>
    <rPh sb="196" eb="198">
      <t>キネン</t>
    </rPh>
    <rPh sb="205" eb="206">
      <t>メイ</t>
    </rPh>
    <rPh sb="208" eb="210">
      <t>ホクヨウ</t>
    </rPh>
    <rPh sb="210" eb="212">
      <t>オオドオリ</t>
    </rPh>
    <rPh sb="219" eb="221">
      <t>チイキ</t>
    </rPh>
    <rPh sb="230" eb="231">
      <t>メイ</t>
    </rPh>
    <phoneticPr fontId="2"/>
  </si>
  <si>
    <r>
      <t xml:space="preserve">・地域おこし協力隊の継続的・戦略的な採用
・地域活性化起業人制度の活用による町の社会課題の共有・解決と関係人口の増加
【R６実績】
</t>
    </r>
    <r>
      <rPr>
        <sz val="9"/>
        <color rgb="FFFF0000"/>
        <rFont val="HG丸ｺﾞｼｯｸM-PRO"/>
        <family val="3"/>
        <charset val="128"/>
      </rPr>
      <t>・「ふるさと回帰フェア（東京）」及び「北海道移住・交流フェア（東京）」出展時での地域おこし協力隊募集周知の取組み</t>
    </r>
    <rPh sb="1" eb="3">
      <t>チイキ</t>
    </rPh>
    <rPh sb="6" eb="9">
      <t>キョウリョクタイ</t>
    </rPh>
    <rPh sb="10" eb="13">
      <t>ケイゾクテキ</t>
    </rPh>
    <rPh sb="14" eb="17">
      <t>センリャクテキ</t>
    </rPh>
    <rPh sb="18" eb="20">
      <t>サイヨウ</t>
    </rPh>
    <rPh sb="22" eb="24">
      <t>チイキ</t>
    </rPh>
    <rPh sb="24" eb="27">
      <t>カッセイカ</t>
    </rPh>
    <rPh sb="27" eb="29">
      <t>キギョウ</t>
    </rPh>
    <rPh sb="29" eb="30">
      <t>ジン</t>
    </rPh>
    <rPh sb="30" eb="32">
      <t>セイド</t>
    </rPh>
    <rPh sb="33" eb="35">
      <t>カツヨウ</t>
    </rPh>
    <phoneticPr fontId="2"/>
  </si>
  <si>
    <t>・地域公共交通会議の設置、運営
・地域公共交通網形成計画の策定
・地域住民の主体的な公共交通の運営の支援
【R2実績】
・町内2,000世帯を対象にアンケート調査を実施
・鉄道、バス路線の乗降状況を調査
・町内５地域において意見交換会を実施
・年２回の地域公共交通会議を開催
【R3実績】
・令和３年度会議を４回開催
・森町地域公共交通計画策定
【R4実績】
・巡回ワゴンバス実証運行
【R5実績】
・巡回ワゴンバス本格運行
【R6実績】
・巡回ワゴンバス本格運行の継続と更新
・砂原線等の実証運行</t>
    <rPh sb="1" eb="3">
      <t>チイキ</t>
    </rPh>
    <rPh sb="3" eb="5">
      <t>コウキョウ</t>
    </rPh>
    <rPh sb="5" eb="7">
      <t>コウツウ</t>
    </rPh>
    <rPh sb="7" eb="9">
      <t>カイギ</t>
    </rPh>
    <rPh sb="10" eb="12">
      <t>セッチ</t>
    </rPh>
    <rPh sb="13" eb="15">
      <t>ウンエイ</t>
    </rPh>
    <rPh sb="17" eb="19">
      <t>チイキ</t>
    </rPh>
    <rPh sb="19" eb="21">
      <t>コウキョウ</t>
    </rPh>
    <rPh sb="21" eb="23">
      <t>コウツウ</t>
    </rPh>
    <rPh sb="23" eb="24">
      <t>モウ</t>
    </rPh>
    <rPh sb="24" eb="26">
      <t>ケイセイ</t>
    </rPh>
    <rPh sb="26" eb="28">
      <t>ケイカク</t>
    </rPh>
    <rPh sb="29" eb="31">
      <t>サクテイ</t>
    </rPh>
    <rPh sb="33" eb="35">
      <t>チイキ</t>
    </rPh>
    <rPh sb="35" eb="37">
      <t>ジュウミン</t>
    </rPh>
    <rPh sb="38" eb="41">
      <t>シュタイテキ</t>
    </rPh>
    <rPh sb="42" eb="44">
      <t>コウキョウ</t>
    </rPh>
    <rPh sb="44" eb="46">
      <t>コウツウ</t>
    </rPh>
    <rPh sb="47" eb="49">
      <t>ウンエイ</t>
    </rPh>
    <rPh sb="50" eb="52">
      <t>シエン</t>
    </rPh>
    <rPh sb="56" eb="58">
      <t>ジッセキ</t>
    </rPh>
    <rPh sb="61" eb="63">
      <t>チョウナイ</t>
    </rPh>
    <rPh sb="68" eb="70">
      <t>セタイ</t>
    </rPh>
    <rPh sb="71" eb="73">
      <t>タイショウ</t>
    </rPh>
    <rPh sb="79" eb="81">
      <t>チョウサ</t>
    </rPh>
    <rPh sb="82" eb="84">
      <t>ジッシ</t>
    </rPh>
    <rPh sb="86" eb="88">
      <t>テツドウ</t>
    </rPh>
    <rPh sb="91" eb="93">
      <t>ロセン</t>
    </rPh>
    <rPh sb="94" eb="96">
      <t>ジョウコウ</t>
    </rPh>
    <rPh sb="96" eb="98">
      <t>ジョウキョウ</t>
    </rPh>
    <rPh sb="99" eb="101">
      <t>チョウサ</t>
    </rPh>
    <rPh sb="103" eb="105">
      <t>チョウナイ</t>
    </rPh>
    <rPh sb="106" eb="108">
      <t>チイキ</t>
    </rPh>
    <rPh sb="112" eb="114">
      <t>イケン</t>
    </rPh>
    <rPh sb="114" eb="117">
      <t>コウカンカイ</t>
    </rPh>
    <rPh sb="118" eb="120">
      <t>ジッシ</t>
    </rPh>
    <rPh sb="122" eb="123">
      <t>ネン</t>
    </rPh>
    <rPh sb="124" eb="125">
      <t>カイ</t>
    </rPh>
    <rPh sb="126" eb="128">
      <t>チイキ</t>
    </rPh>
    <rPh sb="128" eb="130">
      <t>コウキョウ</t>
    </rPh>
    <rPh sb="130" eb="132">
      <t>コウツウ</t>
    </rPh>
    <rPh sb="132" eb="134">
      <t>カイギ</t>
    </rPh>
    <rPh sb="135" eb="137">
      <t>カイサイ</t>
    </rPh>
    <rPh sb="141" eb="143">
      <t>ジッセキ</t>
    </rPh>
    <rPh sb="146" eb="148">
      <t>レイワ</t>
    </rPh>
    <rPh sb="149" eb="150">
      <t>ネン</t>
    </rPh>
    <rPh sb="150" eb="151">
      <t>ド</t>
    </rPh>
    <rPh sb="151" eb="153">
      <t>カイギ</t>
    </rPh>
    <rPh sb="155" eb="156">
      <t>カイ</t>
    </rPh>
    <rPh sb="156" eb="158">
      <t>カイサイ</t>
    </rPh>
    <rPh sb="160" eb="162">
      <t>モリマチ</t>
    </rPh>
    <rPh sb="162" eb="164">
      <t>チイキ</t>
    </rPh>
    <rPh sb="164" eb="166">
      <t>コウキョウ</t>
    </rPh>
    <rPh sb="166" eb="168">
      <t>コウツウ</t>
    </rPh>
    <rPh sb="168" eb="170">
      <t>ケイカク</t>
    </rPh>
    <rPh sb="170" eb="172">
      <t>サクテイ</t>
    </rPh>
    <rPh sb="176" eb="178">
      <t>ジッセキ</t>
    </rPh>
    <rPh sb="181" eb="183">
      <t>ジュンカイ</t>
    </rPh>
    <rPh sb="188" eb="190">
      <t>ジッショウ</t>
    </rPh>
    <rPh sb="190" eb="192">
      <t>ウンコウ</t>
    </rPh>
    <rPh sb="196" eb="198">
      <t>ジッセキ</t>
    </rPh>
    <rPh sb="201" eb="203">
      <t>ジュンカイ</t>
    </rPh>
    <rPh sb="208" eb="210">
      <t>ホンカク</t>
    </rPh>
    <rPh sb="210" eb="212">
      <t>ウンコウ</t>
    </rPh>
    <rPh sb="221" eb="223">
      <t>ジュンカイ</t>
    </rPh>
    <rPh sb="228" eb="230">
      <t>ホンカク</t>
    </rPh>
    <rPh sb="230" eb="232">
      <t>ウンコウ</t>
    </rPh>
    <rPh sb="233" eb="235">
      <t>ケイゾク</t>
    </rPh>
    <rPh sb="236" eb="238">
      <t>コウシン</t>
    </rPh>
    <rPh sb="240" eb="243">
      <t>サワラセン</t>
    </rPh>
    <rPh sb="243" eb="244">
      <t>トウ</t>
    </rPh>
    <rPh sb="245" eb="247">
      <t>ジッショウ</t>
    </rPh>
    <rPh sb="247" eb="249">
      <t>ウンコウ</t>
    </rPh>
    <phoneticPr fontId="2"/>
  </si>
  <si>
    <t>大規模改修での施設機能の充実等による新たな雇用創出を目指していたが、劣化が著しく多額の費用が発生するため、指定管理者との協議を重ねて更新箇所の優先度等を検討する必要がある。</t>
    <phoneticPr fontId="2"/>
  </si>
  <si>
    <t>施設の劣化状況に応じた改修を行い、町民の福祉向上を目的とした魅力的な施設となるよう取り組んでいく。</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</si>
</sst>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Red]\-#,##0\ "/>
    <numFmt numFmtId="177" formatCode="#,##0_ "/>
    <numFmt numFmtId="178" formatCode="#,##0_);[Red]\(#,##0\)"/>
  </numFmts>
  <fonts count="42">
    <font>
      <sz val="11"/>
      <color theme="1"/>
      <name val="ＭＳ Ｐゴシック"/>
      <family val="2"/>
      <charset val="128"/>
      <scheme val="minor"/>
    </font>
    <font>
      <sz val="8"/>
      <color theme="1"/>
      <name val="HG丸ｺﾞｼｯｸM-PRO"/>
      <family val="3"/>
      <charset val="128"/>
    </font>
    <font>
      <sz val="6"/>
      <name val="ＭＳ Ｐゴシック"/>
      <family val="2"/>
      <charset val="128"/>
      <scheme val="minor"/>
    </font>
    <font>
      <sz val="6"/>
      <color theme="1"/>
      <name val="HG丸ｺﾞｼｯｸM-PRO"/>
      <family val="3"/>
      <charset val="128"/>
    </font>
    <font>
      <sz val="7"/>
      <color theme="1"/>
      <name val="HG丸ｺﾞｼｯｸM-PRO"/>
      <family val="3"/>
      <charset val="128"/>
    </font>
    <font>
      <b/>
      <sz val="8"/>
      <color theme="1"/>
      <name val="HG丸ｺﾞｼｯｸM-PRO"/>
      <family val="3"/>
      <charset val="128"/>
    </font>
    <font>
      <b/>
      <sz val="10"/>
      <color theme="1"/>
      <name val="HG丸ｺﾞｼｯｸM-PRO"/>
      <family val="3"/>
      <charset val="128"/>
    </font>
    <font>
      <b/>
      <sz val="14"/>
      <color theme="1"/>
      <name val="HG丸ｺﾞｼｯｸM-PRO"/>
      <family val="3"/>
      <charset val="128"/>
    </font>
    <font>
      <b/>
      <sz val="12"/>
      <color theme="1"/>
      <name val="HG丸ｺﾞｼｯｸM-PRO"/>
      <family val="3"/>
      <charset val="128"/>
    </font>
    <font>
      <sz val="11"/>
      <color theme="1"/>
      <name val="ＭＳ Ｐゴシック"/>
      <family val="2"/>
      <charset val="128"/>
      <scheme val="minor"/>
    </font>
    <font>
      <sz val="9"/>
      <name val="HG丸ｺﾞｼｯｸM-PRO"/>
      <family val="3"/>
      <charset val="128"/>
    </font>
    <font>
      <sz val="8"/>
      <color rgb="FFFF0000"/>
      <name val="HG丸ｺﾞｼｯｸM-PRO"/>
      <family val="3"/>
      <charset val="128"/>
    </font>
    <font>
      <sz val="10"/>
      <name val="HG丸ｺﾞｼｯｸM-PRO"/>
      <family val="3"/>
      <charset val="128"/>
    </font>
    <font>
      <b/>
      <sz val="9"/>
      <name val="HG丸ｺﾞｼｯｸM-PRO"/>
      <family val="3"/>
      <charset val="128"/>
    </font>
    <font>
      <sz val="8"/>
      <name val="HG丸ｺﾞｼｯｸM-PRO"/>
      <family val="3"/>
      <charset val="128"/>
    </font>
    <font>
      <b/>
      <sz val="12"/>
      <name val="HG丸ｺﾞｼｯｸM-PRO"/>
      <family val="3"/>
      <charset val="128"/>
    </font>
    <font>
      <sz val="7"/>
      <name val="HG丸ｺﾞｼｯｸM-PRO"/>
      <family val="3"/>
      <charset val="128"/>
    </font>
    <font>
      <b/>
      <sz val="8"/>
      <name val="HG丸ｺﾞｼｯｸM-PRO"/>
      <family val="3"/>
      <charset val="128"/>
    </font>
    <font>
      <sz val="14"/>
      <name val="HG丸ｺﾞｼｯｸM-PRO"/>
      <family val="3"/>
      <charset val="128"/>
    </font>
    <font>
      <sz val="11"/>
      <name val="HG丸ｺﾞｼｯｸM-PRO"/>
      <family val="3"/>
      <charset val="128"/>
    </font>
    <font>
      <sz val="16"/>
      <name val="HG丸ｺﾞｼｯｸM-PRO"/>
      <family val="3"/>
      <charset val="128"/>
    </font>
    <font>
      <b/>
      <sz val="16"/>
      <name val="HG丸ｺﾞｼｯｸM-PRO"/>
      <family val="3"/>
      <charset val="128"/>
    </font>
    <font>
      <sz val="7"/>
      <color rgb="FFFF0000"/>
      <name val="HG丸ｺﾞｼｯｸM-PRO"/>
      <family val="3"/>
      <charset val="128"/>
    </font>
    <font>
      <b/>
      <sz val="8"/>
      <color rgb="FFFF0000"/>
      <name val="HG丸ｺﾞｼｯｸM-PRO"/>
      <family val="3"/>
      <charset val="128"/>
    </font>
    <font>
      <b/>
      <sz val="12"/>
      <color rgb="FFFF0000"/>
      <name val="HG丸ｺﾞｼｯｸM-PRO"/>
      <family val="3"/>
      <charset val="128"/>
    </font>
    <font>
      <sz val="6"/>
      <name val="HG丸ｺﾞｼｯｸM-PRO"/>
      <family val="3"/>
      <charset val="128"/>
    </font>
    <font>
      <sz val="9"/>
      <color rgb="FFFF0000"/>
      <name val="HG丸ｺﾞｼｯｸM-PRO"/>
      <family val="3"/>
      <charset val="128"/>
    </font>
    <font>
      <sz val="11"/>
      <color rgb="FFFF0000"/>
      <name val="ＭＳ Ｐゴシック"/>
      <family val="2"/>
      <charset val="128"/>
      <scheme val="minor"/>
    </font>
    <font>
      <sz val="12"/>
      <color theme="1"/>
      <name val="HG丸ｺﾞｼｯｸM-PRO"/>
      <family val="3"/>
      <charset val="128"/>
    </font>
    <font>
      <sz val="9"/>
      <color theme="1"/>
      <name val="HG丸ｺﾞｼｯｸM-PRO"/>
      <family val="3"/>
      <charset val="128"/>
    </font>
    <font>
      <b/>
      <sz val="9"/>
      <color theme="1"/>
      <name val="HG丸ｺﾞｼｯｸM-PRO"/>
      <family val="3"/>
      <charset val="128"/>
    </font>
    <font>
      <b/>
      <sz val="9"/>
      <color rgb="FFFF0000"/>
      <name val="HG丸ｺﾞｼｯｸM-PRO"/>
      <family val="3"/>
      <charset val="128"/>
    </font>
    <font>
      <b/>
      <sz val="14"/>
      <color rgb="FFFF0000"/>
      <name val="HG丸ｺﾞｼｯｸM-PRO"/>
      <family val="3"/>
      <charset val="128"/>
    </font>
    <font>
      <b/>
      <sz val="9"/>
      <color indexed="81"/>
      <name val="MS P ゴシック"/>
      <family val="3"/>
      <charset val="128"/>
    </font>
    <font>
      <strike/>
      <sz val="9"/>
      <name val="HG丸ｺﾞｼｯｸM-PRO"/>
      <family val="3"/>
      <charset val="128"/>
    </font>
    <font>
      <sz val="9"/>
      <name val="Segoe UI Symbol"/>
      <family val="2"/>
    </font>
    <font>
      <sz val="12"/>
      <color rgb="FFFF0000"/>
      <name val="HG丸ｺﾞｼｯｸM-PRO"/>
      <family val="3"/>
      <charset val="128"/>
    </font>
    <font>
      <sz val="8.5"/>
      <name val="HG丸ｺﾞｼｯｸM-PRO"/>
      <family val="3"/>
      <charset val="128"/>
    </font>
    <font>
      <vertAlign val="superscript"/>
      <sz val="9"/>
      <name val="HG丸ｺﾞｼｯｸM-PRO"/>
      <family val="3"/>
      <charset val="128"/>
    </font>
    <font>
      <b/>
      <sz val="7"/>
      <name val="HG丸ｺﾞｼｯｸM-PRO"/>
      <family val="3"/>
      <charset val="128"/>
    </font>
    <font>
      <sz val="8.5"/>
      <color rgb="FFFF0000"/>
      <name val="HG丸ｺﾞｼｯｸM-PRO"/>
      <family val="3"/>
      <charset val="128"/>
    </font>
    <font>
      <sz val="10"/>
      <color rgb="FFFF0000"/>
      <name val="HG丸ｺﾞｼｯｸM-PRO"/>
      <family val="3"/>
      <charset val="128"/>
    </font>
  </fonts>
  <fills count="6">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0"/>
        <bgColor indexed="64"/>
      </patternFill>
    </fill>
    <fill>
      <patternFill patternType="solid">
        <fgColor theme="5" tint="0.79998168889431442"/>
        <bgColor indexed="64"/>
      </patternFill>
    </fill>
  </fills>
  <borders count="127">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double">
        <color auto="1"/>
      </top>
      <bottom style="medium">
        <color auto="1"/>
      </bottom>
      <diagonal/>
    </border>
    <border>
      <left style="thin">
        <color auto="1"/>
      </left>
      <right style="thin">
        <color auto="1"/>
      </right>
      <top style="double">
        <color auto="1"/>
      </top>
      <bottom style="medium">
        <color auto="1"/>
      </bottom>
      <diagonal/>
    </border>
    <border>
      <left style="thin">
        <color auto="1"/>
      </left>
      <right style="medium">
        <color auto="1"/>
      </right>
      <top style="double">
        <color auto="1"/>
      </top>
      <bottom style="medium">
        <color auto="1"/>
      </bottom>
      <diagonal/>
    </border>
    <border>
      <left style="medium">
        <color auto="1"/>
      </left>
      <right style="thin">
        <color auto="1"/>
      </right>
      <top style="medium">
        <color auto="1"/>
      </top>
      <bottom style="double">
        <color auto="1"/>
      </bottom>
      <diagonal/>
    </border>
    <border>
      <left style="thin">
        <color auto="1"/>
      </left>
      <right style="thin">
        <color auto="1"/>
      </right>
      <top style="medium">
        <color auto="1"/>
      </top>
      <bottom style="double">
        <color auto="1"/>
      </bottom>
      <diagonal/>
    </border>
    <border>
      <left style="thin">
        <color auto="1"/>
      </left>
      <right style="medium">
        <color auto="1"/>
      </right>
      <top style="medium">
        <color auto="1"/>
      </top>
      <bottom style="double">
        <color auto="1"/>
      </bottom>
      <diagonal/>
    </border>
    <border>
      <left/>
      <right style="thin">
        <color auto="1"/>
      </right>
      <top style="medium">
        <color auto="1"/>
      </top>
      <bottom style="thin">
        <color auto="1"/>
      </bottom>
      <diagonal/>
    </border>
    <border>
      <left style="thin">
        <color auto="1"/>
      </left>
      <right/>
      <top style="thin">
        <color auto="1"/>
      </top>
      <bottom style="medium">
        <color auto="1"/>
      </bottom>
      <diagonal/>
    </border>
    <border>
      <left style="medium">
        <color auto="1"/>
      </left>
      <right/>
      <top style="double">
        <color auto="1"/>
      </top>
      <bottom/>
      <diagonal/>
    </border>
    <border>
      <left style="thin">
        <color auto="1"/>
      </left>
      <right style="thin">
        <color auto="1"/>
      </right>
      <top style="double">
        <color auto="1"/>
      </top>
      <bottom/>
      <diagonal/>
    </border>
    <border>
      <left/>
      <right style="medium">
        <color auto="1"/>
      </right>
      <top style="double">
        <color auto="1"/>
      </top>
      <bottom/>
      <diagonal/>
    </border>
    <border>
      <left style="medium">
        <color auto="1"/>
      </left>
      <right style="thin">
        <color auto="1"/>
      </right>
      <top style="double">
        <color auto="1"/>
      </top>
      <bottom/>
      <diagonal/>
    </border>
    <border>
      <left style="thin">
        <color auto="1"/>
      </left>
      <right style="medium">
        <color auto="1"/>
      </right>
      <top style="double">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dotted">
        <color auto="1"/>
      </left>
      <right style="thin">
        <color auto="1"/>
      </right>
      <top style="medium">
        <color auto="1"/>
      </top>
      <bottom style="double">
        <color auto="1"/>
      </bottom>
      <diagonal/>
    </border>
    <border>
      <left style="dotted">
        <color auto="1"/>
      </left>
      <right style="thin">
        <color auto="1"/>
      </right>
      <top style="medium">
        <color auto="1"/>
      </top>
      <bottom/>
      <diagonal/>
    </border>
    <border>
      <left style="dotted">
        <color auto="1"/>
      </left>
      <right style="thin">
        <color auto="1"/>
      </right>
      <top/>
      <bottom/>
      <diagonal/>
    </border>
    <border>
      <left style="dotted">
        <color auto="1"/>
      </left>
      <right style="thin">
        <color auto="1"/>
      </right>
      <top style="double">
        <color auto="1"/>
      </top>
      <bottom style="medium">
        <color auto="1"/>
      </bottom>
      <diagonal/>
    </border>
    <border>
      <left style="dotted">
        <color auto="1"/>
      </left>
      <right style="thin">
        <color auto="1"/>
      </right>
      <top style="thin">
        <color auto="1"/>
      </top>
      <bottom style="medium">
        <color auto="1"/>
      </bottom>
      <diagonal/>
    </border>
    <border>
      <left/>
      <right style="medium">
        <color auto="1"/>
      </right>
      <top/>
      <bottom/>
      <diagonal/>
    </border>
    <border>
      <left/>
      <right style="medium">
        <color auto="1"/>
      </right>
      <top style="medium">
        <color auto="1"/>
      </top>
      <bottom/>
      <diagonal/>
    </border>
    <border>
      <left/>
      <right style="medium">
        <color auto="1"/>
      </right>
      <top/>
      <bottom style="medium">
        <color auto="1"/>
      </bottom>
      <diagonal/>
    </border>
    <border>
      <left/>
      <right style="medium">
        <color auto="1"/>
      </right>
      <top style="double">
        <color auto="1"/>
      </top>
      <bottom style="medium">
        <color auto="1"/>
      </bottom>
      <diagonal/>
    </border>
    <border>
      <left/>
      <right style="thin">
        <color auto="1"/>
      </right>
      <top style="double">
        <color auto="1"/>
      </top>
      <bottom/>
      <diagonal/>
    </border>
    <border>
      <left style="medium">
        <color auto="1"/>
      </left>
      <right style="medium">
        <color auto="1"/>
      </right>
      <top style="medium">
        <color auto="1"/>
      </top>
      <bottom style="double">
        <color auto="1"/>
      </bottom>
      <diagonal/>
    </border>
    <border>
      <left style="medium">
        <color auto="1"/>
      </left>
      <right/>
      <top style="medium">
        <color auto="1"/>
      </top>
      <bottom/>
      <diagonal/>
    </border>
    <border>
      <left style="medium">
        <color auto="1"/>
      </left>
      <right/>
      <top/>
      <bottom/>
      <diagonal/>
    </border>
    <border>
      <left style="medium">
        <color auto="1"/>
      </left>
      <right style="medium">
        <color auto="1"/>
      </right>
      <top/>
      <bottom style="double">
        <color auto="1"/>
      </bottom>
      <diagonal/>
    </border>
    <border>
      <left style="medium">
        <color auto="1"/>
      </left>
      <right/>
      <top style="double">
        <color auto="1"/>
      </top>
      <bottom style="medium">
        <color auto="1"/>
      </bottom>
      <diagonal/>
    </border>
    <border>
      <left/>
      <right/>
      <top style="thin">
        <color auto="1"/>
      </top>
      <bottom style="medium">
        <color auto="1"/>
      </bottom>
      <diagonal/>
    </border>
    <border>
      <left/>
      <right/>
      <top style="medium">
        <color auto="1"/>
      </top>
      <bottom/>
      <diagonal/>
    </border>
    <border>
      <left/>
      <right/>
      <top style="double">
        <color auto="1"/>
      </top>
      <bottom style="medium">
        <color auto="1"/>
      </bottom>
      <diagonal/>
    </border>
    <border>
      <left/>
      <right/>
      <top style="medium">
        <color auto="1"/>
      </top>
      <bottom style="double">
        <color auto="1"/>
      </bottom>
      <diagonal/>
    </border>
    <border>
      <left style="medium">
        <color auto="1"/>
      </left>
      <right style="medium">
        <color auto="1"/>
      </right>
      <top style="double">
        <color auto="1"/>
      </top>
      <bottom style="medium">
        <color auto="1"/>
      </bottom>
      <diagonal/>
    </border>
    <border>
      <left style="medium">
        <color auto="1"/>
      </left>
      <right style="medium">
        <color auto="1"/>
      </right>
      <top style="double">
        <color auto="1"/>
      </top>
      <bottom/>
      <diagonal/>
    </border>
    <border>
      <left/>
      <right style="medium">
        <color auto="1"/>
      </right>
      <top style="medium">
        <color auto="1"/>
      </top>
      <bottom style="double">
        <color auto="1"/>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medium">
        <color auto="1"/>
      </bottom>
      <diagonal/>
    </border>
    <border>
      <left style="medium">
        <color auto="1"/>
      </left>
      <right/>
      <top style="medium">
        <color auto="1"/>
      </top>
      <bottom style="double">
        <color auto="1"/>
      </bottom>
      <diagonal/>
    </border>
    <border>
      <left/>
      <right/>
      <top style="double">
        <color auto="1"/>
      </top>
      <bottom/>
      <diagonal/>
    </border>
    <border>
      <left style="medium">
        <color auto="1"/>
      </left>
      <right style="dotted">
        <color auto="1"/>
      </right>
      <top style="medium">
        <color auto="1"/>
      </top>
      <bottom/>
      <diagonal/>
    </border>
    <border>
      <left style="thin">
        <color auto="1"/>
      </left>
      <right style="thin">
        <color auto="1"/>
      </right>
      <top/>
      <bottom style="double">
        <color auto="1"/>
      </bottom>
      <diagonal/>
    </border>
    <border>
      <left style="dotted">
        <color auto="1"/>
      </left>
      <right style="thin">
        <color auto="1"/>
      </right>
      <top/>
      <bottom style="double">
        <color auto="1"/>
      </bottom>
      <diagonal/>
    </border>
    <border>
      <left style="medium">
        <color auto="1"/>
      </left>
      <right style="dotted">
        <color auto="1"/>
      </right>
      <top/>
      <bottom style="double">
        <color auto="1"/>
      </bottom>
      <diagonal/>
    </border>
    <border>
      <left style="thin">
        <color auto="1"/>
      </left>
      <right style="medium">
        <color auto="1"/>
      </right>
      <top/>
      <bottom style="double">
        <color auto="1"/>
      </bottom>
      <diagonal/>
    </border>
    <border>
      <left style="medium">
        <color auto="1"/>
      </left>
      <right style="thin">
        <color auto="1"/>
      </right>
      <top/>
      <bottom style="double">
        <color auto="1"/>
      </bottom>
      <diagonal/>
    </border>
    <border>
      <left style="medium">
        <color auto="1"/>
      </left>
      <right style="dotted">
        <color auto="1"/>
      </right>
      <top/>
      <bottom/>
      <diagonal/>
    </border>
    <border>
      <left style="thin">
        <color auto="1"/>
      </left>
      <right style="thin">
        <color auto="1"/>
      </right>
      <top style="thin">
        <color auto="1"/>
      </top>
      <bottom style="double">
        <color auto="1"/>
      </bottom>
      <diagonal/>
    </border>
    <border>
      <left style="medium">
        <color auto="1"/>
      </left>
      <right style="thin">
        <color auto="1"/>
      </right>
      <top style="thin">
        <color auto="1"/>
      </top>
      <bottom style="double">
        <color auto="1"/>
      </bottom>
      <diagonal/>
    </border>
    <border>
      <left/>
      <right style="medium">
        <color auto="1"/>
      </right>
      <top style="thin">
        <color auto="1"/>
      </top>
      <bottom style="double">
        <color auto="1"/>
      </bottom>
      <diagonal/>
    </border>
    <border>
      <left/>
      <right style="thin">
        <color auto="1"/>
      </right>
      <top style="medium">
        <color auto="1"/>
      </top>
      <bottom/>
      <diagonal/>
    </border>
    <border>
      <left style="thin">
        <color auto="1"/>
      </left>
      <right/>
      <top style="medium">
        <color auto="1"/>
      </top>
      <bottom/>
      <diagonal/>
    </border>
    <border>
      <left/>
      <right/>
      <top style="thin">
        <color auto="1"/>
      </top>
      <bottom style="double">
        <color auto="1"/>
      </bottom>
      <diagonal/>
    </border>
    <border>
      <left style="medium">
        <color auto="1"/>
      </left>
      <right/>
      <top style="thin">
        <color auto="1"/>
      </top>
      <bottom style="double">
        <color auto="1"/>
      </bottom>
      <diagonal/>
    </border>
    <border>
      <left style="thin">
        <color auto="1"/>
      </left>
      <right style="medium">
        <color auto="1"/>
      </right>
      <top style="thin">
        <color auto="1"/>
      </top>
      <bottom style="double">
        <color auto="1"/>
      </bottom>
      <diagonal/>
    </border>
    <border>
      <left style="dotted">
        <color auto="1"/>
      </left>
      <right style="thin">
        <color auto="1"/>
      </right>
      <top style="thin">
        <color auto="1"/>
      </top>
      <bottom style="double">
        <color auto="1"/>
      </bottom>
      <diagonal/>
    </border>
    <border>
      <left style="medium">
        <color auto="1"/>
      </left>
      <right style="thin">
        <color auto="1"/>
      </right>
      <top style="thin">
        <color auto="1"/>
      </top>
      <bottom/>
      <diagonal/>
    </border>
    <border>
      <left/>
      <right style="medium">
        <color auto="1"/>
      </right>
      <top style="thin">
        <color auto="1"/>
      </top>
      <bottom/>
      <diagonal/>
    </border>
    <border>
      <left style="medium">
        <color auto="1"/>
      </left>
      <right style="medium">
        <color auto="1"/>
      </right>
      <top style="thin">
        <color auto="1"/>
      </top>
      <bottom/>
      <diagonal/>
    </border>
    <border>
      <left style="medium">
        <color auto="1"/>
      </left>
      <right/>
      <top style="thin">
        <color auto="1"/>
      </top>
      <bottom/>
      <diagonal/>
    </border>
    <border>
      <left style="thin">
        <color auto="1"/>
      </left>
      <right style="medium">
        <color auto="1"/>
      </right>
      <top style="thin">
        <color auto="1"/>
      </top>
      <bottom/>
      <diagonal/>
    </border>
    <border>
      <left/>
      <right/>
      <top style="thin">
        <color auto="1"/>
      </top>
      <bottom/>
      <diagonal/>
    </border>
    <border>
      <left style="dotted">
        <color auto="1"/>
      </left>
      <right style="thin">
        <color auto="1"/>
      </right>
      <top style="thin">
        <color auto="1"/>
      </top>
      <bottom/>
      <diagonal/>
    </border>
    <border>
      <left style="medium">
        <color auto="1"/>
      </left>
      <right style="thin">
        <color auto="1"/>
      </right>
      <top/>
      <bottom style="medium">
        <color auto="1"/>
      </bottom>
      <diagonal/>
    </border>
    <border>
      <left style="medium">
        <color auto="1"/>
      </left>
      <right/>
      <top/>
      <bottom style="medium">
        <color auto="1"/>
      </bottom>
      <diagonal/>
    </border>
    <border>
      <left/>
      <right/>
      <top/>
      <bottom style="medium">
        <color auto="1"/>
      </bottom>
      <diagonal/>
    </border>
    <border>
      <left style="dotted">
        <color auto="1"/>
      </left>
      <right style="thin">
        <color auto="1"/>
      </right>
      <top/>
      <bottom style="medium">
        <color auto="1"/>
      </bottom>
      <diagonal/>
    </border>
    <border>
      <left/>
      <right/>
      <top style="medium">
        <color auto="1"/>
      </top>
      <bottom style="medium">
        <color auto="1"/>
      </bottom>
      <diagonal/>
    </border>
    <border>
      <left style="thin">
        <color auto="1"/>
      </left>
      <right/>
      <top style="medium">
        <color auto="1"/>
      </top>
      <bottom style="thin">
        <color auto="1"/>
      </bottom>
      <diagonal/>
    </border>
    <border>
      <left/>
      <right/>
      <top style="medium">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thin">
        <color auto="1"/>
      </bottom>
      <diagonal/>
    </border>
    <border>
      <left style="dotted">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top/>
      <bottom style="double">
        <color auto="1"/>
      </bottom>
      <diagonal/>
    </border>
    <border>
      <left/>
      <right/>
      <top/>
      <bottom style="double">
        <color auto="1"/>
      </bottom>
      <diagonal/>
    </border>
    <border>
      <left style="thin">
        <color auto="1"/>
      </left>
      <right/>
      <top/>
      <bottom style="medium">
        <color auto="1"/>
      </bottom>
      <diagonal/>
    </border>
    <border>
      <left style="thin">
        <color auto="1"/>
      </left>
      <right/>
      <top style="thin">
        <color auto="1"/>
      </top>
      <bottom/>
      <diagonal/>
    </border>
    <border>
      <left style="thin">
        <color auto="1"/>
      </left>
      <right/>
      <top/>
      <bottom/>
      <diagonal/>
    </border>
    <border>
      <left style="thin">
        <color auto="1"/>
      </left>
      <right/>
      <top style="medium">
        <color auto="1"/>
      </top>
      <bottom style="double">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thin">
        <color auto="1"/>
      </right>
      <top style="thin">
        <color indexed="64"/>
      </top>
      <bottom style="thin">
        <color auto="1"/>
      </bottom>
      <diagonal/>
    </border>
    <border>
      <left style="thin">
        <color auto="1"/>
      </left>
      <right style="thin">
        <color auto="1"/>
      </right>
      <top style="thin">
        <color indexed="64"/>
      </top>
      <bottom style="thin">
        <color auto="1"/>
      </bottom>
      <diagonal/>
    </border>
    <border>
      <left/>
      <right/>
      <top style="thin">
        <color indexed="64"/>
      </top>
      <bottom style="thin">
        <color auto="1"/>
      </bottom>
      <diagonal/>
    </border>
    <border>
      <left style="medium">
        <color auto="1"/>
      </left>
      <right/>
      <top style="thin">
        <color indexed="64"/>
      </top>
      <bottom style="thin">
        <color auto="1"/>
      </bottom>
      <diagonal/>
    </border>
    <border>
      <left/>
      <right style="medium">
        <color auto="1"/>
      </right>
      <top style="thin">
        <color indexed="64"/>
      </top>
      <bottom style="thin">
        <color auto="1"/>
      </bottom>
      <diagonal/>
    </border>
    <border>
      <left style="thin">
        <color auto="1"/>
      </left>
      <right style="medium">
        <color auto="1"/>
      </right>
      <top style="thin">
        <color indexed="64"/>
      </top>
      <bottom style="thin">
        <color auto="1"/>
      </bottom>
      <diagonal/>
    </border>
    <border>
      <left style="dotted">
        <color auto="1"/>
      </left>
      <right style="thin">
        <color auto="1"/>
      </right>
      <top style="thin">
        <color indexed="64"/>
      </top>
      <bottom style="thin">
        <color auto="1"/>
      </bottom>
      <diagonal/>
    </border>
    <border>
      <left/>
      <right style="medium">
        <color auto="1"/>
      </right>
      <top style="medium">
        <color auto="1"/>
      </top>
      <bottom style="medium">
        <color auto="1"/>
      </bottom>
      <diagonal/>
    </border>
    <border>
      <left style="dotted">
        <color auto="1"/>
      </left>
      <right style="thin">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medium">
        <color auto="1"/>
      </left>
      <right style="dotted">
        <color auto="1"/>
      </right>
      <top/>
      <bottom style="medium">
        <color auto="1"/>
      </bottom>
      <diagonal/>
    </border>
    <border>
      <left style="thin">
        <color auto="1"/>
      </left>
      <right style="medium">
        <color auto="1"/>
      </right>
      <top/>
      <bottom style="thin">
        <color auto="1"/>
      </bottom>
      <diagonal/>
    </border>
    <border>
      <left style="medium">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medium">
        <color auto="1"/>
      </right>
      <top style="thin">
        <color auto="1"/>
      </top>
      <bottom style="double">
        <color auto="1"/>
      </bottom>
      <diagonal/>
    </border>
    <border>
      <left/>
      <right style="thin">
        <color auto="1"/>
      </right>
      <top style="thin">
        <color auto="1"/>
      </top>
      <bottom style="double">
        <color auto="1"/>
      </bottom>
      <diagonal/>
    </border>
    <border>
      <left style="thin">
        <color auto="1"/>
      </left>
      <right/>
      <top style="thin">
        <color auto="1"/>
      </top>
      <bottom style="double">
        <color auto="1"/>
      </bottom>
      <diagonal/>
    </border>
    <border>
      <left/>
      <right style="medium">
        <color auto="1"/>
      </right>
      <top style="thin">
        <color auto="1"/>
      </top>
      <bottom style="medium">
        <color auto="1"/>
      </bottom>
      <diagonal/>
    </border>
    <border>
      <left style="thin">
        <color auto="1"/>
      </left>
      <right/>
      <top/>
      <bottom style="thin">
        <color auto="1"/>
      </bottom>
      <diagonal/>
    </border>
    <border>
      <left style="medium">
        <color auto="1"/>
      </left>
      <right/>
      <top/>
      <bottom style="thin">
        <color auto="1"/>
      </bottom>
      <diagonal/>
    </border>
    <border>
      <left/>
      <right style="medium">
        <color auto="1"/>
      </right>
      <top/>
      <bottom style="thin">
        <color auto="1"/>
      </bottom>
      <diagonal/>
    </border>
    <border>
      <left/>
      <right/>
      <top/>
      <bottom style="thin">
        <color auto="1"/>
      </bottom>
      <diagonal/>
    </border>
    <border>
      <left style="dotted">
        <color auto="1"/>
      </left>
      <right style="thin">
        <color auto="1"/>
      </right>
      <top/>
      <bottom style="thin">
        <color auto="1"/>
      </bottom>
      <diagonal/>
    </border>
    <border>
      <left style="thin">
        <color auto="1"/>
      </left>
      <right/>
      <top style="thin">
        <color auto="1"/>
      </top>
      <bottom style="thin">
        <color auto="1"/>
      </bottom>
      <diagonal/>
    </border>
  </borders>
  <cellStyleXfs count="3">
    <xf numFmtId="0" fontId="0" fillId="0" borderId="0">
      <alignment vertical="center"/>
    </xf>
    <xf numFmtId="38" fontId="9" fillId="0" borderId="0" applyFont="0" applyFill="0" applyBorder="0" applyAlignment="0" applyProtection="0">
      <alignment vertical="center"/>
    </xf>
    <xf numFmtId="9" fontId="9" fillId="0" borderId="0" applyFont="0" applyFill="0" applyBorder="0" applyAlignment="0" applyProtection="0">
      <alignment vertical="center"/>
    </xf>
  </cellStyleXfs>
  <cellXfs count="868">
    <xf numFmtId="0" fontId="0" fillId="0" borderId="0" xfId="0">
      <alignment vertical="center"/>
    </xf>
    <xf numFmtId="0" fontId="1" fillId="0" borderId="0" xfId="0" applyFont="1">
      <alignment vertical="center"/>
    </xf>
    <xf numFmtId="0" fontId="1" fillId="2" borderId="6" xfId="0" applyFont="1" applyFill="1" applyBorder="1" applyAlignment="1">
      <alignment horizontal="center" vertical="center" shrinkToFit="1"/>
    </xf>
    <xf numFmtId="176" fontId="4" fillId="2" borderId="18" xfId="0" applyNumberFormat="1" applyFont="1" applyFill="1" applyBorder="1" applyAlignment="1">
      <alignment horizontal="right" vertical="center" shrinkToFit="1"/>
    </xf>
    <xf numFmtId="176" fontId="5" fillId="2" borderId="18" xfId="0" applyNumberFormat="1" applyFont="1" applyFill="1" applyBorder="1" applyAlignment="1">
      <alignment horizontal="right" vertical="center" shrinkToFit="1"/>
    </xf>
    <xf numFmtId="176" fontId="4" fillId="3" borderId="21" xfId="0" applyNumberFormat="1" applyFont="1" applyFill="1" applyBorder="1" applyAlignment="1">
      <alignment horizontal="right" vertical="center" shrinkToFit="1"/>
    </xf>
    <xf numFmtId="176" fontId="5" fillId="0" borderId="21" xfId="0" applyNumberFormat="1" applyFont="1" applyBorder="1" applyAlignment="1">
      <alignment horizontal="right" vertical="center" shrinkToFit="1"/>
    </xf>
    <xf numFmtId="176" fontId="4" fillId="2" borderId="26" xfId="0" applyNumberFormat="1" applyFont="1" applyFill="1" applyBorder="1" applyAlignment="1">
      <alignment horizontal="right" vertical="center" shrinkToFit="1"/>
    </xf>
    <xf numFmtId="176" fontId="5" fillId="2" borderId="26" xfId="0" applyNumberFormat="1" applyFont="1" applyFill="1" applyBorder="1" applyAlignment="1">
      <alignment horizontal="right" vertical="center" shrinkToFit="1"/>
    </xf>
    <xf numFmtId="0" fontId="1" fillId="0" borderId="0" xfId="0" applyFont="1" applyAlignment="1">
      <alignment horizontal="center" vertical="center"/>
    </xf>
    <xf numFmtId="176" fontId="4" fillId="2" borderId="36" xfId="0" applyNumberFormat="1" applyFont="1" applyFill="1" applyBorder="1" applyAlignment="1">
      <alignment horizontal="right" vertical="center" shrinkToFit="1"/>
    </xf>
    <xf numFmtId="176" fontId="4" fillId="3" borderId="33" xfId="0" applyNumberFormat="1" applyFont="1" applyFill="1" applyBorder="1" applyAlignment="1">
      <alignment horizontal="right" vertical="center" shrinkToFit="1"/>
    </xf>
    <xf numFmtId="0" fontId="3" fillId="2" borderId="37" xfId="0" applyFont="1" applyFill="1" applyBorder="1" applyAlignment="1">
      <alignment horizontal="center" vertical="center" wrapText="1" shrinkToFit="1"/>
    </xf>
    <xf numFmtId="0" fontId="1" fillId="2" borderId="5" xfId="0" applyFont="1" applyFill="1" applyBorder="1" applyAlignment="1">
      <alignment horizontal="center" vertical="center" shrinkToFit="1"/>
    </xf>
    <xf numFmtId="0" fontId="1" fillId="2" borderId="4" xfId="0" applyFont="1" applyFill="1" applyBorder="1" applyAlignment="1">
      <alignment horizontal="center" vertical="center" shrinkToFit="1"/>
    </xf>
    <xf numFmtId="0" fontId="1" fillId="2" borderId="48" xfId="0" applyFont="1" applyFill="1" applyBorder="1" applyAlignment="1">
      <alignment horizontal="center" vertical="center" shrinkToFit="1"/>
    </xf>
    <xf numFmtId="176" fontId="4" fillId="2" borderId="50" xfId="0" applyNumberFormat="1" applyFont="1" applyFill="1" applyBorder="1" applyAlignment="1">
      <alignment horizontal="right" vertical="center" shrinkToFit="1"/>
    </xf>
    <xf numFmtId="176" fontId="4" fillId="3" borderId="51" xfId="0" applyNumberFormat="1" applyFont="1" applyFill="1" applyBorder="1" applyAlignment="1">
      <alignment horizontal="right" vertical="center" shrinkToFit="1"/>
    </xf>
    <xf numFmtId="176" fontId="4" fillId="2" borderId="42" xfId="0" applyNumberFormat="1" applyFont="1" applyFill="1" applyBorder="1" applyAlignment="1">
      <alignment horizontal="right" vertical="center" shrinkToFit="1"/>
    </xf>
    <xf numFmtId="176" fontId="6" fillId="2" borderId="52" xfId="0" applyNumberFormat="1" applyFont="1" applyFill="1" applyBorder="1" applyAlignment="1">
      <alignment horizontal="right" vertical="center" shrinkToFit="1"/>
    </xf>
    <xf numFmtId="176" fontId="6" fillId="2" borderId="53" xfId="0" applyNumberFormat="1" applyFont="1" applyFill="1" applyBorder="1" applyAlignment="1">
      <alignment horizontal="right" vertical="center" shrinkToFit="1"/>
    </xf>
    <xf numFmtId="176" fontId="7" fillId="0" borderId="43" xfId="0" applyNumberFormat="1" applyFont="1" applyBorder="1" applyAlignment="1">
      <alignment horizontal="right" vertical="center" shrinkToFit="1"/>
    </xf>
    <xf numFmtId="0" fontId="1" fillId="2" borderId="57" xfId="0" applyFont="1" applyFill="1" applyBorder="1" applyAlignment="1">
      <alignment horizontal="center" vertical="center" shrinkToFit="1"/>
    </xf>
    <xf numFmtId="0" fontId="1" fillId="2" borderId="24" xfId="0" applyFont="1" applyFill="1" applyBorder="1" applyAlignment="1">
      <alignment horizontal="center" vertical="center" shrinkToFit="1"/>
    </xf>
    <xf numFmtId="176" fontId="4" fillId="3" borderId="49" xfId="0" applyNumberFormat="1" applyFont="1" applyFill="1" applyBorder="1" applyAlignment="1">
      <alignment horizontal="right" vertical="center" shrinkToFit="1"/>
    </xf>
    <xf numFmtId="176" fontId="5" fillId="0" borderId="8" xfId="0" applyNumberFormat="1" applyFont="1" applyBorder="1" applyAlignment="1">
      <alignment horizontal="right" vertical="center" shrinkToFit="1"/>
    </xf>
    <xf numFmtId="176" fontId="1" fillId="0" borderId="30" xfId="0" applyNumberFormat="1" applyFont="1" applyBorder="1" applyAlignment="1">
      <alignment horizontal="left" vertical="center" wrapText="1" shrinkToFit="1"/>
    </xf>
    <xf numFmtId="176" fontId="4" fillId="3" borderId="0" xfId="0" applyNumberFormat="1" applyFont="1" applyFill="1" applyAlignment="1">
      <alignment horizontal="right" vertical="center" shrinkToFit="1"/>
    </xf>
    <xf numFmtId="176" fontId="4" fillId="3" borderId="11" xfId="0" applyNumberFormat="1" applyFont="1" applyFill="1" applyBorder="1" applyAlignment="1">
      <alignment horizontal="right" vertical="center" shrinkToFit="1"/>
    </xf>
    <xf numFmtId="176" fontId="4" fillId="3" borderId="35" xfId="0" applyNumberFormat="1" applyFont="1" applyFill="1" applyBorder="1" applyAlignment="1">
      <alignment horizontal="right" vertical="center" shrinkToFit="1"/>
    </xf>
    <xf numFmtId="176" fontId="4" fillId="3" borderId="34" xfId="0" applyNumberFormat="1" applyFont="1" applyFill="1" applyBorder="1" applyAlignment="1">
      <alignment horizontal="right" vertical="center" shrinkToFit="1"/>
    </xf>
    <xf numFmtId="176" fontId="4" fillId="3" borderId="8" xfId="0" applyNumberFormat="1" applyFont="1" applyFill="1" applyBorder="1" applyAlignment="1">
      <alignment horizontal="right" vertical="center" shrinkToFit="1"/>
    </xf>
    <xf numFmtId="176" fontId="5" fillId="0" borderId="71" xfId="0" applyNumberFormat="1" applyFont="1" applyBorder="1" applyAlignment="1">
      <alignment horizontal="right" vertical="center" shrinkToFit="1"/>
    </xf>
    <xf numFmtId="176" fontId="5" fillId="0" borderId="11" xfId="0" applyNumberFormat="1" applyFont="1" applyBorder="1" applyAlignment="1">
      <alignment horizontal="right" vertical="center" shrinkToFit="1"/>
    </xf>
    <xf numFmtId="176" fontId="7" fillId="0" borderId="31" xfId="0" applyNumberFormat="1" applyFont="1" applyBorder="1" applyAlignment="1">
      <alignment horizontal="right" vertical="center" shrinkToFit="1"/>
    </xf>
    <xf numFmtId="176" fontId="4" fillId="3" borderId="72" xfId="0" applyNumberFormat="1" applyFont="1" applyFill="1" applyBorder="1" applyAlignment="1">
      <alignment horizontal="right" vertical="center" shrinkToFit="1"/>
    </xf>
    <xf numFmtId="176" fontId="4" fillId="3" borderId="75" xfId="0" applyNumberFormat="1" applyFont="1" applyFill="1" applyBorder="1" applyAlignment="1">
      <alignment horizontal="right" vertical="center" shrinkToFit="1"/>
    </xf>
    <xf numFmtId="176" fontId="4" fillId="3" borderId="67" xfId="0" applyNumberFormat="1" applyFont="1" applyFill="1" applyBorder="1" applyAlignment="1">
      <alignment horizontal="right" vertical="center" shrinkToFit="1"/>
    </xf>
    <xf numFmtId="176" fontId="5" fillId="0" borderId="67" xfId="0" applyNumberFormat="1" applyFont="1" applyBorder="1" applyAlignment="1">
      <alignment horizontal="right" vertical="center" shrinkToFit="1"/>
    </xf>
    <xf numFmtId="176" fontId="1" fillId="0" borderId="78" xfId="0" applyNumberFormat="1" applyFont="1" applyBorder="1" applyAlignment="1">
      <alignment horizontal="left" vertical="center" wrapText="1" shrinkToFit="1"/>
    </xf>
    <xf numFmtId="176" fontId="4" fillId="3" borderId="81" xfId="0" applyNumberFormat="1" applyFont="1" applyFill="1" applyBorder="1" applyAlignment="1">
      <alignment horizontal="right" vertical="center" shrinkToFit="1"/>
    </xf>
    <xf numFmtId="176" fontId="4" fillId="3" borderId="82" xfId="0" applyNumberFormat="1" applyFont="1" applyFill="1" applyBorder="1" applyAlignment="1">
      <alignment horizontal="right" vertical="center" shrinkToFit="1"/>
    </xf>
    <xf numFmtId="176" fontId="4" fillId="3" borderId="13" xfId="0" applyNumberFormat="1" applyFont="1" applyFill="1" applyBorder="1" applyAlignment="1">
      <alignment horizontal="right" vertical="center" shrinkToFit="1"/>
    </xf>
    <xf numFmtId="176" fontId="5" fillId="0" borderId="13" xfId="0" applyNumberFormat="1" applyFont="1" applyBorder="1" applyAlignment="1">
      <alignment horizontal="right" vertical="center" shrinkToFit="1"/>
    </xf>
    <xf numFmtId="176" fontId="1" fillId="0" borderId="32" xfId="0" applyNumberFormat="1" applyFont="1" applyBorder="1" applyAlignment="1">
      <alignment horizontal="left" vertical="center" wrapText="1" shrinkToFit="1"/>
    </xf>
    <xf numFmtId="176" fontId="4" fillId="3" borderId="85" xfId="0" applyNumberFormat="1" applyFont="1" applyFill="1" applyBorder="1" applyAlignment="1">
      <alignment horizontal="right" vertical="center" shrinkToFit="1"/>
    </xf>
    <xf numFmtId="176" fontId="4" fillId="3" borderId="86" xfId="0" applyNumberFormat="1" applyFont="1" applyFill="1" applyBorder="1" applyAlignment="1">
      <alignment horizontal="right" vertical="center" shrinkToFit="1"/>
    </xf>
    <xf numFmtId="176" fontId="4" fillId="3" borderId="15" xfId="0" applyNumberFormat="1" applyFont="1" applyFill="1" applyBorder="1" applyAlignment="1">
      <alignment horizontal="right" vertical="center" shrinkToFit="1"/>
    </xf>
    <xf numFmtId="176" fontId="5" fillId="0" borderId="15" xfId="0" applyNumberFormat="1" applyFont="1" applyBorder="1" applyAlignment="1">
      <alignment horizontal="right" vertical="center" shrinkToFit="1"/>
    </xf>
    <xf numFmtId="178" fontId="1" fillId="0" borderId="0" xfId="0" applyNumberFormat="1" applyFont="1">
      <alignment vertical="center"/>
    </xf>
    <xf numFmtId="177" fontId="8" fillId="0" borderId="30" xfId="0" applyNumberFormat="1" applyFont="1" applyBorder="1" applyAlignment="1">
      <alignment horizontal="right" vertical="center" wrapText="1" shrinkToFit="1"/>
    </xf>
    <xf numFmtId="177" fontId="8" fillId="2" borderId="52" xfId="0" applyNumberFormat="1" applyFont="1" applyFill="1" applyBorder="1" applyAlignment="1">
      <alignment horizontal="right" vertical="center" shrinkToFit="1"/>
    </xf>
    <xf numFmtId="177" fontId="8" fillId="2" borderId="53" xfId="0" applyNumberFormat="1" applyFont="1" applyFill="1" applyBorder="1" applyAlignment="1">
      <alignment horizontal="right" vertical="center" shrinkToFit="1"/>
    </xf>
    <xf numFmtId="177" fontId="8" fillId="0" borderId="30" xfId="0" applyNumberFormat="1" applyFont="1" applyBorder="1" applyAlignment="1">
      <alignment horizontal="right" vertical="center" shrinkToFit="1"/>
    </xf>
    <xf numFmtId="177" fontId="7" fillId="2" borderId="52" xfId="0" applyNumberFormat="1" applyFont="1" applyFill="1" applyBorder="1" applyAlignment="1">
      <alignment horizontal="right" vertical="center" shrinkToFit="1"/>
    </xf>
    <xf numFmtId="0" fontId="1" fillId="0" borderId="85" xfId="0" applyFont="1" applyBorder="1">
      <alignment vertical="center"/>
    </xf>
    <xf numFmtId="177" fontId="8" fillId="0" borderId="40" xfId="0" applyNumberFormat="1" applyFont="1" applyBorder="1">
      <alignment vertical="center"/>
    </xf>
    <xf numFmtId="176" fontId="7" fillId="0" borderId="30" xfId="0" applyNumberFormat="1" applyFont="1" applyBorder="1" applyAlignment="1">
      <alignment horizontal="right" vertical="center" shrinkToFit="1"/>
    </xf>
    <xf numFmtId="176" fontId="4" fillId="3" borderId="87" xfId="0" applyNumberFormat="1" applyFont="1" applyFill="1" applyBorder="1" applyAlignment="1">
      <alignment horizontal="right" vertical="center" shrinkToFit="1"/>
    </xf>
    <xf numFmtId="176" fontId="4" fillId="3" borderId="92" xfId="0" applyNumberFormat="1" applyFont="1" applyFill="1" applyBorder="1" applyAlignment="1">
      <alignment horizontal="right" vertical="center" shrinkToFit="1"/>
    </xf>
    <xf numFmtId="176" fontId="4" fillId="3" borderId="93" xfId="0" applyNumberFormat="1" applyFont="1" applyFill="1" applyBorder="1" applyAlignment="1">
      <alignment horizontal="right" vertical="center" shrinkToFit="1"/>
    </xf>
    <xf numFmtId="176" fontId="5" fillId="0" borderId="93" xfId="0" applyNumberFormat="1" applyFont="1" applyBorder="1" applyAlignment="1">
      <alignment horizontal="right" vertical="center" shrinkToFit="1"/>
    </xf>
    <xf numFmtId="0" fontId="7" fillId="0" borderId="90" xfId="0" applyFont="1" applyBorder="1" applyAlignment="1">
      <alignment horizontal="right" vertical="center" shrinkToFit="1"/>
    </xf>
    <xf numFmtId="176" fontId="1" fillId="3" borderId="93" xfId="0" applyNumberFormat="1" applyFont="1" applyFill="1" applyBorder="1" applyAlignment="1">
      <alignment horizontal="right" vertical="center" shrinkToFit="1"/>
    </xf>
    <xf numFmtId="177" fontId="8" fillId="0" borderId="90" xfId="0" applyNumberFormat="1" applyFont="1" applyBorder="1" applyAlignment="1">
      <alignment horizontal="right" vertical="center" shrinkToFit="1"/>
    </xf>
    <xf numFmtId="176" fontId="7" fillId="0" borderId="78" xfId="0" applyNumberFormat="1" applyFont="1" applyBorder="1" applyAlignment="1">
      <alignment horizontal="right" vertical="center" shrinkToFit="1"/>
    </xf>
    <xf numFmtId="176" fontId="4" fillId="3" borderId="62" xfId="0" applyNumberFormat="1" applyFont="1" applyFill="1" applyBorder="1" applyAlignment="1">
      <alignment horizontal="right" vertical="center" shrinkToFit="1"/>
    </xf>
    <xf numFmtId="176" fontId="4" fillId="3" borderId="61" xfId="0" applyNumberFormat="1" applyFont="1" applyFill="1" applyBorder="1" applyAlignment="1">
      <alignment horizontal="right" vertical="center" shrinkToFit="1"/>
    </xf>
    <xf numFmtId="176" fontId="7" fillId="0" borderId="46" xfId="0" applyNumberFormat="1" applyFont="1" applyBorder="1" applyAlignment="1">
      <alignment horizontal="right" vertical="center" shrinkToFit="1"/>
    </xf>
    <xf numFmtId="176" fontId="4" fillId="3" borderId="95" xfId="0" applyNumberFormat="1" applyFont="1" applyFill="1" applyBorder="1" applyAlignment="1">
      <alignment horizontal="right" vertical="center" shrinkToFit="1"/>
    </xf>
    <xf numFmtId="176" fontId="5" fillId="0" borderId="64" xfId="0" applyNumberFormat="1" applyFont="1" applyBorder="1" applyAlignment="1">
      <alignment horizontal="right" vertical="center" shrinkToFit="1"/>
    </xf>
    <xf numFmtId="176" fontId="1" fillId="0" borderId="31" xfId="0" applyNumberFormat="1" applyFont="1" applyBorder="1" applyAlignment="1">
      <alignment horizontal="left" vertical="center" wrapText="1" shrinkToFit="1"/>
    </xf>
    <xf numFmtId="177" fontId="8" fillId="0" borderId="31" xfId="0" applyNumberFormat="1" applyFont="1" applyBorder="1" applyAlignment="1">
      <alignment horizontal="right" vertical="center" wrapText="1" shrinkToFit="1"/>
    </xf>
    <xf numFmtId="176" fontId="4" fillId="3" borderId="108" xfId="0" applyNumberFormat="1" applyFont="1" applyFill="1" applyBorder="1" applyAlignment="1">
      <alignment horizontal="right" vertical="center" shrinkToFit="1"/>
    </xf>
    <xf numFmtId="176" fontId="4" fillId="3" borderId="103" xfId="0" applyNumberFormat="1" applyFont="1" applyFill="1" applyBorder="1" applyAlignment="1">
      <alignment horizontal="right" vertical="center" shrinkToFit="1"/>
    </xf>
    <xf numFmtId="176" fontId="4" fillId="3" borderId="105" xfId="0" applyNumberFormat="1" applyFont="1" applyFill="1" applyBorder="1" applyAlignment="1">
      <alignment horizontal="right" vertical="center" shrinkToFit="1"/>
    </xf>
    <xf numFmtId="176" fontId="5" fillId="0" borderId="107" xfId="0" applyNumberFormat="1" applyFont="1" applyBorder="1" applyAlignment="1">
      <alignment horizontal="right" vertical="center" shrinkToFit="1"/>
    </xf>
    <xf numFmtId="0" fontId="14" fillId="0" borderId="13" xfId="0" applyFont="1" applyBorder="1" applyAlignment="1">
      <alignment horizontal="center" vertical="center"/>
    </xf>
    <xf numFmtId="0" fontId="10" fillId="0" borderId="13" xfId="0" applyFont="1" applyBorder="1" applyAlignment="1">
      <alignment vertical="center" wrapText="1"/>
    </xf>
    <xf numFmtId="176" fontId="12" fillId="0" borderId="13" xfId="0" applyNumberFormat="1" applyFont="1" applyBorder="1">
      <alignment vertical="center"/>
    </xf>
    <xf numFmtId="0" fontId="12" fillId="0" borderId="13" xfId="0" applyFont="1" applyBorder="1" applyAlignment="1">
      <alignment horizontal="center" vertical="center" shrinkToFit="1"/>
    </xf>
    <xf numFmtId="0" fontId="14" fillId="0" borderId="105" xfId="0" applyFont="1" applyBorder="1" applyAlignment="1">
      <alignment horizontal="center" vertical="center" wrapText="1"/>
    </xf>
    <xf numFmtId="0" fontId="14" fillId="0" borderId="106" xfId="0" applyFont="1" applyBorder="1" applyAlignment="1">
      <alignment horizontal="center" vertical="center" wrapText="1"/>
    </xf>
    <xf numFmtId="0" fontId="14" fillId="0" borderId="105" xfId="0" applyFont="1" applyBorder="1" applyAlignment="1">
      <alignment horizontal="center" vertical="center"/>
    </xf>
    <xf numFmtId="0" fontId="14" fillId="0" borderId="106" xfId="0" applyFont="1" applyBorder="1" applyAlignment="1">
      <alignment vertical="center" wrapText="1"/>
    </xf>
    <xf numFmtId="0" fontId="14" fillId="0" borderId="101" xfId="0" applyFont="1" applyBorder="1" applyAlignment="1">
      <alignment horizontal="center" vertical="center" wrapText="1"/>
    </xf>
    <xf numFmtId="0" fontId="14" fillId="0" borderId="101" xfId="0" applyFont="1" applyBorder="1" applyAlignment="1">
      <alignment vertical="center" wrapText="1"/>
    </xf>
    <xf numFmtId="0" fontId="14" fillId="0" borderId="106" xfId="0" applyFont="1" applyBorder="1" applyAlignment="1">
      <alignment horizontal="left" vertical="center" wrapText="1"/>
    </xf>
    <xf numFmtId="0" fontId="14" fillId="0" borderId="107" xfId="0" applyFont="1" applyBorder="1" applyAlignment="1">
      <alignment vertical="center" wrapText="1"/>
    </xf>
    <xf numFmtId="0" fontId="14" fillId="0" borderId="107" xfId="0" applyFont="1" applyBorder="1" applyAlignment="1">
      <alignment horizontal="left" vertical="center" wrapText="1"/>
    </xf>
    <xf numFmtId="0" fontId="14" fillId="0" borderId="102" xfId="0" applyFont="1" applyBorder="1" applyAlignment="1">
      <alignment horizontal="center" vertical="center" wrapText="1"/>
    </xf>
    <xf numFmtId="176" fontId="15" fillId="0" borderId="101" xfId="0" applyNumberFormat="1" applyFont="1" applyBorder="1" applyAlignment="1">
      <alignment horizontal="right" vertical="center" wrapText="1" shrinkToFit="1"/>
    </xf>
    <xf numFmtId="176" fontId="16" fillId="0" borderId="104" xfId="0" applyNumberFormat="1" applyFont="1" applyBorder="1" applyAlignment="1">
      <alignment horizontal="right" vertical="center" shrinkToFit="1"/>
    </xf>
    <xf numFmtId="176" fontId="16" fillId="0" borderId="108" xfId="0" applyNumberFormat="1" applyFont="1" applyBorder="1" applyAlignment="1">
      <alignment horizontal="right" vertical="center" shrinkToFit="1"/>
    </xf>
    <xf numFmtId="176" fontId="16" fillId="0" borderId="103" xfId="0" applyNumberFormat="1" applyFont="1" applyBorder="1" applyAlignment="1">
      <alignment horizontal="right" vertical="center" shrinkToFit="1"/>
    </xf>
    <xf numFmtId="176" fontId="17" fillId="0" borderId="103" xfId="0" applyNumberFormat="1" applyFont="1" applyBorder="1" applyAlignment="1">
      <alignment horizontal="right" vertical="center" shrinkToFit="1"/>
    </xf>
    <xf numFmtId="0" fontId="10" fillId="0" borderId="103" xfId="0" applyFont="1" applyBorder="1" applyAlignment="1">
      <alignment horizontal="left" vertical="center" wrapText="1"/>
    </xf>
    <xf numFmtId="0" fontId="14" fillId="0" borderId="103" xfId="0" applyFont="1" applyBorder="1" applyAlignment="1">
      <alignment horizontal="center" vertical="center"/>
    </xf>
    <xf numFmtId="0" fontId="10" fillId="0" borderId="103" xfId="0" applyFont="1" applyBorder="1" applyAlignment="1">
      <alignment vertical="center" wrapText="1"/>
    </xf>
    <xf numFmtId="176" fontId="12" fillId="0" borderId="103" xfId="0" applyNumberFormat="1" applyFont="1" applyBorder="1">
      <alignment vertical="center"/>
    </xf>
    <xf numFmtId="0" fontId="12" fillId="0" borderId="103" xfId="0" applyFont="1" applyBorder="1" applyAlignment="1">
      <alignment horizontal="center" vertical="center" shrinkToFit="1"/>
    </xf>
    <xf numFmtId="0" fontId="14" fillId="0" borderId="79" xfId="0" applyFont="1" applyBorder="1" applyAlignment="1">
      <alignment horizontal="center" vertical="center" wrapText="1"/>
    </xf>
    <xf numFmtId="0" fontId="14" fillId="0" borderId="77" xfId="0" applyFont="1" applyBorder="1" applyAlignment="1">
      <alignment horizontal="center" vertical="center" wrapText="1"/>
    </xf>
    <xf numFmtId="0" fontId="14" fillId="0" borderId="79" xfId="0" applyFont="1" applyBorder="1" applyAlignment="1">
      <alignment horizontal="center" vertical="center"/>
    </xf>
    <xf numFmtId="0" fontId="14" fillId="0" borderId="77" xfId="0" applyFont="1" applyBorder="1" applyAlignment="1">
      <alignment vertical="center" wrapText="1"/>
    </xf>
    <xf numFmtId="0" fontId="14" fillId="0" borderId="78" xfId="0" applyFont="1" applyBorder="1" applyAlignment="1">
      <alignment horizontal="center" vertical="center" wrapText="1"/>
    </xf>
    <xf numFmtId="0" fontId="14" fillId="0" borderId="78" xfId="0" applyFont="1" applyBorder="1" applyAlignment="1">
      <alignment vertical="center" wrapText="1"/>
    </xf>
    <xf numFmtId="0" fontId="14" fillId="0" borderId="77" xfId="0" applyFont="1" applyBorder="1" applyAlignment="1">
      <alignment horizontal="left" vertical="center" wrapText="1"/>
    </xf>
    <xf numFmtId="0" fontId="14" fillId="0" borderId="80" xfId="0" applyFont="1" applyBorder="1" applyAlignment="1">
      <alignment vertical="center" wrapText="1"/>
    </xf>
    <xf numFmtId="0" fontId="14" fillId="0" borderId="80" xfId="0" applyFont="1" applyBorder="1" applyAlignment="1">
      <alignment horizontal="left" vertical="center" wrapText="1"/>
    </xf>
    <xf numFmtId="0" fontId="14" fillId="0" borderId="76" xfId="0" applyFont="1" applyBorder="1" applyAlignment="1">
      <alignment horizontal="center" vertical="center" wrapText="1"/>
    </xf>
    <xf numFmtId="176" fontId="15" fillId="0" borderId="78" xfId="0" applyNumberFormat="1" applyFont="1" applyBorder="1" applyAlignment="1">
      <alignment horizontal="right" vertical="center" wrapText="1" shrinkToFit="1"/>
    </xf>
    <xf numFmtId="176" fontId="16" fillId="0" borderId="81" xfId="0" applyNumberFormat="1" applyFont="1" applyBorder="1" applyAlignment="1">
      <alignment horizontal="right" vertical="center" shrinkToFit="1"/>
    </xf>
    <xf numFmtId="176" fontId="16" fillId="0" borderId="82" xfId="0" applyNumberFormat="1" applyFont="1" applyBorder="1" applyAlignment="1">
      <alignment horizontal="right" vertical="center" shrinkToFit="1"/>
    </xf>
    <xf numFmtId="176" fontId="16" fillId="0" borderId="13" xfId="0" applyNumberFormat="1" applyFont="1" applyBorder="1" applyAlignment="1">
      <alignment horizontal="right" vertical="center" shrinkToFit="1"/>
    </xf>
    <xf numFmtId="176" fontId="17" fillId="0" borderId="13" xfId="0" applyNumberFormat="1" applyFont="1" applyBorder="1" applyAlignment="1">
      <alignment horizontal="right" vertical="center" shrinkToFit="1"/>
    </xf>
    <xf numFmtId="0" fontId="12" fillId="5" borderId="2" xfId="0" applyFont="1" applyFill="1" applyBorder="1" applyAlignment="1">
      <alignment horizontal="right" vertical="center" shrinkToFit="1"/>
    </xf>
    <xf numFmtId="0" fontId="12" fillId="5" borderId="13" xfId="0" applyFont="1" applyFill="1" applyBorder="1" applyAlignment="1">
      <alignment horizontal="right" vertical="center" shrinkToFit="1"/>
    </xf>
    <xf numFmtId="0" fontId="12" fillId="5" borderId="103" xfId="0" applyFont="1" applyFill="1" applyBorder="1" applyAlignment="1">
      <alignment horizontal="right" vertical="center" shrinkToFit="1"/>
    </xf>
    <xf numFmtId="0" fontId="10" fillId="5" borderId="49" xfId="0" applyFont="1" applyFill="1" applyBorder="1" applyAlignment="1">
      <alignment horizontal="left" vertical="center" wrapText="1"/>
    </xf>
    <xf numFmtId="0" fontId="10" fillId="5" borderId="104" xfId="0" applyFont="1" applyFill="1" applyBorder="1" applyAlignment="1">
      <alignment horizontal="left" vertical="center" wrapText="1"/>
    </xf>
    <xf numFmtId="0" fontId="10" fillId="5" borderId="101" xfId="0" applyFont="1" applyFill="1" applyBorder="1" applyAlignment="1">
      <alignment horizontal="left" vertical="center" wrapText="1"/>
    </xf>
    <xf numFmtId="0" fontId="10" fillId="5" borderId="0" xfId="0" applyFont="1" applyFill="1" applyAlignment="1">
      <alignment horizontal="left" vertical="center" wrapText="1"/>
    </xf>
    <xf numFmtId="176" fontId="4" fillId="0" borderId="35" xfId="0" applyNumberFormat="1" applyFont="1" applyBorder="1" applyAlignment="1">
      <alignment horizontal="right" vertical="center" shrinkToFit="1"/>
    </xf>
    <xf numFmtId="176" fontId="4" fillId="0" borderId="11" xfId="0" applyNumberFormat="1" applyFont="1" applyBorder="1" applyAlignment="1">
      <alignment horizontal="right" vertical="center" shrinkToFit="1"/>
    </xf>
    <xf numFmtId="177" fontId="8" fillId="0" borderId="31" xfId="0" applyNumberFormat="1" applyFont="1" applyBorder="1" applyAlignment="1">
      <alignment horizontal="right" vertical="center" shrinkToFit="1"/>
    </xf>
    <xf numFmtId="177" fontId="8" fillId="0" borderId="32" xfId="0" applyNumberFormat="1" applyFont="1" applyBorder="1" applyAlignment="1">
      <alignment horizontal="right" vertical="center" shrinkToFit="1"/>
    </xf>
    <xf numFmtId="176" fontId="4" fillId="0" borderId="0" xfId="0" applyNumberFormat="1" applyFont="1" applyAlignment="1">
      <alignment horizontal="right" vertical="center" shrinkToFit="1"/>
    </xf>
    <xf numFmtId="176" fontId="5" fillId="0" borderId="98" xfId="0" applyNumberFormat="1" applyFont="1" applyBorder="1" applyAlignment="1">
      <alignment horizontal="right" vertical="center" shrinkToFit="1"/>
    </xf>
    <xf numFmtId="177" fontId="8" fillId="0" borderId="100" xfId="0" applyNumberFormat="1" applyFont="1" applyBorder="1" applyAlignment="1">
      <alignment horizontal="right" vertical="center" shrinkToFit="1"/>
    </xf>
    <xf numFmtId="177" fontId="8" fillId="0" borderId="111" xfId="0" applyNumberFormat="1" applyFont="1" applyBorder="1" applyAlignment="1">
      <alignment horizontal="right" vertical="center" shrinkToFit="1"/>
    </xf>
    <xf numFmtId="176" fontId="5" fillId="0" borderId="98" xfId="0" applyNumberFormat="1" applyFont="1" applyBorder="1" applyAlignment="1">
      <alignment horizontal="center" vertical="center" shrinkToFit="1"/>
    </xf>
    <xf numFmtId="0" fontId="14" fillId="0" borderId="8" xfId="0" applyFont="1" applyBorder="1" applyAlignment="1">
      <alignment horizontal="center" vertical="center"/>
    </xf>
    <xf numFmtId="0" fontId="10" fillId="0" borderId="8" xfId="0" applyFont="1" applyBorder="1" applyAlignment="1">
      <alignment vertical="center" wrapText="1"/>
    </xf>
    <xf numFmtId="176" fontId="12" fillId="0" borderId="8" xfId="0" applyNumberFormat="1" applyFont="1" applyBorder="1">
      <alignment vertical="center"/>
    </xf>
    <xf numFmtId="0" fontId="12" fillId="0" borderId="8" xfId="0" applyFont="1" applyBorder="1" applyAlignment="1">
      <alignment horizontal="center" vertical="center" shrinkToFit="1"/>
    </xf>
    <xf numFmtId="0" fontId="14" fillId="0" borderId="30" xfId="0" applyFont="1" applyBorder="1" applyAlignment="1">
      <alignment horizontal="center" vertical="center"/>
    </xf>
    <xf numFmtId="0" fontId="14" fillId="0" borderId="30" xfId="0" applyFont="1" applyBorder="1" applyAlignment="1">
      <alignment vertical="center" wrapText="1"/>
    </xf>
    <xf numFmtId="0" fontId="14" fillId="0" borderId="9" xfId="0" applyFont="1" applyBorder="1" applyAlignment="1">
      <alignment vertical="center" wrapText="1"/>
    </xf>
    <xf numFmtId="0" fontId="14" fillId="0" borderId="44" xfId="0" applyFont="1" applyBorder="1" applyAlignment="1">
      <alignment horizontal="center" vertical="center" wrapText="1"/>
    </xf>
    <xf numFmtId="0" fontId="14" fillId="0" borderId="39" xfId="0" applyFont="1" applyBorder="1" applyAlignment="1">
      <alignment horizontal="left" vertical="center" wrapText="1"/>
    </xf>
    <xf numFmtId="176" fontId="15" fillId="0" borderId="30" xfId="0" applyNumberFormat="1" applyFont="1" applyBorder="1" applyAlignment="1">
      <alignment horizontal="right" vertical="center" wrapText="1" shrinkToFit="1"/>
    </xf>
    <xf numFmtId="176" fontId="16" fillId="3" borderId="49" xfId="0" applyNumberFormat="1" applyFont="1" applyFill="1" applyBorder="1" applyAlignment="1">
      <alignment horizontal="right" vertical="center" shrinkToFit="1"/>
    </xf>
    <xf numFmtId="176" fontId="17" fillId="0" borderId="8" xfId="0" applyNumberFormat="1" applyFont="1" applyBorder="1" applyAlignment="1">
      <alignment horizontal="right" vertical="center" shrinkToFit="1"/>
    </xf>
    <xf numFmtId="0" fontId="12" fillId="0" borderId="13" xfId="0" applyFont="1" applyBorder="1">
      <alignment vertical="center"/>
    </xf>
    <xf numFmtId="176" fontId="16" fillId="3" borderId="81" xfId="0" applyNumberFormat="1" applyFont="1" applyFill="1" applyBorder="1" applyAlignment="1">
      <alignment horizontal="right" vertical="center" shrinkToFit="1"/>
    </xf>
    <xf numFmtId="176" fontId="16" fillId="3" borderId="82" xfId="0" applyNumberFormat="1" applyFont="1" applyFill="1" applyBorder="1" applyAlignment="1">
      <alignment horizontal="right" vertical="center" shrinkToFit="1"/>
    </xf>
    <xf numFmtId="176" fontId="16" fillId="3" borderId="13" xfId="0" applyNumberFormat="1" applyFont="1" applyFill="1" applyBorder="1" applyAlignment="1">
      <alignment horizontal="right" vertical="center" shrinkToFit="1"/>
    </xf>
    <xf numFmtId="0" fontId="14" fillId="0" borderId="45"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38" xfId="0" applyFont="1" applyBorder="1" applyAlignment="1">
      <alignment horizontal="left" vertical="center" wrapText="1"/>
    </xf>
    <xf numFmtId="176" fontId="16" fillId="3" borderId="0" xfId="0" applyNumberFormat="1" applyFont="1" applyFill="1" applyAlignment="1">
      <alignment horizontal="right" vertical="center" shrinkToFit="1"/>
    </xf>
    <xf numFmtId="176" fontId="16" fillId="3" borderId="35" xfId="0" applyNumberFormat="1" applyFont="1" applyFill="1" applyBorder="1" applyAlignment="1">
      <alignment horizontal="right" vertical="center" shrinkToFit="1"/>
    </xf>
    <xf numFmtId="176" fontId="16" fillId="3" borderId="11" xfId="0" applyNumberFormat="1" applyFont="1" applyFill="1" applyBorder="1" applyAlignment="1">
      <alignment horizontal="right" vertical="center" shrinkToFit="1"/>
    </xf>
    <xf numFmtId="176" fontId="17" fillId="0" borderId="11" xfId="0" applyNumberFormat="1" applyFont="1" applyBorder="1" applyAlignment="1">
      <alignment horizontal="right" vertical="center" shrinkToFit="1"/>
    </xf>
    <xf numFmtId="0" fontId="10" fillId="0" borderId="2" xfId="0" applyFont="1" applyBorder="1" applyAlignment="1">
      <alignment vertical="center" wrapText="1"/>
    </xf>
    <xf numFmtId="176" fontId="12" fillId="0" borderId="2" xfId="0" applyNumberFormat="1" applyFont="1" applyBorder="1">
      <alignment vertical="center"/>
    </xf>
    <xf numFmtId="9" fontId="12" fillId="0" borderId="2" xfId="0" applyNumberFormat="1" applyFont="1" applyBorder="1">
      <alignment vertical="center"/>
    </xf>
    <xf numFmtId="0" fontId="14" fillId="0" borderId="55" xfId="0" applyFont="1" applyBorder="1" applyAlignment="1">
      <alignment horizontal="center" vertical="center" wrapText="1"/>
    </xf>
    <xf numFmtId="0" fontId="14" fillId="0" borderId="56" xfId="0" applyFont="1" applyBorder="1" applyAlignment="1">
      <alignment horizontal="center" vertical="center" wrapText="1"/>
    </xf>
    <xf numFmtId="0" fontId="14" fillId="0" borderId="89" xfId="0" applyFont="1" applyBorder="1" applyAlignment="1">
      <alignment horizontal="center" vertical="center"/>
    </xf>
    <xf numFmtId="0" fontId="14" fillId="0" borderId="56" xfId="0" applyFont="1" applyBorder="1" applyAlignment="1">
      <alignment vertical="center" wrapText="1"/>
    </xf>
    <xf numFmtId="0" fontId="14" fillId="0" borderId="56" xfId="0" applyFont="1" applyBorder="1" applyAlignment="1">
      <alignment horizontal="left" vertical="center" wrapText="1"/>
    </xf>
    <xf numFmtId="0" fontId="14" fillId="0" borderId="89" xfId="0" applyFont="1" applyBorder="1" applyAlignment="1">
      <alignment horizontal="center" vertical="center" wrapText="1"/>
    </xf>
    <xf numFmtId="0" fontId="14" fillId="0" borderId="3" xfId="0" applyFont="1" applyBorder="1" applyAlignment="1">
      <alignment vertical="center" wrapText="1"/>
    </xf>
    <xf numFmtId="0" fontId="14" fillId="0" borderId="3" xfId="0" applyFont="1" applyBorder="1" applyAlignment="1">
      <alignment horizontal="left" vertical="center" wrapText="1"/>
    </xf>
    <xf numFmtId="0" fontId="14" fillId="0" borderId="1" xfId="0" applyFont="1" applyBorder="1" applyAlignment="1">
      <alignment horizontal="center" vertical="center" wrapText="1"/>
    </xf>
    <xf numFmtId="176" fontId="15" fillId="0" borderId="100" xfId="0" applyNumberFormat="1" applyFont="1" applyBorder="1" applyAlignment="1">
      <alignment horizontal="right" vertical="center" wrapText="1" shrinkToFit="1"/>
    </xf>
    <xf numFmtId="176" fontId="16" fillId="3" borderId="89" xfId="0" applyNumberFormat="1" applyFont="1" applyFill="1" applyBorder="1" applyAlignment="1">
      <alignment horizontal="right" vertical="center" shrinkToFit="1"/>
    </xf>
    <xf numFmtId="176" fontId="16" fillId="3" borderId="110" xfId="0" applyNumberFormat="1" applyFont="1" applyFill="1" applyBorder="1" applyAlignment="1">
      <alignment horizontal="right" vertical="center" shrinkToFit="1"/>
    </xf>
    <xf numFmtId="176" fontId="16" fillId="3" borderId="2" xfId="0" applyNumberFormat="1" applyFont="1" applyFill="1" applyBorder="1" applyAlignment="1">
      <alignment horizontal="right" vertical="center" shrinkToFit="1"/>
    </xf>
    <xf numFmtId="176" fontId="17" fillId="0" borderId="2" xfId="0" applyNumberFormat="1" applyFont="1" applyBorder="1" applyAlignment="1">
      <alignment horizontal="right" vertical="center" shrinkToFit="1"/>
    </xf>
    <xf numFmtId="0" fontId="14" fillId="2" borderId="47" xfId="0" applyFont="1" applyFill="1" applyBorder="1">
      <alignment vertical="center"/>
    </xf>
    <xf numFmtId="0" fontId="14" fillId="2" borderId="41" xfId="0" applyFont="1" applyFill="1" applyBorder="1">
      <alignment vertical="center"/>
    </xf>
    <xf numFmtId="49" fontId="14" fillId="2" borderId="17" xfId="0" applyNumberFormat="1" applyFont="1" applyFill="1" applyBorder="1" applyAlignment="1">
      <alignment horizontal="center" vertical="center"/>
    </xf>
    <xf numFmtId="0" fontId="13" fillId="2" borderId="18" xfId="0" applyFont="1" applyFill="1" applyBorder="1" applyAlignment="1">
      <alignment horizontal="center" vertical="center" wrapText="1"/>
    </xf>
    <xf numFmtId="0" fontId="14" fillId="2" borderId="18" xfId="0" applyFont="1" applyFill="1" applyBorder="1" applyAlignment="1">
      <alignment horizontal="left" vertical="center" wrapText="1"/>
    </xf>
    <xf numFmtId="0" fontId="14" fillId="2" borderId="18" xfId="0" applyFont="1" applyFill="1" applyBorder="1" applyAlignment="1">
      <alignment horizontal="center" vertical="center"/>
    </xf>
    <xf numFmtId="0" fontId="14" fillId="2" borderId="18" xfId="0" applyFont="1" applyFill="1" applyBorder="1" applyAlignment="1">
      <alignment vertical="center" wrapText="1"/>
    </xf>
    <xf numFmtId="176" fontId="12" fillId="2" borderId="18" xfId="0" applyNumberFormat="1" applyFont="1" applyFill="1" applyBorder="1">
      <alignment vertical="center"/>
    </xf>
    <xf numFmtId="0" fontId="12" fillId="2" borderId="18" xfId="0" applyFont="1" applyFill="1" applyBorder="1" applyAlignment="1">
      <alignment horizontal="center" vertical="center"/>
    </xf>
    <xf numFmtId="0" fontId="12" fillId="2" borderId="18" xfId="0" applyFont="1" applyFill="1" applyBorder="1" applyAlignment="1">
      <alignment horizontal="right" vertical="center"/>
    </xf>
    <xf numFmtId="0" fontId="12" fillId="2" borderId="18" xfId="0" applyFont="1" applyFill="1" applyBorder="1">
      <alignment vertical="center"/>
    </xf>
    <xf numFmtId="0" fontId="14" fillId="2" borderId="50" xfId="0" applyFont="1" applyFill="1" applyBorder="1" applyAlignment="1">
      <alignment horizontal="center" vertical="center"/>
    </xf>
    <xf numFmtId="0" fontId="14" fillId="2" borderId="52" xfId="0" applyFont="1" applyFill="1" applyBorder="1" applyAlignment="1">
      <alignment horizontal="center" vertical="center"/>
    </xf>
    <xf numFmtId="0" fontId="14" fillId="2" borderId="17" xfId="0" applyFont="1" applyFill="1" applyBorder="1" applyAlignment="1">
      <alignment horizontal="center" vertical="center" wrapText="1"/>
    </xf>
    <xf numFmtId="0" fontId="14" fillId="2" borderId="19" xfId="0" applyFont="1" applyFill="1" applyBorder="1" applyAlignment="1">
      <alignment horizontal="center" vertical="center"/>
    </xf>
    <xf numFmtId="0" fontId="12" fillId="2" borderId="19" xfId="0" applyFont="1" applyFill="1" applyBorder="1" applyAlignment="1">
      <alignment horizontal="right" vertical="center"/>
    </xf>
    <xf numFmtId="0" fontId="12" fillId="2" borderId="41" xfId="0" applyFont="1" applyFill="1" applyBorder="1" applyAlignment="1">
      <alignment horizontal="right" vertical="center"/>
    </xf>
    <xf numFmtId="0" fontId="12" fillId="2" borderId="47" xfId="0" applyFont="1" applyFill="1" applyBorder="1" applyAlignment="1">
      <alignment horizontal="right" vertical="center"/>
    </xf>
    <xf numFmtId="0" fontId="12" fillId="2" borderId="50" xfId="0" applyFont="1" applyFill="1" applyBorder="1" applyAlignment="1">
      <alignment horizontal="right" vertical="center"/>
    </xf>
    <xf numFmtId="0" fontId="12" fillId="2" borderId="17" xfId="0" applyFont="1" applyFill="1" applyBorder="1" applyAlignment="1">
      <alignment horizontal="center" vertical="center"/>
    </xf>
    <xf numFmtId="0" fontId="12" fillId="2" borderId="41" xfId="0" applyFont="1" applyFill="1" applyBorder="1" applyAlignment="1">
      <alignment horizontal="left" vertical="center"/>
    </xf>
    <xf numFmtId="176" fontId="15" fillId="2" borderId="52" xfId="0" applyNumberFormat="1" applyFont="1" applyFill="1" applyBorder="1" applyAlignment="1">
      <alignment horizontal="right" vertical="center" shrinkToFit="1"/>
    </xf>
    <xf numFmtId="176" fontId="16" fillId="2" borderId="50" xfId="0" applyNumberFormat="1" applyFont="1" applyFill="1" applyBorder="1" applyAlignment="1">
      <alignment horizontal="right" vertical="center" shrinkToFit="1"/>
    </xf>
    <xf numFmtId="176" fontId="16" fillId="2" borderId="36" xfId="0" applyNumberFormat="1" applyFont="1" applyFill="1" applyBorder="1" applyAlignment="1">
      <alignment horizontal="right" vertical="center" shrinkToFit="1"/>
    </xf>
    <xf numFmtId="176" fontId="16" fillId="2" borderId="18" xfId="0" applyNumberFormat="1" applyFont="1" applyFill="1" applyBorder="1" applyAlignment="1">
      <alignment horizontal="right" vertical="center" shrinkToFit="1"/>
    </xf>
    <xf numFmtId="176" fontId="17" fillId="2" borderId="18" xfId="0" applyNumberFormat="1" applyFont="1" applyFill="1" applyBorder="1" applyAlignment="1">
      <alignment horizontal="right" vertical="center" shrinkToFit="1"/>
    </xf>
    <xf numFmtId="0" fontId="14" fillId="0" borderId="14" xfId="0" applyFont="1" applyBorder="1" applyAlignment="1">
      <alignment horizontal="center" vertical="center"/>
    </xf>
    <xf numFmtId="0" fontId="14" fillId="0" borderId="38" xfId="0" applyFont="1" applyBorder="1" applyAlignment="1">
      <alignment horizontal="left" vertical="center"/>
    </xf>
    <xf numFmtId="49" fontId="19" fillId="0" borderId="1" xfId="0" applyNumberFormat="1" applyFont="1" applyBorder="1" applyAlignment="1">
      <alignment horizontal="center" vertical="center" wrapText="1"/>
    </xf>
    <xf numFmtId="0" fontId="13" fillId="0" borderId="2" xfId="0" applyFont="1" applyBorder="1" applyAlignment="1">
      <alignment horizontal="left" vertical="center" wrapText="1"/>
    </xf>
    <xf numFmtId="0" fontId="10" fillId="0" borderId="2" xfId="0" applyFont="1" applyBorder="1" applyAlignment="1">
      <alignment horizontal="left" vertical="center" wrapText="1"/>
    </xf>
    <xf numFmtId="0" fontId="14" fillId="0" borderId="2" xfId="0" applyFont="1" applyBorder="1" applyAlignment="1">
      <alignment horizontal="center" vertical="center"/>
    </xf>
    <xf numFmtId="0" fontId="12" fillId="0" borderId="2" xfId="0" applyFont="1" applyBorder="1" applyAlignment="1">
      <alignment horizontal="center" vertical="center"/>
    </xf>
    <xf numFmtId="0" fontId="12" fillId="5" borderId="2" xfId="0" applyFont="1" applyFill="1" applyBorder="1" applyAlignment="1">
      <alignment horizontal="right" vertical="center"/>
    </xf>
    <xf numFmtId="0" fontId="12" fillId="4" borderId="2" xfId="0" applyFont="1" applyFill="1" applyBorder="1">
      <alignment vertical="center"/>
    </xf>
    <xf numFmtId="0" fontId="10" fillId="5" borderId="89" xfId="0" applyFont="1" applyFill="1" applyBorder="1" applyAlignment="1">
      <alignment horizontal="left" vertical="center" wrapText="1"/>
    </xf>
    <xf numFmtId="0" fontId="14" fillId="0" borderId="11" xfId="0" applyFont="1" applyBorder="1" applyAlignment="1">
      <alignment horizontal="center" vertical="center"/>
    </xf>
    <xf numFmtId="0" fontId="14" fillId="0" borderId="12" xfId="0" applyFont="1" applyBorder="1" applyAlignment="1">
      <alignment horizontal="left" vertical="center"/>
    </xf>
    <xf numFmtId="0" fontId="14" fillId="0" borderId="0" xfId="0" applyFont="1" applyAlignment="1">
      <alignment horizontal="center" vertical="center" wrapText="1"/>
    </xf>
    <xf numFmtId="38" fontId="15" fillId="0" borderId="30" xfId="1" applyFont="1" applyBorder="1" applyAlignment="1">
      <alignment horizontal="right" vertical="center" shrinkToFit="1"/>
    </xf>
    <xf numFmtId="176" fontId="16" fillId="3" borderId="87" xfId="0" applyNumberFormat="1" applyFont="1" applyFill="1" applyBorder="1" applyAlignment="1">
      <alignment horizontal="right" vertical="center" shrinkToFit="1"/>
    </xf>
    <xf numFmtId="176" fontId="16" fillId="3" borderId="92" xfId="0" applyNumberFormat="1" applyFont="1" applyFill="1" applyBorder="1" applyAlignment="1">
      <alignment horizontal="right" vertical="center" shrinkToFit="1"/>
    </xf>
    <xf numFmtId="176" fontId="16" fillId="3" borderId="93" xfId="0" applyNumberFormat="1" applyFont="1" applyFill="1" applyBorder="1" applyAlignment="1">
      <alignment horizontal="right" vertical="center" shrinkToFit="1"/>
    </xf>
    <xf numFmtId="176" fontId="17" fillId="0" borderId="93" xfId="0" applyNumberFormat="1" applyFont="1" applyBorder="1" applyAlignment="1">
      <alignment horizontal="right" vertical="center" shrinkToFit="1"/>
    </xf>
    <xf numFmtId="0" fontId="10" fillId="0" borderId="11" xfId="0" applyFont="1" applyBorder="1" applyAlignment="1">
      <alignment vertical="center" wrapText="1"/>
    </xf>
    <xf numFmtId="176" fontId="12" fillId="0" borderId="11" xfId="0" applyNumberFormat="1" applyFont="1" applyBorder="1">
      <alignment vertical="center"/>
    </xf>
    <xf numFmtId="0" fontId="12" fillId="0" borderId="11" xfId="0" applyFont="1" applyBorder="1" applyAlignment="1">
      <alignment horizontal="center" vertical="center" shrinkToFit="1"/>
    </xf>
    <xf numFmtId="0" fontId="14" fillId="0" borderId="9" xfId="0" applyFont="1" applyBorder="1" applyAlignment="1">
      <alignment horizontal="center" vertical="center"/>
    </xf>
    <xf numFmtId="0" fontId="14" fillId="0" borderId="39" xfId="0" applyFont="1" applyBorder="1" applyAlignment="1">
      <alignment horizontal="center" vertical="center" wrapText="1"/>
    </xf>
    <xf numFmtId="0" fontId="14" fillId="0" borderId="49" xfId="0" applyFont="1" applyBorder="1" applyAlignment="1">
      <alignment horizontal="center" vertical="center" wrapText="1"/>
    </xf>
    <xf numFmtId="176" fontId="15" fillId="0" borderId="101" xfId="0" applyNumberFormat="1" applyFont="1" applyBorder="1" applyAlignment="1">
      <alignment horizontal="right" vertical="center" shrinkToFit="1"/>
    </xf>
    <xf numFmtId="0" fontId="14" fillId="0" borderId="68" xfId="0" applyFont="1" applyBorder="1" applyAlignment="1">
      <alignment horizontal="center" vertical="center" wrapText="1"/>
    </xf>
    <xf numFmtId="0" fontId="14" fillId="0" borderId="74" xfId="0" applyFont="1" applyBorder="1" applyAlignment="1">
      <alignment horizontal="center" vertical="center"/>
    </xf>
    <xf numFmtId="0" fontId="14" fillId="0" borderId="67" xfId="0" applyFont="1" applyBorder="1" applyAlignment="1">
      <alignment horizontal="center" vertical="center"/>
    </xf>
    <xf numFmtId="0" fontId="14" fillId="0" borderId="74" xfId="0" applyFont="1" applyBorder="1" applyAlignment="1">
      <alignment horizontal="left" vertical="center" wrapText="1"/>
    </xf>
    <xf numFmtId="0" fontId="14" fillId="0" borderId="69" xfId="0" applyFont="1" applyBorder="1" applyAlignment="1">
      <alignment horizontal="left" vertical="center" wrapText="1"/>
    </xf>
    <xf numFmtId="0" fontId="14" fillId="0" borderId="69" xfId="0" applyFont="1" applyBorder="1" applyAlignment="1">
      <alignment horizontal="center" vertical="center" wrapText="1"/>
    </xf>
    <xf numFmtId="0" fontId="14" fillId="0" borderId="73" xfId="0" applyFont="1" applyBorder="1" applyAlignment="1">
      <alignment horizontal="center" vertical="center" wrapText="1"/>
    </xf>
    <xf numFmtId="0" fontId="14" fillId="0" borderId="74" xfId="0" applyFont="1" applyBorder="1" applyAlignment="1">
      <alignment horizontal="center" vertical="center" wrapText="1"/>
    </xf>
    <xf numFmtId="0" fontId="14" fillId="0" borderId="72" xfId="0" applyFont="1" applyBorder="1" applyAlignment="1">
      <alignment horizontal="center" vertical="center" wrapText="1"/>
    </xf>
    <xf numFmtId="0" fontId="10" fillId="0" borderId="67" xfId="0" applyFont="1" applyBorder="1" applyAlignment="1">
      <alignment vertical="center" wrapText="1"/>
    </xf>
    <xf numFmtId="176" fontId="12" fillId="0" borderId="67" xfId="0" applyNumberFormat="1" applyFont="1" applyBorder="1">
      <alignment vertical="center"/>
    </xf>
    <xf numFmtId="0" fontId="12" fillId="0" borderId="67" xfId="0" applyFont="1" applyBorder="1" applyAlignment="1">
      <alignment horizontal="center" vertical="center" shrinkToFit="1"/>
    </xf>
    <xf numFmtId="0" fontId="12" fillId="5" borderId="67" xfId="0" applyFont="1" applyFill="1" applyBorder="1" applyAlignment="1">
      <alignment horizontal="right" vertical="center" shrinkToFit="1"/>
    </xf>
    <xf numFmtId="0" fontId="14" fillId="2" borderId="52" xfId="0" applyFont="1" applyFill="1" applyBorder="1">
      <alignment vertical="center"/>
    </xf>
    <xf numFmtId="0" fontId="12" fillId="2" borderId="18" xfId="0" applyFont="1" applyFill="1" applyBorder="1" applyAlignment="1">
      <alignment horizontal="center" vertical="center" shrinkToFit="1"/>
    </xf>
    <xf numFmtId="0" fontId="12" fillId="2" borderId="18" xfId="0" applyFont="1" applyFill="1" applyBorder="1" applyAlignment="1">
      <alignment horizontal="right" vertical="center" shrinkToFit="1"/>
    </xf>
    <xf numFmtId="0" fontId="13" fillId="2" borderId="18" xfId="0" applyFont="1" applyFill="1" applyBorder="1" applyAlignment="1">
      <alignment horizontal="center" vertical="center"/>
    </xf>
    <xf numFmtId="0" fontId="10" fillId="2" borderId="18" xfId="0" applyFont="1" applyFill="1" applyBorder="1" applyAlignment="1">
      <alignment horizontal="left" vertical="center"/>
    </xf>
    <xf numFmtId="0" fontId="10" fillId="2" borderId="18" xfId="0" applyFont="1" applyFill="1" applyBorder="1" applyAlignment="1">
      <alignment vertical="center" wrapText="1"/>
    </xf>
    <xf numFmtId="176" fontId="12" fillId="2" borderId="18" xfId="0" applyNumberFormat="1" applyFont="1" applyFill="1" applyBorder="1" applyAlignment="1">
      <alignment horizontal="right" vertical="center"/>
    </xf>
    <xf numFmtId="0" fontId="10" fillId="2" borderId="50" xfId="0" applyFont="1" applyFill="1" applyBorder="1" applyAlignment="1">
      <alignment horizontal="center" vertical="center"/>
    </xf>
    <xf numFmtId="0" fontId="18" fillId="0" borderId="30" xfId="0" applyFont="1" applyBorder="1" applyAlignment="1">
      <alignment vertical="center" textRotation="255" wrapText="1"/>
    </xf>
    <xf numFmtId="0" fontId="19" fillId="0" borderId="43" xfId="0" applyFont="1" applyBorder="1" applyAlignment="1">
      <alignment horizontal="center" vertical="center" wrapText="1"/>
    </xf>
    <xf numFmtId="0" fontId="13" fillId="0" borderId="21" xfId="0" applyFont="1" applyBorder="1" applyAlignment="1">
      <alignment horizontal="left" vertical="center" wrapText="1"/>
    </xf>
    <xf numFmtId="0" fontId="10" fillId="0" borderId="21" xfId="0" applyFont="1" applyBorder="1" applyAlignment="1">
      <alignment horizontal="left" vertical="center" wrapText="1"/>
    </xf>
    <xf numFmtId="0" fontId="14" fillId="0" borderId="21" xfId="0" applyFont="1" applyBorder="1" applyAlignment="1">
      <alignment horizontal="center" vertical="center"/>
    </xf>
    <xf numFmtId="0" fontId="14" fillId="0" borderId="20" xfId="0" applyFont="1" applyBorder="1" applyAlignment="1">
      <alignment horizontal="center" vertical="center" wrapText="1"/>
    </xf>
    <xf numFmtId="0" fontId="14" fillId="0" borderId="22" xfId="0" applyFont="1" applyBorder="1" applyAlignment="1">
      <alignment horizontal="left" vertical="center" wrapText="1"/>
    </xf>
    <xf numFmtId="0" fontId="14" fillId="0" borderId="54" xfId="0" applyFont="1" applyBorder="1" applyAlignment="1">
      <alignment horizontal="left" vertical="center" wrapText="1"/>
    </xf>
    <xf numFmtId="0" fontId="14" fillId="0" borderId="2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43" xfId="0" applyFont="1" applyBorder="1" applyAlignment="1">
      <alignment horizontal="left" vertical="center" wrapText="1"/>
    </xf>
    <xf numFmtId="0" fontId="14" fillId="0" borderId="58" xfId="0" applyFont="1" applyBorder="1" applyAlignment="1">
      <alignment horizontal="center" vertical="center" wrapText="1"/>
    </xf>
    <xf numFmtId="176" fontId="16" fillId="3" borderId="51" xfId="0" applyNumberFormat="1" applyFont="1" applyFill="1" applyBorder="1" applyAlignment="1">
      <alignment horizontal="right" vertical="center" shrinkToFit="1"/>
    </xf>
    <xf numFmtId="176" fontId="16" fillId="3" borderId="33" xfId="0" applyNumberFormat="1" applyFont="1" applyFill="1" applyBorder="1" applyAlignment="1">
      <alignment horizontal="right" vertical="center" shrinkToFit="1"/>
    </xf>
    <xf numFmtId="176" fontId="16" fillId="3" borderId="21" xfId="0" applyNumberFormat="1" applyFont="1" applyFill="1" applyBorder="1" applyAlignment="1">
      <alignment horizontal="right" vertical="center" shrinkToFit="1"/>
    </xf>
    <xf numFmtId="176" fontId="17" fillId="0" borderId="21" xfId="0" applyNumberFormat="1" applyFont="1" applyBorder="1" applyAlignment="1">
      <alignment horizontal="right" vertical="center" shrinkToFit="1"/>
    </xf>
    <xf numFmtId="0" fontId="14" fillId="2" borderId="25" xfId="0" applyFont="1" applyFill="1" applyBorder="1">
      <alignment vertical="center"/>
    </xf>
    <xf numFmtId="0" fontId="14" fillId="2" borderId="27" xfId="0" applyFont="1" applyFill="1" applyBorder="1">
      <alignment vertical="center"/>
    </xf>
    <xf numFmtId="0" fontId="14" fillId="2" borderId="25" xfId="0" applyFont="1" applyFill="1" applyBorder="1" applyAlignment="1">
      <alignment horizontal="center" vertical="center"/>
    </xf>
    <xf numFmtId="0" fontId="10" fillId="2" borderId="50" xfId="0" applyFont="1" applyFill="1" applyBorder="1">
      <alignment vertical="center"/>
    </xf>
    <xf numFmtId="0" fontId="10" fillId="2" borderId="50" xfId="0" applyFont="1" applyFill="1" applyBorder="1" applyAlignment="1">
      <alignment horizontal="left" vertical="center"/>
    </xf>
    <xf numFmtId="0" fontId="10" fillId="2" borderId="50" xfId="0" applyFont="1" applyFill="1" applyBorder="1" applyAlignment="1">
      <alignment vertical="center" wrapText="1"/>
    </xf>
    <xf numFmtId="0" fontId="12" fillId="2" borderId="50" xfId="0" applyFont="1" applyFill="1" applyBorder="1">
      <alignment vertical="center"/>
    </xf>
    <xf numFmtId="0" fontId="12" fillId="2" borderId="50" xfId="0" applyFont="1" applyFill="1" applyBorder="1" applyAlignment="1">
      <alignment horizontal="center" vertical="center"/>
    </xf>
    <xf numFmtId="0" fontId="10" fillId="2" borderId="59" xfId="0" applyFont="1" applyFill="1" applyBorder="1" applyAlignment="1">
      <alignment horizontal="center" vertical="center"/>
    </xf>
    <xf numFmtId="0" fontId="14" fillId="2" borderId="53" xfId="0" applyFont="1" applyFill="1" applyBorder="1" applyAlignment="1">
      <alignment horizontal="center" vertical="center"/>
    </xf>
    <xf numFmtId="0" fontId="14" fillId="2" borderId="28" xfId="0" applyFont="1" applyFill="1" applyBorder="1" applyAlignment="1">
      <alignment vertical="center" wrapText="1"/>
    </xf>
    <xf numFmtId="0" fontId="14" fillId="2" borderId="29" xfId="0" applyFont="1" applyFill="1" applyBorder="1">
      <alignment vertical="center"/>
    </xf>
    <xf numFmtId="0" fontId="14" fillId="2" borderId="26" xfId="0" applyFont="1" applyFill="1" applyBorder="1">
      <alignment vertical="center"/>
    </xf>
    <xf numFmtId="0" fontId="12" fillId="2" borderId="27" xfId="0" applyFont="1" applyFill="1" applyBorder="1" applyAlignment="1">
      <alignment horizontal="right" vertical="center"/>
    </xf>
    <xf numFmtId="0" fontId="12" fillId="2" borderId="25" xfId="0" applyFont="1" applyFill="1" applyBorder="1" applyAlignment="1">
      <alignment horizontal="right" vertical="center"/>
    </xf>
    <xf numFmtId="0" fontId="12" fillId="2" borderId="29" xfId="0" applyFont="1" applyFill="1" applyBorder="1" applyAlignment="1">
      <alignment horizontal="right" vertical="center"/>
    </xf>
    <xf numFmtId="0" fontId="12" fillId="2" borderId="59" xfId="0" applyFont="1" applyFill="1" applyBorder="1" applyAlignment="1">
      <alignment horizontal="right" vertical="center"/>
    </xf>
    <xf numFmtId="0" fontId="12" fillId="2" borderId="28" xfId="0" applyFont="1" applyFill="1" applyBorder="1" applyAlignment="1">
      <alignment horizontal="center" vertical="center"/>
    </xf>
    <xf numFmtId="176" fontId="15" fillId="2" borderId="53" xfId="0" applyNumberFormat="1" applyFont="1" applyFill="1" applyBorder="1" applyAlignment="1">
      <alignment horizontal="right" vertical="center" shrinkToFit="1"/>
    </xf>
    <xf numFmtId="176" fontId="16" fillId="2" borderId="42" xfId="0" applyNumberFormat="1" applyFont="1" applyFill="1" applyBorder="1" applyAlignment="1">
      <alignment horizontal="right" vertical="center" shrinkToFit="1"/>
    </xf>
    <xf numFmtId="176" fontId="16" fillId="2" borderId="26" xfId="0" applyNumberFormat="1" applyFont="1" applyFill="1" applyBorder="1" applyAlignment="1">
      <alignment horizontal="right" vertical="center" shrinkToFit="1"/>
    </xf>
    <xf numFmtId="176" fontId="17" fillId="2" borderId="26" xfId="0" applyNumberFormat="1" applyFont="1" applyFill="1" applyBorder="1" applyAlignment="1">
      <alignment horizontal="right" vertical="center" shrinkToFit="1"/>
    </xf>
    <xf numFmtId="0" fontId="14" fillId="0" borderId="70" xfId="0" applyFont="1" applyBorder="1" applyAlignment="1">
      <alignment horizontal="center" vertical="center"/>
    </xf>
    <xf numFmtId="176" fontId="17" fillId="0" borderId="71" xfId="0" applyNumberFormat="1" applyFont="1" applyBorder="1" applyAlignment="1">
      <alignment horizontal="right" vertical="center" shrinkToFit="1"/>
    </xf>
    <xf numFmtId="0" fontId="18" fillId="2" borderId="47" xfId="0" applyFont="1" applyFill="1" applyBorder="1" applyAlignment="1">
      <alignment vertical="center" textRotation="255" wrapText="1"/>
    </xf>
    <xf numFmtId="0" fontId="19" fillId="2" borderId="41" xfId="0" applyFont="1" applyFill="1" applyBorder="1" applyAlignment="1">
      <alignment horizontal="center" vertical="center" wrapText="1"/>
    </xf>
    <xf numFmtId="49" fontId="14" fillId="2" borderId="47" xfId="0" applyNumberFormat="1" applyFont="1" applyFill="1" applyBorder="1" applyAlignment="1">
      <alignment horizontal="center" vertical="center"/>
    </xf>
    <xf numFmtId="0" fontId="17" fillId="2" borderId="50" xfId="0" applyFont="1" applyFill="1" applyBorder="1" applyAlignment="1">
      <alignment horizontal="left" vertical="center" wrapText="1"/>
    </xf>
    <xf numFmtId="0" fontId="14" fillId="2" borderId="50" xfId="0" applyFont="1" applyFill="1" applyBorder="1" applyAlignment="1">
      <alignment horizontal="left" vertical="center" wrapText="1"/>
    </xf>
    <xf numFmtId="0" fontId="14" fillId="2" borderId="50" xfId="0" applyFont="1" applyFill="1" applyBorder="1" applyAlignment="1">
      <alignment vertical="center" wrapText="1"/>
    </xf>
    <xf numFmtId="0" fontId="14" fillId="2" borderId="50" xfId="0" applyFont="1" applyFill="1" applyBorder="1" applyAlignment="1">
      <alignment horizontal="center" vertical="center" wrapText="1"/>
    </xf>
    <xf numFmtId="0" fontId="14" fillId="2" borderId="52" xfId="0" applyFont="1" applyFill="1" applyBorder="1" applyAlignment="1">
      <alignment horizontal="left" vertical="center" wrapText="1"/>
    </xf>
    <xf numFmtId="0" fontId="14" fillId="0" borderId="84" xfId="0" applyFont="1" applyBorder="1">
      <alignment vertical="center"/>
    </xf>
    <xf numFmtId="0" fontId="14" fillId="0" borderId="85" xfId="0" applyFont="1" applyBorder="1">
      <alignment vertical="center"/>
    </xf>
    <xf numFmtId="0" fontId="14" fillId="0" borderId="85" xfId="0" applyFont="1" applyBorder="1" applyAlignment="1">
      <alignment horizontal="center" vertical="center"/>
    </xf>
    <xf numFmtId="0" fontId="21" fillId="0" borderId="109" xfId="0" applyFont="1" applyBorder="1" applyAlignment="1">
      <alignment horizontal="right" vertical="center"/>
    </xf>
    <xf numFmtId="0" fontId="20" fillId="0" borderId="85" xfId="0" applyFont="1" applyBorder="1">
      <alignment vertical="center"/>
    </xf>
    <xf numFmtId="176" fontId="22" fillId="3" borderId="0" xfId="0" applyNumberFormat="1" applyFont="1" applyFill="1" applyAlignment="1">
      <alignment horizontal="right" vertical="center" shrinkToFit="1"/>
    </xf>
    <xf numFmtId="176" fontId="22" fillId="3" borderId="35" xfId="0" applyNumberFormat="1" applyFont="1" applyFill="1" applyBorder="1" applyAlignment="1">
      <alignment horizontal="right" vertical="center" shrinkToFit="1"/>
    </xf>
    <xf numFmtId="176" fontId="22" fillId="3" borderId="11" xfId="0" applyNumberFormat="1" applyFont="1" applyFill="1" applyBorder="1" applyAlignment="1">
      <alignment horizontal="right" vertical="center" shrinkToFit="1"/>
    </xf>
    <xf numFmtId="176" fontId="23" fillId="0" borderId="11" xfId="0" applyNumberFormat="1" applyFont="1" applyBorder="1" applyAlignment="1">
      <alignment horizontal="right" vertical="center" shrinkToFit="1"/>
    </xf>
    <xf numFmtId="177" fontId="24" fillId="0" borderId="91" xfId="0" applyNumberFormat="1" applyFont="1" applyBorder="1" applyAlignment="1">
      <alignment horizontal="right" vertical="center" shrinkToFit="1"/>
    </xf>
    <xf numFmtId="176" fontId="22" fillId="3" borderId="49" xfId="0" applyNumberFormat="1" applyFont="1" applyFill="1" applyBorder="1" applyAlignment="1">
      <alignment horizontal="right" vertical="center" shrinkToFit="1"/>
    </xf>
    <xf numFmtId="176" fontId="22" fillId="3" borderId="34" xfId="0" applyNumberFormat="1" applyFont="1" applyFill="1" applyBorder="1" applyAlignment="1">
      <alignment horizontal="right" vertical="center" shrinkToFit="1"/>
    </xf>
    <xf numFmtId="176" fontId="22" fillId="3" borderId="8" xfId="0" applyNumberFormat="1" applyFont="1" applyFill="1" applyBorder="1" applyAlignment="1">
      <alignment horizontal="right" vertical="center" shrinkToFit="1"/>
    </xf>
    <xf numFmtId="176" fontId="23" fillId="0" borderId="8" xfId="0" applyNumberFormat="1" applyFont="1" applyBorder="1" applyAlignment="1">
      <alignment horizontal="right" vertical="center" shrinkToFit="1"/>
    </xf>
    <xf numFmtId="0" fontId="10" fillId="5" borderId="103" xfId="0" applyFont="1" applyFill="1" applyBorder="1" applyAlignment="1">
      <alignment horizontal="left" vertical="center" wrapText="1"/>
    </xf>
    <xf numFmtId="0" fontId="13" fillId="0" borderId="8" xfId="0" applyFont="1" applyBorder="1" applyAlignment="1">
      <alignment horizontal="left" vertical="center" wrapText="1"/>
    </xf>
    <xf numFmtId="0" fontId="13" fillId="0" borderId="103" xfId="0" applyFont="1" applyBorder="1" applyAlignment="1">
      <alignment horizontal="left" vertical="center" wrapText="1"/>
    </xf>
    <xf numFmtId="0" fontId="13" fillId="0" borderId="13" xfId="0" applyFont="1" applyBorder="1" applyAlignment="1">
      <alignment horizontal="left" vertical="center" wrapText="1"/>
    </xf>
    <xf numFmtId="0" fontId="13" fillId="0" borderId="11" xfId="0" applyFont="1" applyBorder="1" applyAlignment="1">
      <alignment horizontal="left" vertical="center" wrapText="1"/>
    </xf>
    <xf numFmtId="176" fontId="14" fillId="2" borderId="50" xfId="0" applyNumberFormat="1" applyFont="1" applyFill="1" applyBorder="1" applyAlignment="1">
      <alignment horizontal="center" vertical="center" wrapText="1"/>
    </xf>
    <xf numFmtId="176" fontId="16" fillId="3" borderId="8" xfId="0" applyNumberFormat="1" applyFont="1" applyFill="1" applyBorder="1" applyAlignment="1">
      <alignment horizontal="right" vertical="center" shrinkToFit="1"/>
    </xf>
    <xf numFmtId="0" fontId="14" fillId="0" borderId="30" xfId="0" applyFont="1" applyBorder="1" applyAlignment="1">
      <alignment horizontal="center" vertical="center" wrapText="1"/>
    </xf>
    <xf numFmtId="0" fontId="14" fillId="0" borderId="30" xfId="0" applyFont="1" applyBorder="1" applyAlignment="1">
      <alignment horizontal="left" vertical="center" wrapText="1"/>
    </xf>
    <xf numFmtId="0" fontId="14" fillId="0" borderId="9" xfId="0" applyFont="1" applyBorder="1" applyAlignment="1">
      <alignment horizontal="left" vertical="center" wrapText="1"/>
    </xf>
    <xf numFmtId="0" fontId="14" fillId="0" borderId="9" xfId="0" applyFont="1" applyBorder="1" applyAlignment="1">
      <alignment horizontal="center" vertical="center" wrapText="1"/>
    </xf>
    <xf numFmtId="0" fontId="14" fillId="0" borderId="7" xfId="0" applyFont="1" applyBorder="1" applyAlignment="1">
      <alignment horizontal="center" vertical="center" wrapText="1"/>
    </xf>
    <xf numFmtId="176" fontId="15" fillId="0" borderId="30" xfId="0" applyNumberFormat="1" applyFont="1" applyBorder="1" applyAlignment="1">
      <alignment horizontal="right" vertical="center" shrinkToFit="1"/>
    </xf>
    <xf numFmtId="176" fontId="16" fillId="3" borderId="34" xfId="0" applyNumberFormat="1" applyFont="1" applyFill="1" applyBorder="1" applyAlignment="1">
      <alignment horizontal="right" vertical="center" shrinkToFit="1"/>
    </xf>
    <xf numFmtId="176" fontId="4" fillId="3" borderId="114" xfId="0" applyNumberFormat="1" applyFont="1" applyFill="1" applyBorder="1" applyAlignment="1">
      <alignment horizontal="right" vertical="center" shrinkToFit="1"/>
    </xf>
    <xf numFmtId="176" fontId="22" fillId="3" borderId="93" xfId="0" applyNumberFormat="1" applyFont="1" applyFill="1" applyBorder="1" applyAlignment="1">
      <alignment horizontal="right" vertical="center" shrinkToFit="1"/>
    </xf>
    <xf numFmtId="176" fontId="5" fillId="0" borderId="115" xfId="0" applyNumberFormat="1" applyFont="1" applyBorder="1" applyAlignment="1">
      <alignment horizontal="right" vertical="center" shrinkToFit="1"/>
    </xf>
    <xf numFmtId="176" fontId="5" fillId="0" borderId="12" xfId="0" applyNumberFormat="1" applyFont="1" applyBorder="1" applyAlignment="1">
      <alignment horizontal="center" vertical="center" shrinkToFit="1"/>
    </xf>
    <xf numFmtId="0" fontId="14" fillId="0" borderId="81" xfId="0" applyFont="1" applyBorder="1" applyAlignment="1">
      <alignment horizontal="center" vertical="center"/>
    </xf>
    <xf numFmtId="0" fontId="14" fillId="0" borderId="81" xfId="0" applyFont="1" applyBorder="1" applyAlignment="1">
      <alignment horizontal="center" vertical="center" wrapText="1"/>
    </xf>
    <xf numFmtId="0" fontId="13" fillId="0" borderId="67" xfId="0" applyFont="1" applyBorder="1" applyAlignment="1">
      <alignment horizontal="left" vertical="center" wrapText="1"/>
    </xf>
    <xf numFmtId="0" fontId="10" fillId="0" borderId="67" xfId="0" applyFont="1" applyBorder="1" applyAlignment="1">
      <alignment horizontal="left" vertical="center" wrapText="1"/>
    </xf>
    <xf numFmtId="0" fontId="10" fillId="5" borderId="72" xfId="0" applyFont="1" applyFill="1" applyBorder="1" applyAlignment="1">
      <alignment horizontal="left" vertical="center" wrapText="1"/>
    </xf>
    <xf numFmtId="0" fontId="10" fillId="5" borderId="117" xfId="0" applyFont="1" applyFill="1" applyBorder="1" applyAlignment="1">
      <alignment horizontal="left" vertical="center" wrapText="1"/>
    </xf>
    <xf numFmtId="0" fontId="14" fillId="0" borderId="72" xfId="0" applyFont="1" applyBorder="1" applyAlignment="1">
      <alignment horizontal="center" vertical="center"/>
    </xf>
    <xf numFmtId="0" fontId="14" fillId="0" borderId="69" xfId="0" applyFont="1" applyBorder="1" applyAlignment="1">
      <alignment vertical="center" wrapText="1"/>
    </xf>
    <xf numFmtId="0" fontId="14" fillId="0" borderId="74" xfId="0" applyFont="1" applyBorder="1" applyAlignment="1">
      <alignment vertical="center" wrapText="1"/>
    </xf>
    <xf numFmtId="176" fontId="15" fillId="0" borderId="117" xfId="0" applyNumberFormat="1" applyFont="1" applyBorder="1" applyAlignment="1">
      <alignment horizontal="right" vertical="center" wrapText="1" shrinkToFit="1"/>
    </xf>
    <xf numFmtId="176" fontId="16" fillId="3" borderId="72" xfId="0" applyNumberFormat="1" applyFont="1" applyFill="1" applyBorder="1" applyAlignment="1">
      <alignment horizontal="right" vertical="center" shrinkToFit="1"/>
    </xf>
    <xf numFmtId="176" fontId="16" fillId="3" borderId="75" xfId="0" applyNumberFormat="1" applyFont="1" applyFill="1" applyBorder="1" applyAlignment="1">
      <alignment horizontal="right" vertical="center" shrinkToFit="1"/>
    </xf>
    <xf numFmtId="176" fontId="16" fillId="3" borderId="67" xfId="0" applyNumberFormat="1" applyFont="1" applyFill="1" applyBorder="1" applyAlignment="1">
      <alignment horizontal="right" vertical="center" shrinkToFit="1"/>
    </xf>
    <xf numFmtId="176" fontId="17" fillId="0" borderId="67" xfId="0" applyNumberFormat="1" applyFont="1" applyBorder="1" applyAlignment="1">
      <alignment horizontal="right" vertical="center" shrinkToFit="1"/>
    </xf>
    <xf numFmtId="0" fontId="13" fillId="0" borderId="67" xfId="0" applyFont="1" applyBorder="1" applyAlignment="1">
      <alignment horizontal="center" vertical="center" wrapText="1"/>
    </xf>
    <xf numFmtId="0" fontId="14" fillId="0" borderId="118" xfId="0" applyFont="1" applyBorder="1" applyAlignment="1">
      <alignment horizontal="center" vertical="center"/>
    </xf>
    <xf numFmtId="176" fontId="15" fillId="0" borderId="117" xfId="0" applyNumberFormat="1" applyFont="1" applyBorder="1" applyAlignment="1">
      <alignment horizontal="right" vertical="center" shrinkToFit="1"/>
    </xf>
    <xf numFmtId="176" fontId="16" fillId="0" borderId="72" xfId="0" applyNumberFormat="1" applyFont="1" applyBorder="1" applyAlignment="1">
      <alignment horizontal="right" vertical="center" shrinkToFit="1"/>
    </xf>
    <xf numFmtId="176" fontId="16" fillId="0" borderId="75" xfId="0" applyNumberFormat="1" applyFont="1" applyBorder="1" applyAlignment="1">
      <alignment horizontal="right" vertical="center" shrinkToFit="1"/>
    </xf>
    <xf numFmtId="176" fontId="16" fillId="0" borderId="67" xfId="0" applyNumberFormat="1" applyFont="1" applyBorder="1" applyAlignment="1">
      <alignment horizontal="right" vertical="center" shrinkToFit="1"/>
    </xf>
    <xf numFmtId="176" fontId="17" fillId="0" borderId="119" xfId="0" applyNumberFormat="1" applyFont="1" applyBorder="1" applyAlignment="1">
      <alignment horizontal="right" vertical="center" shrinkToFit="1"/>
    </xf>
    <xf numFmtId="176" fontId="16" fillId="3" borderId="15" xfId="0" applyNumberFormat="1" applyFont="1" applyFill="1" applyBorder="1" applyAlignment="1">
      <alignment horizontal="right" vertical="center" shrinkToFit="1"/>
    </xf>
    <xf numFmtId="0" fontId="14" fillId="0" borderId="12" xfId="0" applyFont="1" applyBorder="1" applyAlignment="1">
      <alignment horizontal="left" vertical="center" wrapText="1"/>
    </xf>
    <xf numFmtId="0" fontId="14" fillId="0" borderId="12" xfId="0" applyFont="1" applyBorder="1" applyAlignment="1">
      <alignment horizontal="center" vertical="center" wrapText="1"/>
    </xf>
    <xf numFmtId="0" fontId="14" fillId="0" borderId="10" xfId="0" applyFont="1" applyBorder="1" applyAlignment="1">
      <alignment horizontal="center" vertical="center" wrapText="1"/>
    </xf>
    <xf numFmtId="49" fontId="19" fillId="0" borderId="10" xfId="0" applyNumberFormat="1" applyFont="1" applyBorder="1" applyAlignment="1">
      <alignment horizontal="center" vertical="center"/>
    </xf>
    <xf numFmtId="176" fontId="16" fillId="3" borderId="86" xfId="0" applyNumberFormat="1" applyFont="1" applyFill="1" applyBorder="1" applyAlignment="1">
      <alignment horizontal="right" vertical="center" shrinkToFit="1"/>
    </xf>
    <xf numFmtId="0" fontId="14" fillId="2" borderId="5" xfId="0" applyFont="1" applyFill="1" applyBorder="1" applyAlignment="1">
      <alignment horizontal="center" vertical="center" shrinkToFit="1"/>
    </xf>
    <xf numFmtId="0" fontId="14" fillId="2" borderId="5" xfId="0" applyFont="1" applyFill="1" applyBorder="1" applyAlignment="1">
      <alignment horizontal="center" vertical="center" wrapText="1" shrinkToFit="1"/>
    </xf>
    <xf numFmtId="0" fontId="14" fillId="0" borderId="84"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40" xfId="0" applyFont="1" applyBorder="1" applyAlignment="1">
      <alignment vertical="center" wrapText="1"/>
    </xf>
    <xf numFmtId="0" fontId="14" fillId="0" borderId="40" xfId="0" applyFont="1" applyBorder="1" applyAlignment="1">
      <alignment horizontal="left" vertical="center" wrapText="1"/>
    </xf>
    <xf numFmtId="0" fontId="14" fillId="0" borderId="85" xfId="0" applyFont="1" applyBorder="1" applyAlignment="1">
      <alignment horizontal="center" vertical="center" wrapText="1"/>
    </xf>
    <xf numFmtId="0" fontId="14" fillId="0" borderId="16" xfId="0" applyFont="1" applyBorder="1" applyAlignment="1">
      <alignment vertical="center" wrapText="1"/>
    </xf>
    <xf numFmtId="0" fontId="14" fillId="0" borderId="16" xfId="0" applyFont="1" applyBorder="1" applyAlignment="1">
      <alignment horizontal="left" vertical="center" wrapText="1"/>
    </xf>
    <xf numFmtId="0" fontId="14" fillId="0" borderId="83" xfId="0" applyFont="1" applyBorder="1" applyAlignment="1">
      <alignment horizontal="center" vertical="center" wrapText="1"/>
    </xf>
    <xf numFmtId="176" fontId="15" fillId="0" borderId="32" xfId="0" applyNumberFormat="1" applyFont="1" applyBorder="1" applyAlignment="1">
      <alignment horizontal="right" vertical="center" wrapText="1" shrinkToFit="1"/>
    </xf>
    <xf numFmtId="176" fontId="16" fillId="3" borderId="85" xfId="0" applyNumberFormat="1" applyFont="1" applyFill="1" applyBorder="1" applyAlignment="1">
      <alignment horizontal="right" vertical="center" shrinkToFit="1"/>
    </xf>
    <xf numFmtId="176" fontId="17" fillId="0" borderId="15" xfId="0" applyNumberFormat="1" applyFont="1" applyBorder="1" applyAlignment="1">
      <alignment horizontal="right" vertical="center" shrinkToFit="1"/>
    </xf>
    <xf numFmtId="0" fontId="14" fillId="0" borderId="57" xfId="0" applyFont="1" applyBorder="1" applyAlignment="1">
      <alignment horizontal="center" vertical="center" wrapText="1"/>
    </xf>
    <xf numFmtId="0" fontId="14" fillId="0" borderId="120" xfId="0" applyFont="1" applyBorder="1" applyAlignment="1">
      <alignment horizontal="center" vertical="center" wrapText="1"/>
    </xf>
    <xf numFmtId="0" fontId="14" fillId="0" borderId="48" xfId="0" applyFont="1" applyBorder="1" applyAlignment="1">
      <alignment horizontal="center" vertical="center"/>
    </xf>
    <xf numFmtId="0" fontId="14" fillId="0" borderId="120" xfId="0" applyFont="1" applyBorder="1" applyAlignment="1">
      <alignment vertical="center" wrapText="1"/>
    </xf>
    <xf numFmtId="0" fontId="14" fillId="0" borderId="120" xfId="0" applyFont="1" applyBorder="1" applyAlignment="1">
      <alignment horizontal="left" vertical="center" wrapText="1"/>
    </xf>
    <xf numFmtId="0" fontId="14" fillId="0" borderId="48" xfId="0" applyFont="1" applyBorder="1" applyAlignment="1">
      <alignment horizontal="center" vertical="center" wrapText="1"/>
    </xf>
    <xf numFmtId="0" fontId="14" fillId="0" borderId="6" xfId="0" applyFont="1" applyBorder="1" applyAlignment="1">
      <alignment vertical="center" wrapText="1"/>
    </xf>
    <xf numFmtId="0" fontId="14" fillId="0" borderId="6" xfId="0" applyFont="1" applyBorder="1" applyAlignment="1">
      <alignment horizontal="left" vertical="center" wrapText="1"/>
    </xf>
    <xf numFmtId="0" fontId="14" fillId="0" borderId="4" xfId="0" applyFont="1" applyBorder="1" applyAlignment="1">
      <alignment horizontal="center" vertical="center" wrapText="1"/>
    </xf>
    <xf numFmtId="176" fontId="15" fillId="0" borderId="111" xfId="0" applyNumberFormat="1" applyFont="1" applyBorder="1" applyAlignment="1">
      <alignment horizontal="right" vertical="center" wrapText="1" shrinkToFit="1"/>
    </xf>
    <xf numFmtId="176" fontId="16" fillId="3" borderId="48" xfId="0" applyNumberFormat="1" applyFont="1" applyFill="1" applyBorder="1" applyAlignment="1">
      <alignment horizontal="right" vertical="center" shrinkToFit="1"/>
    </xf>
    <xf numFmtId="176" fontId="16" fillId="3" borderId="37" xfId="0" applyNumberFormat="1" applyFont="1" applyFill="1" applyBorder="1" applyAlignment="1">
      <alignment horizontal="right" vertical="center" shrinkToFit="1"/>
    </xf>
    <xf numFmtId="176" fontId="16" fillId="3" borderId="5" xfId="0" applyNumberFormat="1" applyFont="1" applyFill="1" applyBorder="1" applyAlignment="1">
      <alignment horizontal="right" vertical="center" shrinkToFit="1"/>
    </xf>
    <xf numFmtId="176" fontId="17" fillId="0" borderId="5" xfId="0" applyNumberFormat="1" applyFont="1" applyBorder="1" applyAlignment="1">
      <alignment horizontal="right" vertical="center" shrinkToFit="1"/>
    </xf>
    <xf numFmtId="176" fontId="12" fillId="0" borderId="8" xfId="0" applyNumberFormat="1" applyFont="1" applyBorder="1" applyAlignment="1">
      <alignment horizontal="right" vertical="center"/>
    </xf>
    <xf numFmtId="49" fontId="19" fillId="0" borderId="83" xfId="0" applyNumberFormat="1" applyFont="1" applyBorder="1" applyAlignment="1">
      <alignment horizontal="center" vertical="center"/>
    </xf>
    <xf numFmtId="49" fontId="19" fillId="0" borderId="68" xfId="0" applyNumberFormat="1" applyFont="1" applyBorder="1" applyAlignment="1">
      <alignment horizontal="center" vertical="center" wrapText="1"/>
    </xf>
    <xf numFmtId="49" fontId="19" fillId="0" borderId="68" xfId="0" applyNumberFormat="1" applyFont="1" applyBorder="1" applyAlignment="1">
      <alignment horizontal="center" vertical="center" wrapText="1" shrinkToFit="1"/>
    </xf>
    <xf numFmtId="49" fontId="19" fillId="0" borderId="20" xfId="0" applyNumberFormat="1" applyFont="1" applyBorder="1" applyAlignment="1">
      <alignment horizontal="center" vertical="center" wrapText="1"/>
    </xf>
    <xf numFmtId="49" fontId="19" fillId="0" borderId="44" xfId="0" applyNumberFormat="1" applyFont="1" applyBorder="1" applyAlignment="1">
      <alignment horizontal="center" vertical="center" wrapText="1"/>
    </xf>
    <xf numFmtId="0" fontId="14" fillId="0" borderId="15" xfId="0" applyFont="1" applyBorder="1" applyAlignment="1">
      <alignment horizontal="center" vertical="center"/>
    </xf>
    <xf numFmtId="0" fontId="10" fillId="0" borderId="15" xfId="0" applyFont="1" applyBorder="1" applyAlignment="1">
      <alignment vertical="center" wrapText="1"/>
    </xf>
    <xf numFmtId="176" fontId="12" fillId="0" borderId="15" xfId="0" applyNumberFormat="1" applyFont="1" applyBorder="1">
      <alignment vertical="center"/>
    </xf>
    <xf numFmtId="0" fontId="12" fillId="0" borderId="15" xfId="0" applyFont="1" applyBorder="1" applyAlignment="1">
      <alignment horizontal="center" vertical="center" shrinkToFit="1"/>
    </xf>
    <xf numFmtId="0" fontId="12" fillId="5" borderId="15" xfId="0" applyFont="1" applyFill="1" applyBorder="1" applyAlignment="1">
      <alignment horizontal="right" vertical="center" shrinkToFit="1"/>
    </xf>
    <xf numFmtId="0" fontId="14" fillId="0" borderId="122" xfId="0" applyFont="1" applyBorder="1" applyAlignment="1">
      <alignment horizontal="center" vertical="center" wrapText="1"/>
    </xf>
    <xf numFmtId="0" fontId="14" fillId="0" borderId="123" xfId="0" applyFont="1" applyBorder="1" applyAlignment="1">
      <alignment horizontal="center" vertical="center" wrapText="1"/>
    </xf>
    <xf numFmtId="0" fontId="14" fillId="0" borderId="122" xfId="0" applyFont="1" applyBorder="1" applyAlignment="1">
      <alignment horizontal="center" vertical="center"/>
    </xf>
    <xf numFmtId="0" fontId="14" fillId="0" borderId="123" xfId="0" applyFont="1" applyBorder="1" applyAlignment="1">
      <alignment vertical="center" wrapText="1"/>
    </xf>
    <xf numFmtId="0" fontId="14" fillId="0" borderId="91" xfId="0" applyFont="1" applyBorder="1" applyAlignment="1">
      <alignment horizontal="center" vertical="center" wrapText="1"/>
    </xf>
    <xf numFmtId="0" fontId="14" fillId="0" borderId="91" xfId="0" applyFont="1" applyBorder="1" applyAlignment="1">
      <alignment vertical="center" wrapText="1"/>
    </xf>
    <xf numFmtId="0" fontId="14" fillId="0" borderId="123" xfId="0" applyFont="1" applyBorder="1" applyAlignment="1">
      <alignment horizontal="left" vertical="center" wrapText="1"/>
    </xf>
    <xf numFmtId="0" fontId="14" fillId="0" borderId="113" xfId="0" applyFont="1" applyBorder="1" applyAlignment="1">
      <alignment vertical="center" wrapText="1"/>
    </xf>
    <xf numFmtId="0" fontId="14" fillId="0" borderId="113" xfId="0" applyFont="1" applyBorder="1" applyAlignment="1">
      <alignment horizontal="left" vertical="center" wrapText="1"/>
    </xf>
    <xf numFmtId="0" fontId="14" fillId="0" borderId="116" xfId="0" applyFont="1" applyBorder="1" applyAlignment="1">
      <alignment horizontal="center" vertical="center" wrapText="1"/>
    </xf>
    <xf numFmtId="176" fontId="16" fillId="3" borderId="124" xfId="0" applyNumberFormat="1" applyFont="1" applyFill="1" applyBorder="1" applyAlignment="1">
      <alignment horizontal="right" vertical="center" shrinkToFit="1"/>
    </xf>
    <xf numFmtId="176" fontId="16" fillId="3" borderId="125" xfId="0" applyNumberFormat="1" applyFont="1" applyFill="1" applyBorder="1" applyAlignment="1">
      <alignment horizontal="right" vertical="center" shrinkToFit="1"/>
    </xf>
    <xf numFmtId="176" fontId="16" fillId="3" borderId="14" xfId="0" applyNumberFormat="1" applyFont="1" applyFill="1" applyBorder="1" applyAlignment="1">
      <alignment horizontal="right" vertical="center" shrinkToFit="1"/>
    </xf>
    <xf numFmtId="176" fontId="17" fillId="0" borderId="14" xfId="0" applyNumberFormat="1" applyFont="1" applyBorder="1" applyAlignment="1">
      <alignment horizontal="right" vertical="center" shrinkToFit="1"/>
    </xf>
    <xf numFmtId="176" fontId="15" fillId="0" borderId="78" xfId="0" applyNumberFormat="1" applyFont="1" applyBorder="1" applyAlignment="1">
      <alignment horizontal="right" vertical="center" shrinkToFit="1"/>
    </xf>
    <xf numFmtId="0" fontId="14" fillId="0" borderId="80" xfId="0" applyFont="1" applyBorder="1" applyAlignment="1">
      <alignment horizontal="center" vertical="center"/>
    </xf>
    <xf numFmtId="0" fontId="14" fillId="0" borderId="80" xfId="0" applyFont="1" applyBorder="1" applyAlignment="1">
      <alignment horizontal="center" vertical="center" wrapText="1"/>
    </xf>
    <xf numFmtId="0" fontId="14" fillId="0" borderId="113" xfId="0" applyFont="1" applyBorder="1" applyAlignment="1">
      <alignment horizontal="center" vertical="center"/>
    </xf>
    <xf numFmtId="0" fontId="14" fillId="0" borderId="113" xfId="0" applyFont="1" applyBorder="1" applyAlignment="1">
      <alignment horizontal="center" vertical="center" wrapText="1"/>
    </xf>
    <xf numFmtId="0" fontId="14" fillId="0" borderId="124" xfId="0" applyFont="1" applyBorder="1" applyAlignment="1">
      <alignment horizontal="center" vertical="center" wrapText="1"/>
    </xf>
    <xf numFmtId="176" fontId="16" fillId="3" borderId="122" xfId="0" applyNumberFormat="1" applyFont="1" applyFill="1" applyBorder="1" applyAlignment="1">
      <alignment horizontal="right" vertical="center" shrinkToFit="1"/>
    </xf>
    <xf numFmtId="0" fontId="12" fillId="5" borderId="8" xfId="0" applyFont="1" applyFill="1" applyBorder="1" applyAlignment="1">
      <alignment horizontal="right" vertical="center" shrinkToFit="1"/>
    </xf>
    <xf numFmtId="0" fontId="12" fillId="5" borderId="11" xfId="0" applyFont="1" applyFill="1" applyBorder="1" applyAlignment="1">
      <alignment horizontal="right" vertical="center" shrinkToFit="1"/>
    </xf>
    <xf numFmtId="0" fontId="13" fillId="0" borderId="15" xfId="0" applyFont="1" applyBorder="1" applyAlignment="1">
      <alignment horizontal="left" vertical="center" wrapText="1"/>
    </xf>
    <xf numFmtId="0" fontId="10" fillId="0" borderId="8" xfId="0" applyFont="1" applyBorder="1" applyAlignment="1">
      <alignment horizontal="left" vertical="center" wrapText="1"/>
    </xf>
    <xf numFmtId="0" fontId="10" fillId="0" borderId="15" xfId="0" applyFont="1" applyBorder="1" applyAlignment="1">
      <alignment horizontal="left" vertical="center" wrapText="1"/>
    </xf>
    <xf numFmtId="0" fontId="10" fillId="0" borderId="13" xfId="0" applyFont="1" applyBorder="1" applyAlignment="1">
      <alignment horizontal="left" vertical="center" wrapText="1"/>
    </xf>
    <xf numFmtId="0" fontId="10" fillId="0" borderId="11" xfId="0" applyFont="1" applyBorder="1" applyAlignment="1">
      <alignment horizontal="left" vertical="center" wrapText="1"/>
    </xf>
    <xf numFmtId="0" fontId="12" fillId="0" borderId="8" xfId="0" applyFont="1" applyBorder="1">
      <alignment vertical="center"/>
    </xf>
    <xf numFmtId="0" fontId="13" fillId="0" borderId="103" xfId="0" applyFont="1" applyBorder="1" applyAlignment="1">
      <alignment horizontal="center" vertical="center" wrapText="1"/>
    </xf>
    <xf numFmtId="0" fontId="10" fillId="5" borderId="107" xfId="0" applyFont="1" applyFill="1" applyBorder="1" applyAlignment="1">
      <alignment horizontal="left" vertical="center" wrapText="1"/>
    </xf>
    <xf numFmtId="0" fontId="12" fillId="0" borderId="8" xfId="0" applyFont="1" applyBorder="1" applyAlignment="1">
      <alignment horizontal="right" vertical="center"/>
    </xf>
    <xf numFmtId="176" fontId="28" fillId="3" borderId="11" xfId="0" applyNumberFormat="1" applyFont="1" applyFill="1" applyBorder="1" applyAlignment="1">
      <alignment horizontal="right" vertical="center" shrinkToFit="1"/>
    </xf>
    <xf numFmtId="176" fontId="8" fillId="0" borderId="98" xfId="0" applyNumberFormat="1" applyFont="1" applyBorder="1" applyAlignment="1">
      <alignment horizontal="right" vertical="center" shrinkToFit="1"/>
    </xf>
    <xf numFmtId="49" fontId="19" fillId="0" borderId="68" xfId="0" applyNumberFormat="1" applyFont="1" applyBorder="1" applyAlignment="1">
      <alignment horizontal="center" vertical="center"/>
    </xf>
    <xf numFmtId="176" fontId="29" fillId="3" borderId="0" xfId="0" applyNumberFormat="1" applyFont="1" applyFill="1" applyAlignment="1">
      <alignment horizontal="right" vertical="center" shrinkToFit="1"/>
    </xf>
    <xf numFmtId="176" fontId="29" fillId="3" borderId="35" xfId="0" applyNumberFormat="1" applyFont="1" applyFill="1" applyBorder="1" applyAlignment="1">
      <alignment horizontal="right" vertical="center" shrinkToFit="1"/>
    </xf>
    <xf numFmtId="176" fontId="29" fillId="3" borderId="11" xfId="0" applyNumberFormat="1" applyFont="1" applyFill="1" applyBorder="1" applyAlignment="1">
      <alignment horizontal="right" vertical="center" shrinkToFit="1"/>
    </xf>
    <xf numFmtId="0" fontId="14" fillId="0" borderId="12" xfId="0" applyFont="1" applyBorder="1" applyAlignment="1">
      <alignment horizontal="center" vertical="center"/>
    </xf>
    <xf numFmtId="176" fontId="15" fillId="0" borderId="31" xfId="0" applyNumberFormat="1" applyFont="1" applyBorder="1" applyAlignment="1">
      <alignment horizontal="right" vertical="center" shrinkToFit="1"/>
    </xf>
    <xf numFmtId="176" fontId="29" fillId="3" borderId="45" xfId="0" applyNumberFormat="1" applyFont="1" applyFill="1" applyBorder="1" applyAlignment="1">
      <alignment horizontal="right" vertical="center" shrinkToFit="1"/>
    </xf>
    <xf numFmtId="176" fontId="22" fillId="3" borderId="72" xfId="0" applyNumberFormat="1" applyFont="1" applyFill="1" applyBorder="1" applyAlignment="1">
      <alignment horizontal="right" vertical="center" shrinkToFit="1"/>
    </xf>
    <xf numFmtId="176" fontId="22" fillId="3" borderId="75" xfId="0" applyNumberFormat="1" applyFont="1" applyFill="1" applyBorder="1" applyAlignment="1">
      <alignment horizontal="right" vertical="center" shrinkToFit="1"/>
    </xf>
    <xf numFmtId="176" fontId="22" fillId="3" borderId="67" xfId="0" applyNumberFormat="1" applyFont="1" applyFill="1" applyBorder="1" applyAlignment="1">
      <alignment horizontal="right" vertical="center" shrinkToFit="1"/>
    </xf>
    <xf numFmtId="176" fontId="23" fillId="0" borderId="67" xfId="0" applyNumberFormat="1" applyFont="1" applyBorder="1" applyAlignment="1">
      <alignment horizontal="right" vertical="center" shrinkToFit="1"/>
    </xf>
    <xf numFmtId="176" fontId="23" fillId="0" borderId="119" xfId="0" applyNumberFormat="1" applyFont="1" applyBorder="1" applyAlignment="1">
      <alignment horizontal="right" vertical="center" shrinkToFit="1"/>
    </xf>
    <xf numFmtId="177" fontId="24" fillId="0" borderId="117" xfId="0" applyNumberFormat="1" applyFont="1" applyBorder="1" applyAlignment="1">
      <alignment horizontal="right" vertical="center" shrinkToFit="1"/>
    </xf>
    <xf numFmtId="176" fontId="32" fillId="0" borderId="117" xfId="0" applyNumberFormat="1" applyFont="1" applyBorder="1" applyAlignment="1">
      <alignment horizontal="right" vertical="center" shrinkToFit="1"/>
    </xf>
    <xf numFmtId="176" fontId="26" fillId="3" borderId="72" xfId="0" applyNumberFormat="1" applyFont="1" applyFill="1" applyBorder="1" applyAlignment="1">
      <alignment horizontal="right" vertical="center" shrinkToFit="1"/>
    </xf>
    <xf numFmtId="176" fontId="26" fillId="3" borderId="75" xfId="0" applyNumberFormat="1" applyFont="1" applyFill="1" applyBorder="1" applyAlignment="1">
      <alignment horizontal="right" vertical="center" shrinkToFit="1"/>
    </xf>
    <xf numFmtId="176" fontId="26" fillId="3" borderId="67" xfId="0" applyNumberFormat="1" applyFont="1" applyFill="1" applyBorder="1" applyAlignment="1">
      <alignment horizontal="right" vertical="center" shrinkToFit="1"/>
    </xf>
    <xf numFmtId="176" fontId="31" fillId="0" borderId="74" xfId="0" applyNumberFormat="1" applyFont="1" applyBorder="1" applyAlignment="1">
      <alignment horizontal="right" vertical="center" shrinkToFit="1"/>
    </xf>
    <xf numFmtId="176" fontId="4" fillId="3" borderId="124" xfId="0" applyNumberFormat="1" applyFont="1" applyFill="1" applyBorder="1" applyAlignment="1">
      <alignment horizontal="right" vertical="center" shrinkToFit="1"/>
    </xf>
    <xf numFmtId="176" fontId="4" fillId="3" borderId="125" xfId="0" applyNumberFormat="1" applyFont="1" applyFill="1" applyBorder="1" applyAlignment="1">
      <alignment horizontal="right" vertical="center" shrinkToFit="1"/>
    </xf>
    <xf numFmtId="176" fontId="4" fillId="3" borderId="14" xfId="0" applyNumberFormat="1" applyFont="1" applyFill="1" applyBorder="1" applyAlignment="1">
      <alignment horizontal="right" vertical="center" shrinkToFit="1"/>
    </xf>
    <xf numFmtId="176" fontId="5" fillId="0" borderId="121" xfId="0" applyNumberFormat="1" applyFont="1" applyBorder="1" applyAlignment="1">
      <alignment horizontal="right" vertical="center" shrinkToFit="1"/>
    </xf>
    <xf numFmtId="177" fontId="8" fillId="0" borderId="91" xfId="0" applyNumberFormat="1" applyFont="1" applyBorder="1" applyAlignment="1">
      <alignment horizontal="right" vertical="center" wrapText="1" shrinkToFit="1"/>
    </xf>
    <xf numFmtId="176" fontId="5" fillId="0" borderId="14" xfId="0" applyNumberFormat="1" applyFont="1" applyBorder="1" applyAlignment="1">
      <alignment horizontal="right" vertical="center" shrinkToFit="1"/>
    </xf>
    <xf numFmtId="176" fontId="1" fillId="0" borderId="91" xfId="0" applyNumberFormat="1" applyFont="1" applyBorder="1" applyAlignment="1">
      <alignment horizontal="left" vertical="center" wrapText="1" shrinkToFit="1"/>
    </xf>
    <xf numFmtId="176" fontId="22" fillId="3" borderId="14" xfId="0" applyNumberFormat="1" applyFont="1" applyFill="1" applyBorder="1" applyAlignment="1">
      <alignment horizontal="right" vertical="center" shrinkToFit="1"/>
    </xf>
    <xf numFmtId="176" fontId="23" fillId="0" borderId="14" xfId="0" applyNumberFormat="1" applyFont="1" applyBorder="1" applyAlignment="1">
      <alignment horizontal="right" vertical="center" shrinkToFit="1"/>
    </xf>
    <xf numFmtId="0" fontId="10" fillId="5" borderId="81" xfId="0" applyFont="1" applyFill="1" applyBorder="1" applyAlignment="1">
      <alignment horizontal="left" vertical="center" wrapText="1"/>
    </xf>
    <xf numFmtId="176" fontId="12" fillId="0" borderId="103" xfId="0" applyNumberFormat="1" applyFont="1" applyBorder="1" applyAlignment="1">
      <alignment vertical="center" shrinkToFit="1"/>
    </xf>
    <xf numFmtId="0" fontId="12" fillId="4" borderId="13" xfId="0" applyFont="1" applyFill="1" applyBorder="1">
      <alignment vertical="center"/>
    </xf>
    <xf numFmtId="0" fontId="12" fillId="4" borderId="103" xfId="0" applyFont="1" applyFill="1" applyBorder="1">
      <alignment vertical="center"/>
    </xf>
    <xf numFmtId="0" fontId="3" fillId="2" borderId="5" xfId="0" applyFont="1" applyFill="1" applyBorder="1" applyAlignment="1">
      <alignment horizontal="center" vertical="center" wrapText="1" shrinkToFit="1"/>
    </xf>
    <xf numFmtId="176" fontId="23" fillId="0" borderId="12" xfId="0" applyNumberFormat="1" applyFont="1" applyBorder="1" applyAlignment="1">
      <alignment horizontal="center" vertical="center" shrinkToFit="1"/>
    </xf>
    <xf numFmtId="177" fontId="24" fillId="0" borderId="31" xfId="0" applyNumberFormat="1" applyFont="1" applyBorder="1" applyAlignment="1">
      <alignment horizontal="right" vertical="center" shrinkToFit="1"/>
    </xf>
    <xf numFmtId="176" fontId="23" fillId="0" borderId="98" xfId="0" applyNumberFormat="1" applyFont="1" applyBorder="1" applyAlignment="1">
      <alignment horizontal="right" vertical="center" shrinkToFit="1"/>
    </xf>
    <xf numFmtId="176" fontId="11" fillId="0" borderId="31" xfId="0" applyNumberFormat="1" applyFont="1" applyBorder="1" applyAlignment="1">
      <alignment horizontal="left" vertical="center" wrapText="1" shrinkToFit="1"/>
    </xf>
    <xf numFmtId="176" fontId="22" fillId="3" borderId="57" xfId="0" applyNumberFormat="1" applyFont="1" applyFill="1" applyBorder="1" applyAlignment="1">
      <alignment horizontal="right" vertical="center" shrinkToFit="1"/>
    </xf>
    <xf numFmtId="176" fontId="22" fillId="3" borderId="37" xfId="0" applyNumberFormat="1" applyFont="1" applyFill="1" applyBorder="1" applyAlignment="1">
      <alignment horizontal="right" vertical="center" shrinkToFit="1"/>
    </xf>
    <xf numFmtId="176" fontId="22" fillId="3" borderId="5" xfId="0" applyNumberFormat="1" applyFont="1" applyFill="1" applyBorder="1" applyAlignment="1">
      <alignment horizontal="right" vertical="center" shrinkToFit="1"/>
    </xf>
    <xf numFmtId="176" fontId="36" fillId="3" borderId="5" xfId="0" applyNumberFormat="1" applyFont="1" applyFill="1" applyBorder="1" applyAlignment="1">
      <alignment horizontal="right" vertical="center" shrinkToFit="1"/>
    </xf>
    <xf numFmtId="176" fontId="24" fillId="0" borderId="6" xfId="0" applyNumberFormat="1" applyFont="1" applyBorder="1" applyAlignment="1">
      <alignment horizontal="right" vertical="center" shrinkToFit="1"/>
    </xf>
    <xf numFmtId="38" fontId="15" fillId="0" borderId="30" xfId="1" applyFont="1" applyBorder="1" applyAlignment="1">
      <alignment vertical="center" wrapText="1" shrinkToFit="1"/>
    </xf>
    <xf numFmtId="38" fontId="15" fillId="0" borderId="101" xfId="1" applyFont="1" applyFill="1" applyBorder="1" applyAlignment="1">
      <alignment vertical="center" wrapText="1" shrinkToFit="1"/>
    </xf>
    <xf numFmtId="38" fontId="15" fillId="0" borderId="78" xfId="1" applyFont="1" applyFill="1" applyBorder="1" applyAlignment="1">
      <alignment vertical="center" wrapText="1" shrinkToFit="1"/>
    </xf>
    <xf numFmtId="38" fontId="15" fillId="0" borderId="101" xfId="1" applyFont="1" applyFill="1" applyBorder="1" applyAlignment="1">
      <alignment horizontal="right" vertical="center" wrapText="1" shrinkToFit="1"/>
    </xf>
    <xf numFmtId="38" fontId="15" fillId="0" borderId="32" xfId="1" applyFont="1" applyBorder="1" applyAlignment="1">
      <alignment horizontal="right" vertical="center" wrapText="1" shrinkToFit="1"/>
    </xf>
    <xf numFmtId="38" fontId="15" fillId="0" borderId="117" xfId="1" applyFont="1" applyBorder="1" applyAlignment="1">
      <alignment horizontal="right" vertical="center" wrapText="1" shrinkToFit="1"/>
    </xf>
    <xf numFmtId="38" fontId="15" fillId="2" borderId="52" xfId="1" applyFont="1" applyFill="1" applyBorder="1" applyAlignment="1">
      <alignment horizontal="right" vertical="center" shrinkToFit="1"/>
    </xf>
    <xf numFmtId="38" fontId="15" fillId="0" borderId="101" xfId="1" applyFont="1" applyBorder="1" applyAlignment="1">
      <alignment horizontal="right" vertical="center" shrinkToFit="1"/>
    </xf>
    <xf numFmtId="38" fontId="15" fillId="0" borderId="117" xfId="1" applyFont="1" applyBorder="1" applyAlignment="1">
      <alignment horizontal="right" vertical="center" shrinkToFit="1"/>
    </xf>
    <xf numFmtId="38" fontId="15" fillId="0" borderId="117" xfId="1" applyFont="1" applyFill="1" applyBorder="1" applyAlignment="1">
      <alignment vertical="center" shrinkToFit="1"/>
    </xf>
    <xf numFmtId="38" fontId="15" fillId="2" borderId="53" xfId="1" applyFont="1" applyFill="1" applyBorder="1" applyAlignment="1">
      <alignment horizontal="right" vertical="center" shrinkToFit="1"/>
    </xf>
    <xf numFmtId="38" fontId="15" fillId="0" borderId="111" xfId="1" applyFont="1" applyBorder="1" applyAlignment="1">
      <alignment horizontal="right" vertical="center" shrinkToFit="1"/>
    </xf>
    <xf numFmtId="38" fontId="15" fillId="0" borderId="109" xfId="0" applyNumberFormat="1" applyFont="1" applyBorder="1" applyAlignment="1">
      <alignment vertical="center" shrinkToFit="1"/>
    </xf>
    <xf numFmtId="0" fontId="10" fillId="5" borderId="8" xfId="0" applyFont="1" applyFill="1" applyBorder="1" applyAlignment="1">
      <alignment horizontal="left" vertical="center" wrapText="1"/>
    </xf>
    <xf numFmtId="0" fontId="12" fillId="5" borderId="8" xfId="0" applyFont="1" applyFill="1" applyBorder="1" applyAlignment="1">
      <alignment horizontal="right" vertical="center" shrinkToFit="1"/>
    </xf>
    <xf numFmtId="0" fontId="12" fillId="5" borderId="11" xfId="0" applyFont="1" applyFill="1" applyBorder="1" applyAlignment="1">
      <alignment horizontal="right" vertical="center" shrinkToFit="1"/>
    </xf>
    <xf numFmtId="0" fontId="10" fillId="5" borderId="30" xfId="0" applyFont="1" applyFill="1" applyBorder="1" applyAlignment="1">
      <alignment horizontal="left" vertical="center" wrapText="1"/>
    </xf>
    <xf numFmtId="0" fontId="10" fillId="5" borderId="31" xfId="0" applyFont="1" applyFill="1" applyBorder="1" applyAlignment="1">
      <alignment horizontal="left" vertical="center" wrapText="1"/>
    </xf>
    <xf numFmtId="0" fontId="10" fillId="5" borderId="78" xfId="0" applyFont="1" applyFill="1" applyBorder="1" applyAlignment="1">
      <alignment horizontal="left" vertical="center" wrapText="1"/>
    </xf>
    <xf numFmtId="0" fontId="10" fillId="5" borderId="100" xfId="0" applyFont="1" applyFill="1" applyBorder="1" applyAlignment="1">
      <alignment horizontal="left" vertical="center" wrapText="1"/>
    </xf>
    <xf numFmtId="176" fontId="16" fillId="3" borderId="8" xfId="0" applyNumberFormat="1" applyFont="1" applyFill="1" applyBorder="1" applyAlignment="1">
      <alignment horizontal="right" vertical="center" shrinkToFit="1"/>
    </xf>
    <xf numFmtId="176" fontId="16" fillId="3" borderId="15" xfId="0" applyNumberFormat="1" applyFont="1" applyFill="1" applyBorder="1" applyAlignment="1">
      <alignment horizontal="right" vertical="center" shrinkToFit="1"/>
    </xf>
    <xf numFmtId="0" fontId="10" fillId="5" borderId="32" xfId="0" applyFont="1" applyFill="1" applyBorder="1" applyAlignment="1">
      <alignment horizontal="left" vertical="center" wrapText="1"/>
    </xf>
    <xf numFmtId="0" fontId="10" fillId="5" borderId="16" xfId="0" applyFont="1" applyFill="1" applyBorder="1" applyAlignment="1">
      <alignment horizontal="left" vertical="center" wrapText="1"/>
    </xf>
    <xf numFmtId="0" fontId="14" fillId="0" borderId="13" xfId="0" applyFont="1" applyBorder="1" applyAlignment="1">
      <alignment horizontal="center" vertical="center"/>
    </xf>
    <xf numFmtId="0" fontId="10" fillId="0" borderId="13" xfId="0" applyFont="1" applyBorder="1" applyAlignment="1">
      <alignment vertical="center" wrapText="1"/>
    </xf>
    <xf numFmtId="176" fontId="12" fillId="0" borderId="13" xfId="0" applyNumberFormat="1" applyFont="1" applyBorder="1">
      <alignment vertical="center"/>
    </xf>
    <xf numFmtId="0" fontId="12" fillId="0" borderId="13" xfId="0" applyFont="1" applyBorder="1" applyAlignment="1">
      <alignment horizontal="center" vertical="center" shrinkToFit="1"/>
    </xf>
    <xf numFmtId="0" fontId="14" fillId="0" borderId="103" xfId="0" applyFont="1" applyBorder="1" applyAlignment="1">
      <alignment horizontal="center" vertical="center"/>
    </xf>
    <xf numFmtId="0" fontId="10" fillId="0" borderId="103" xfId="0" applyFont="1" applyBorder="1" applyAlignment="1">
      <alignment vertical="center" wrapText="1"/>
    </xf>
    <xf numFmtId="176" fontId="12" fillId="0" borderId="103" xfId="0" applyNumberFormat="1" applyFont="1" applyBorder="1">
      <alignment vertical="center"/>
    </xf>
    <xf numFmtId="0" fontId="12" fillId="0" borderId="103" xfId="0" applyFont="1" applyBorder="1" applyAlignment="1">
      <alignment horizontal="center" vertical="center" shrinkToFit="1"/>
    </xf>
    <xf numFmtId="0" fontId="12" fillId="0" borderId="103" xfId="0" applyFont="1" applyBorder="1">
      <alignment vertical="center"/>
    </xf>
    <xf numFmtId="0" fontId="12" fillId="5" borderId="13" xfId="0" applyFont="1" applyFill="1" applyBorder="1" applyAlignment="1">
      <alignment horizontal="right" vertical="center" shrinkToFit="1"/>
    </xf>
    <xf numFmtId="0" fontId="12" fillId="5" borderId="103" xfId="0" applyFont="1" applyFill="1" applyBorder="1" applyAlignment="1">
      <alignment horizontal="right" vertical="center" shrinkToFit="1"/>
    </xf>
    <xf numFmtId="9" fontId="12" fillId="0" borderId="103" xfId="0" applyNumberFormat="1" applyFont="1" applyBorder="1">
      <alignment vertical="center"/>
    </xf>
    <xf numFmtId="0" fontId="14" fillId="0" borderId="13" xfId="0" applyFont="1" applyBorder="1" applyAlignment="1">
      <alignment horizontal="center" vertical="center"/>
    </xf>
    <xf numFmtId="0" fontId="10" fillId="0" borderId="13" xfId="0" applyFont="1" applyBorder="1" applyAlignment="1">
      <alignment vertical="center" wrapText="1"/>
    </xf>
    <xf numFmtId="176" fontId="12" fillId="0" borderId="13" xfId="0" applyNumberFormat="1" applyFont="1" applyBorder="1">
      <alignment vertical="center"/>
    </xf>
    <xf numFmtId="0" fontId="14" fillId="0" borderId="14" xfId="0" applyFont="1" applyBorder="1" applyAlignment="1">
      <alignment horizontal="center" vertical="center"/>
    </xf>
    <xf numFmtId="0" fontId="10" fillId="0" borderId="14" xfId="0" applyFont="1" applyBorder="1" applyAlignment="1">
      <alignment vertical="center" wrapText="1"/>
    </xf>
    <xf numFmtId="176" fontId="12" fillId="0" borderId="14" xfId="0" applyNumberFormat="1" applyFont="1" applyBorder="1">
      <alignment vertical="center"/>
    </xf>
    <xf numFmtId="0" fontId="12" fillId="0" borderId="14" xfId="0" applyFont="1" applyBorder="1" applyAlignment="1">
      <alignment horizontal="center" vertical="center"/>
    </xf>
    <xf numFmtId="0" fontId="12" fillId="5" borderId="11" xfId="0" applyFont="1" applyFill="1" applyBorder="1" applyAlignment="1">
      <alignment horizontal="right" vertical="center"/>
    </xf>
    <xf numFmtId="0" fontId="12" fillId="0" borderId="13" xfId="0" applyFont="1" applyBorder="1" applyAlignment="1">
      <alignment horizontal="center" vertical="center"/>
    </xf>
    <xf numFmtId="0" fontId="12" fillId="5" borderId="13" xfId="0" applyFont="1" applyFill="1" applyBorder="1" applyAlignment="1">
      <alignment horizontal="right" vertical="center"/>
    </xf>
    <xf numFmtId="0" fontId="14" fillId="0" borderId="13" xfId="0" applyFont="1" applyBorder="1" applyAlignment="1">
      <alignment horizontal="center" vertical="center"/>
    </xf>
    <xf numFmtId="0" fontId="10" fillId="0" borderId="13" xfId="0" applyFont="1" applyBorder="1" applyAlignment="1">
      <alignment vertical="center" wrapText="1"/>
    </xf>
    <xf numFmtId="0" fontId="12" fillId="0" borderId="13" xfId="0" applyFont="1" applyBorder="1" applyAlignment="1">
      <alignment horizontal="center" vertical="center" shrinkToFit="1"/>
    </xf>
    <xf numFmtId="0" fontId="14" fillId="0" borderId="103" xfId="0" applyFont="1" applyBorder="1" applyAlignment="1">
      <alignment horizontal="center" vertical="center"/>
    </xf>
    <xf numFmtId="0" fontId="10" fillId="0" borderId="103" xfId="0" applyFont="1" applyBorder="1" applyAlignment="1">
      <alignment vertical="center" wrapText="1"/>
    </xf>
    <xf numFmtId="176" fontId="12" fillId="0" borderId="103" xfId="0" applyNumberFormat="1" applyFont="1" applyBorder="1">
      <alignment vertical="center"/>
    </xf>
    <xf numFmtId="0" fontId="12" fillId="0" borderId="103" xfId="0" applyFont="1" applyBorder="1" applyAlignment="1">
      <alignment horizontal="center" vertical="center" shrinkToFit="1"/>
    </xf>
    <xf numFmtId="0" fontId="12" fillId="5" borderId="13" xfId="0" applyFont="1" applyFill="1" applyBorder="1" applyAlignment="1">
      <alignment horizontal="right" vertical="center" shrinkToFit="1"/>
    </xf>
    <xf numFmtId="0" fontId="12" fillId="5" borderId="103" xfId="0" applyFont="1" applyFill="1" applyBorder="1" applyAlignment="1">
      <alignment horizontal="right" vertical="center" shrinkToFit="1"/>
    </xf>
    <xf numFmtId="176" fontId="12" fillId="0" borderId="13" xfId="0" applyNumberFormat="1" applyFont="1" applyBorder="1" applyAlignment="1">
      <alignment vertical="center" shrinkToFit="1"/>
    </xf>
    <xf numFmtId="176" fontId="4" fillId="3" borderId="21" xfId="0" applyNumberFormat="1" applyFont="1" applyFill="1" applyBorder="1" applyAlignment="1">
      <alignment horizontal="right" vertical="center" shrinkToFit="1"/>
    </xf>
    <xf numFmtId="176" fontId="5" fillId="0" borderId="21" xfId="0" applyNumberFormat="1" applyFont="1" applyBorder="1" applyAlignment="1">
      <alignment horizontal="right" vertical="center" shrinkToFit="1"/>
    </xf>
    <xf numFmtId="176" fontId="4" fillId="3" borderId="33" xfId="0" applyNumberFormat="1" applyFont="1" applyFill="1" applyBorder="1" applyAlignment="1">
      <alignment horizontal="right" vertical="center" shrinkToFit="1"/>
    </xf>
    <xf numFmtId="176" fontId="4" fillId="3" borderId="51" xfId="0" applyNumberFormat="1" applyFont="1" applyFill="1" applyBorder="1" applyAlignment="1">
      <alignment horizontal="right" vertical="center" shrinkToFit="1"/>
    </xf>
    <xf numFmtId="176" fontId="7" fillId="0" borderId="43" xfId="0" applyNumberFormat="1" applyFont="1" applyBorder="1" applyAlignment="1">
      <alignment horizontal="right" vertical="center" shrinkToFit="1"/>
    </xf>
    <xf numFmtId="177" fontId="8" fillId="0" borderId="43" xfId="0" applyNumberFormat="1" applyFont="1" applyBorder="1" applyAlignment="1">
      <alignment horizontal="right" vertical="center" shrinkToFit="1"/>
    </xf>
    <xf numFmtId="9" fontId="12" fillId="0" borderId="13" xfId="0" applyNumberFormat="1" applyFont="1" applyBorder="1">
      <alignment vertical="center"/>
    </xf>
    <xf numFmtId="0" fontId="12" fillId="5" borderId="21" xfId="0" applyFont="1" applyFill="1" applyBorder="1" applyAlignment="1">
      <alignment horizontal="right" vertical="center" shrinkToFit="1"/>
    </xf>
    <xf numFmtId="0" fontId="10" fillId="5" borderId="21" xfId="0" applyFont="1" applyFill="1" applyBorder="1" applyAlignment="1">
      <alignment horizontal="left" vertical="center" wrapText="1"/>
    </xf>
    <xf numFmtId="0" fontId="14" fillId="0" borderId="21" xfId="0" applyFont="1" applyBorder="1" applyAlignment="1">
      <alignment horizontal="center" vertical="center"/>
    </xf>
    <xf numFmtId="0" fontId="10" fillId="0" borderId="21" xfId="0" applyFont="1" applyBorder="1" applyAlignment="1">
      <alignment vertical="center" wrapText="1"/>
    </xf>
    <xf numFmtId="176" fontId="12" fillId="0" borderId="21" xfId="0" applyNumberFormat="1" applyFont="1" applyBorder="1" applyAlignment="1">
      <alignment horizontal="right" vertical="center"/>
    </xf>
    <xf numFmtId="0" fontId="12" fillId="0" borderId="21" xfId="0" applyFont="1" applyBorder="1" applyAlignment="1">
      <alignment horizontal="center" vertical="center" shrinkToFit="1"/>
    </xf>
    <xf numFmtId="0" fontId="10" fillId="5" borderId="43" xfId="0" applyFont="1" applyFill="1" applyBorder="1" applyAlignment="1">
      <alignment horizontal="left" vertical="center" wrapText="1"/>
    </xf>
    <xf numFmtId="0" fontId="14" fillId="0" borderId="20" xfId="0" applyFont="1" applyBorder="1" applyAlignment="1">
      <alignment horizontal="center" vertical="center" wrapText="1"/>
    </xf>
    <xf numFmtId="0" fontId="14" fillId="0" borderId="22" xfId="0" applyFont="1" applyBorder="1" applyAlignment="1">
      <alignment horizontal="left" vertical="center" wrapText="1"/>
    </xf>
    <xf numFmtId="0" fontId="14" fillId="0" borderId="54" xfId="0" applyFont="1" applyBorder="1" applyAlignment="1">
      <alignment horizontal="left" vertical="center" wrapText="1"/>
    </xf>
    <xf numFmtId="0" fontId="14" fillId="0" borderId="2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43" xfId="0" applyFont="1" applyBorder="1" applyAlignment="1">
      <alignment horizontal="left" vertical="center" wrapText="1"/>
    </xf>
    <xf numFmtId="0" fontId="14" fillId="0" borderId="58" xfId="0" applyFont="1" applyBorder="1" applyAlignment="1">
      <alignment horizontal="center" vertical="center" wrapText="1"/>
    </xf>
    <xf numFmtId="176" fontId="15" fillId="0" borderId="43" xfId="0" applyNumberFormat="1" applyFont="1" applyBorder="1" applyAlignment="1">
      <alignment horizontal="right" vertical="center" shrinkToFit="1"/>
    </xf>
    <xf numFmtId="176" fontId="16" fillId="3" borderId="51" xfId="0" applyNumberFormat="1" applyFont="1" applyFill="1" applyBorder="1" applyAlignment="1">
      <alignment horizontal="right" vertical="center" shrinkToFit="1"/>
    </xf>
    <xf numFmtId="176" fontId="16" fillId="3" borderId="33" xfId="0" applyNumberFormat="1" applyFont="1" applyFill="1" applyBorder="1" applyAlignment="1">
      <alignment horizontal="right" vertical="center" shrinkToFit="1"/>
    </xf>
    <xf numFmtId="176" fontId="16" fillId="3" borderId="21" xfId="0" applyNumberFormat="1" applyFont="1" applyFill="1" applyBorder="1" applyAlignment="1">
      <alignment horizontal="right" vertical="center" shrinkToFit="1"/>
    </xf>
    <xf numFmtId="176" fontId="17" fillId="0" borderId="21" xfId="0" applyNumberFormat="1" applyFont="1" applyBorder="1" applyAlignment="1">
      <alignment horizontal="right" vertical="center" shrinkToFit="1"/>
    </xf>
    <xf numFmtId="0" fontId="10" fillId="5" borderId="99" xfId="0" applyFont="1" applyFill="1" applyBorder="1" applyAlignment="1">
      <alignment horizontal="left" vertical="center" wrapText="1"/>
    </xf>
    <xf numFmtId="0" fontId="12" fillId="0" borderId="21" xfId="0" applyFont="1" applyBorder="1" applyAlignment="1">
      <alignment horizontal="right" vertical="center"/>
    </xf>
    <xf numFmtId="0" fontId="10" fillId="5" borderId="74" xfId="0" applyFont="1" applyFill="1" applyBorder="1" applyAlignment="1">
      <alignment horizontal="left" vertical="center" wrapText="1"/>
    </xf>
    <xf numFmtId="0" fontId="14" fillId="0" borderId="13" xfId="0" applyFont="1" applyBorder="1" applyAlignment="1">
      <alignment horizontal="center" vertical="center"/>
    </xf>
    <xf numFmtId="0" fontId="10" fillId="0" borderId="13" xfId="0" applyFont="1" applyBorder="1" applyAlignment="1">
      <alignment vertical="center" wrapText="1"/>
    </xf>
    <xf numFmtId="176" fontId="12" fillId="0" borderId="13" xfId="0" applyNumberFormat="1" applyFont="1" applyBorder="1">
      <alignment vertical="center"/>
    </xf>
    <xf numFmtId="0" fontId="12" fillId="0" borderId="13" xfId="0" applyFont="1" applyBorder="1" applyAlignment="1">
      <alignment horizontal="center" vertical="center" shrinkToFit="1"/>
    </xf>
    <xf numFmtId="0" fontId="12" fillId="5" borderId="2" xfId="0" applyFont="1" applyFill="1" applyBorder="1" applyAlignment="1">
      <alignment horizontal="right" vertical="center" shrinkToFit="1"/>
    </xf>
    <xf numFmtId="0" fontId="12" fillId="5" borderId="13" xfId="0" applyFont="1" applyFill="1" applyBorder="1" applyAlignment="1">
      <alignment horizontal="right" vertical="center" shrinkToFit="1"/>
    </xf>
    <xf numFmtId="0" fontId="14" fillId="0" borderId="8" xfId="0" applyFont="1" applyBorder="1" applyAlignment="1">
      <alignment horizontal="center" vertical="center"/>
    </xf>
    <xf numFmtId="0" fontId="10" fillId="5" borderId="2" xfId="0" applyFont="1" applyFill="1" applyBorder="1" applyAlignment="1">
      <alignment horizontal="left" vertical="center" wrapText="1"/>
    </xf>
    <xf numFmtId="0" fontId="10" fillId="0" borderId="2" xfId="0" applyFont="1" applyBorder="1" applyAlignment="1">
      <alignment vertical="center" wrapText="1"/>
    </xf>
    <xf numFmtId="176" fontId="12" fillId="0" borderId="2" xfId="0" applyNumberFormat="1" applyFont="1" applyBorder="1">
      <alignment vertical="center"/>
    </xf>
    <xf numFmtId="0" fontId="12" fillId="0" borderId="2" xfId="0" applyFont="1" applyBorder="1" applyAlignment="1">
      <alignment horizontal="center" vertical="center" shrinkToFit="1"/>
    </xf>
    <xf numFmtId="0" fontId="14" fillId="0" borderId="67" xfId="0" applyFont="1" applyBorder="1" applyAlignment="1">
      <alignment horizontal="center" vertical="center"/>
    </xf>
    <xf numFmtId="0" fontId="10" fillId="0" borderId="67" xfId="0" applyFont="1" applyBorder="1" applyAlignment="1">
      <alignment vertical="center" wrapText="1"/>
    </xf>
    <xf numFmtId="176" fontId="12" fillId="0" borderId="67" xfId="0" applyNumberFormat="1" applyFont="1" applyBorder="1">
      <alignment vertical="center"/>
    </xf>
    <xf numFmtId="0" fontId="12" fillId="0" borderId="67" xfId="0" applyFont="1" applyBorder="1" applyAlignment="1">
      <alignment horizontal="center" vertical="center" shrinkToFit="1"/>
    </xf>
    <xf numFmtId="0" fontId="12" fillId="5" borderId="67" xfId="0" applyFont="1" applyFill="1" applyBorder="1" applyAlignment="1">
      <alignment horizontal="right" vertical="center" shrinkToFit="1"/>
    </xf>
    <xf numFmtId="0" fontId="14" fillId="0" borderId="67" xfId="0" applyFont="1" applyBorder="1" applyAlignment="1">
      <alignment horizontal="center" vertical="center"/>
    </xf>
    <xf numFmtId="0" fontId="12" fillId="0" borderId="67" xfId="0" applyFont="1" applyBorder="1" applyAlignment="1">
      <alignment horizontal="center" vertical="center" shrinkToFit="1"/>
    </xf>
    <xf numFmtId="0" fontId="12" fillId="5" borderId="67" xfId="0" applyFont="1" applyFill="1" applyBorder="1" applyAlignment="1">
      <alignment horizontal="right" vertical="center" shrinkToFit="1"/>
    </xf>
    <xf numFmtId="0" fontId="10" fillId="0" borderId="67" xfId="0" applyFont="1" applyBorder="1" applyAlignment="1">
      <alignment horizontal="left" vertical="center" wrapText="1"/>
    </xf>
    <xf numFmtId="0" fontId="10" fillId="5" borderId="67" xfId="0" applyFont="1" applyFill="1" applyBorder="1" applyAlignment="1">
      <alignment horizontal="left" vertical="center" wrapText="1"/>
    </xf>
    <xf numFmtId="176" fontId="12" fillId="0" borderId="67" xfId="0" applyNumberFormat="1" applyFont="1" applyBorder="1" applyAlignment="1">
      <alignment horizontal="center" vertical="center" shrinkToFit="1"/>
    </xf>
    <xf numFmtId="177" fontId="12" fillId="4" borderId="11" xfId="0" applyNumberFormat="1" applyFont="1" applyFill="1" applyBorder="1" applyAlignment="1">
      <alignment vertical="center" shrinkToFit="1"/>
    </xf>
    <xf numFmtId="38" fontId="12" fillId="0" borderId="67" xfId="1" applyFont="1" applyBorder="1" applyAlignment="1">
      <alignment horizontal="right" vertical="center"/>
    </xf>
    <xf numFmtId="9" fontId="12" fillId="0" borderId="67" xfId="2" applyFont="1" applyFill="1" applyBorder="1" applyAlignment="1">
      <alignment horizontal="right" vertical="center" shrinkToFit="1"/>
    </xf>
    <xf numFmtId="38" fontId="15" fillId="0" borderId="43" xfId="1" applyFont="1" applyBorder="1" applyAlignment="1">
      <alignment horizontal="right" vertical="center" shrinkToFit="1"/>
    </xf>
    <xf numFmtId="176" fontId="16" fillId="3" borderId="44" xfId="0" applyNumberFormat="1" applyFont="1" applyFill="1" applyBorder="1" applyAlignment="1">
      <alignment horizontal="right" vertical="center" shrinkToFit="1"/>
    </xf>
    <xf numFmtId="176" fontId="39" fillId="0" borderId="8" xfId="0" applyNumberFormat="1" applyFont="1" applyBorder="1" applyAlignment="1">
      <alignment horizontal="right" vertical="center" shrinkToFit="1"/>
    </xf>
    <xf numFmtId="176" fontId="16" fillId="3" borderId="105" xfId="0" applyNumberFormat="1" applyFont="1" applyFill="1" applyBorder="1" applyAlignment="1">
      <alignment horizontal="right" vertical="center" shrinkToFit="1"/>
    </xf>
    <xf numFmtId="176" fontId="16" fillId="3" borderId="103" xfId="0" applyNumberFormat="1" applyFont="1" applyFill="1" applyBorder="1" applyAlignment="1">
      <alignment horizontal="right" vertical="center" shrinkToFit="1"/>
    </xf>
    <xf numFmtId="176" fontId="39" fillId="0" borderId="103" xfId="0" applyNumberFormat="1" applyFont="1" applyBorder="1" applyAlignment="1">
      <alignment horizontal="right" vertical="center" shrinkToFit="1"/>
    </xf>
    <xf numFmtId="176" fontId="16" fillId="3" borderId="79" xfId="0" applyNumberFormat="1" applyFont="1" applyFill="1" applyBorder="1" applyAlignment="1">
      <alignment horizontal="right" vertical="center" shrinkToFit="1"/>
    </xf>
    <xf numFmtId="176" fontId="39" fillId="0" borderId="13" xfId="0" applyNumberFormat="1" applyFont="1" applyBorder="1" applyAlignment="1">
      <alignment horizontal="right" vertical="center" shrinkToFit="1"/>
    </xf>
    <xf numFmtId="176" fontId="16" fillId="3" borderId="84" xfId="0" applyNumberFormat="1" applyFont="1" applyFill="1" applyBorder="1" applyAlignment="1">
      <alignment horizontal="right" vertical="center" shrinkToFit="1"/>
    </xf>
    <xf numFmtId="176" fontId="39" fillId="0" borderId="15" xfId="0" applyNumberFormat="1" applyFont="1" applyBorder="1" applyAlignment="1">
      <alignment horizontal="right" vertical="center" shrinkToFit="1"/>
    </xf>
    <xf numFmtId="176" fontId="39" fillId="2" borderId="18" xfId="0" applyNumberFormat="1" applyFont="1" applyFill="1" applyBorder="1" applyAlignment="1">
      <alignment horizontal="right" vertical="center" shrinkToFit="1"/>
    </xf>
    <xf numFmtId="176" fontId="16" fillId="3" borderId="45" xfId="0" applyNumberFormat="1" applyFont="1" applyFill="1" applyBorder="1" applyAlignment="1">
      <alignment horizontal="right" vertical="center" shrinkToFit="1"/>
    </xf>
    <xf numFmtId="176" fontId="39" fillId="0" borderId="11" xfId="0" applyNumberFormat="1" applyFont="1" applyBorder="1" applyAlignment="1">
      <alignment horizontal="right" vertical="center" shrinkToFit="1"/>
    </xf>
    <xf numFmtId="176" fontId="16" fillId="3" borderId="73" xfId="0" applyNumberFormat="1" applyFont="1" applyFill="1" applyBorder="1" applyAlignment="1">
      <alignment horizontal="right" vertical="center" shrinkToFit="1"/>
    </xf>
    <xf numFmtId="176" fontId="39" fillId="0" borderId="67" xfId="0" applyNumberFormat="1" applyFont="1" applyBorder="1" applyAlignment="1">
      <alignment horizontal="right" vertical="center" shrinkToFit="1"/>
    </xf>
    <xf numFmtId="176" fontId="16" fillId="3" borderId="58" xfId="0" applyNumberFormat="1" applyFont="1" applyFill="1" applyBorder="1" applyAlignment="1">
      <alignment horizontal="right" vertical="center" shrinkToFit="1"/>
    </xf>
    <xf numFmtId="176" fontId="39" fillId="0" borderId="21" xfId="0" applyNumberFormat="1" applyFont="1" applyBorder="1" applyAlignment="1">
      <alignment horizontal="right" vertical="center" shrinkToFit="1"/>
    </xf>
    <xf numFmtId="176" fontId="16" fillId="2" borderId="25" xfId="0" applyNumberFormat="1" applyFont="1" applyFill="1" applyBorder="1" applyAlignment="1">
      <alignment horizontal="right" vertical="center" shrinkToFit="1"/>
    </xf>
    <xf numFmtId="176" fontId="39" fillId="2" borderId="26" xfId="0" applyNumberFormat="1" applyFont="1" applyFill="1" applyBorder="1" applyAlignment="1">
      <alignment horizontal="right" vertical="center" shrinkToFit="1"/>
    </xf>
    <xf numFmtId="176" fontId="16" fillId="2" borderId="47" xfId="0" applyNumberFormat="1" applyFont="1" applyFill="1" applyBorder="1" applyAlignment="1">
      <alignment horizontal="right" vertical="center" shrinkToFit="1"/>
    </xf>
    <xf numFmtId="0" fontId="16" fillId="0" borderId="0" xfId="0" applyFont="1" applyAlignment="1">
      <alignment vertical="center" shrinkToFit="1"/>
    </xf>
    <xf numFmtId="0" fontId="41" fillId="5" borderId="15" xfId="0" applyFont="1" applyFill="1" applyBorder="1" applyAlignment="1">
      <alignment horizontal="right" vertical="center" shrinkToFit="1"/>
    </xf>
    <xf numFmtId="0" fontId="41" fillId="0" borderId="5" xfId="0" applyFont="1" applyBorder="1">
      <alignment vertical="center"/>
    </xf>
    <xf numFmtId="9" fontId="41" fillId="0" borderId="15" xfId="0" applyNumberFormat="1" applyFont="1" applyBorder="1">
      <alignment vertical="center"/>
    </xf>
    <xf numFmtId="0" fontId="41" fillId="5" borderId="2" xfId="0" applyFont="1" applyFill="1" applyBorder="1" applyAlignment="1">
      <alignment horizontal="right" vertical="center" shrinkToFit="1"/>
    </xf>
    <xf numFmtId="0" fontId="41" fillId="0" borderId="11" xfId="0" applyFont="1" applyBorder="1">
      <alignment vertical="center"/>
    </xf>
    <xf numFmtId="9" fontId="41" fillId="0" borderId="2" xfId="0" applyNumberFormat="1" applyFont="1" applyBorder="1">
      <alignment vertical="center"/>
    </xf>
    <xf numFmtId="0" fontId="12" fillId="5" borderId="67" xfId="0" applyFont="1" applyFill="1" applyBorder="1" applyAlignment="1">
      <alignment horizontal="right" vertical="center" shrinkToFit="1"/>
    </xf>
    <xf numFmtId="0" fontId="12" fillId="0" borderId="67" xfId="0" applyFont="1" applyBorder="1">
      <alignment vertical="center"/>
    </xf>
    <xf numFmtId="9" fontId="12" fillId="0" borderId="67" xfId="0" applyNumberFormat="1" applyFont="1" applyBorder="1">
      <alignment vertical="center"/>
    </xf>
    <xf numFmtId="0" fontId="10" fillId="5" borderId="2" xfId="0" applyFont="1" applyFill="1" applyBorder="1" applyAlignment="1">
      <alignment horizontal="left" vertical="center" wrapText="1"/>
    </xf>
    <xf numFmtId="0" fontId="10" fillId="5" borderId="13" xfId="0" applyFont="1" applyFill="1" applyBorder="1" applyAlignment="1">
      <alignment horizontal="left" vertical="center" wrapText="1"/>
    </xf>
    <xf numFmtId="0" fontId="10" fillId="5" borderId="67" xfId="0" applyFont="1" applyFill="1" applyBorder="1" applyAlignment="1">
      <alignment horizontal="left" vertical="center" wrapText="1"/>
    </xf>
    <xf numFmtId="0" fontId="41" fillId="5" borderId="13" xfId="0" applyFont="1" applyFill="1" applyBorder="1" applyAlignment="1">
      <alignment horizontal="right" vertical="center" shrinkToFit="1"/>
    </xf>
    <xf numFmtId="0" fontId="41" fillId="0" borderId="13" xfId="0" applyFont="1" applyBorder="1">
      <alignment vertical="center"/>
    </xf>
    <xf numFmtId="9" fontId="41" fillId="0" borderId="13" xfId="0" applyNumberFormat="1" applyFont="1" applyBorder="1">
      <alignment vertical="center"/>
    </xf>
    <xf numFmtId="0" fontId="41" fillId="5" borderId="103" xfId="0" applyFont="1" applyFill="1" applyBorder="1" applyAlignment="1">
      <alignment horizontal="right" vertical="center" shrinkToFit="1"/>
    </xf>
    <xf numFmtId="0" fontId="41" fillId="0" borderId="103" xfId="0" applyFont="1" applyBorder="1">
      <alignment vertical="center"/>
    </xf>
    <xf numFmtId="0" fontId="41" fillId="4" borderId="11" xfId="0" applyFont="1" applyFill="1" applyBorder="1">
      <alignment vertical="center"/>
    </xf>
    <xf numFmtId="0" fontId="10" fillId="5" borderId="11" xfId="0" applyFont="1" applyFill="1" applyBorder="1" applyAlignment="1">
      <alignment horizontal="left" vertical="center" wrapText="1"/>
    </xf>
    <xf numFmtId="0" fontId="41" fillId="5" borderId="11" xfId="0" applyFont="1" applyFill="1" applyBorder="1" applyAlignment="1">
      <alignment horizontal="right" vertical="center" shrinkToFit="1"/>
    </xf>
    <xf numFmtId="0" fontId="10" fillId="5" borderId="13" xfId="0" applyFont="1" applyFill="1" applyBorder="1" applyAlignment="1">
      <alignment horizontal="left" vertical="center" wrapText="1"/>
    </xf>
    <xf numFmtId="0" fontId="41" fillId="4" borderId="13" xfId="0" applyFont="1" applyFill="1" applyBorder="1">
      <alignment vertical="center"/>
    </xf>
    <xf numFmtId="0" fontId="41" fillId="5" borderId="67" xfId="0" applyFont="1" applyFill="1" applyBorder="1" applyAlignment="1">
      <alignment horizontal="right" vertical="center" shrinkToFit="1"/>
    </xf>
    <xf numFmtId="0" fontId="41" fillId="0" borderId="67" xfId="0" applyFont="1" applyBorder="1">
      <alignment vertical="center"/>
    </xf>
    <xf numFmtId="9" fontId="41" fillId="0" borderId="67" xfId="0" applyNumberFormat="1" applyFont="1" applyBorder="1">
      <alignment vertical="center"/>
    </xf>
    <xf numFmtId="0" fontId="10" fillId="5" borderId="15" xfId="0" applyFont="1" applyFill="1" applyBorder="1" applyAlignment="1">
      <alignment horizontal="left" vertical="center" wrapText="1"/>
    </xf>
    <xf numFmtId="0" fontId="10" fillId="5" borderId="67" xfId="0" applyFont="1" applyFill="1" applyBorder="1" applyAlignment="1">
      <alignment horizontal="left" vertical="center" wrapText="1"/>
    </xf>
    <xf numFmtId="0" fontId="10" fillId="5" borderId="13" xfId="0" applyFont="1" applyFill="1" applyBorder="1" applyAlignment="1">
      <alignment horizontal="left" vertical="center" wrapText="1"/>
    </xf>
    <xf numFmtId="0" fontId="10" fillId="5" borderId="14" xfId="0" applyFont="1" applyFill="1" applyBorder="1" applyAlignment="1">
      <alignment horizontal="left" vertical="center" wrapText="1"/>
    </xf>
    <xf numFmtId="0" fontId="10" fillId="5" borderId="80" xfId="0" applyFont="1" applyFill="1" applyBorder="1" applyAlignment="1">
      <alignment horizontal="left" vertical="center" wrapText="1"/>
    </xf>
    <xf numFmtId="0" fontId="10" fillId="5" borderId="12" xfId="0" applyFont="1" applyFill="1" applyBorder="1" applyAlignment="1">
      <alignment horizontal="left" vertical="center" wrapText="1"/>
    </xf>
    <xf numFmtId="176" fontId="16" fillId="3" borderId="13" xfId="0" applyNumberFormat="1" applyFont="1" applyFill="1" applyBorder="1" applyAlignment="1">
      <alignment horizontal="center" vertical="center" shrinkToFit="1"/>
    </xf>
    <xf numFmtId="176" fontId="16" fillId="3" borderId="14" xfId="0" applyNumberFormat="1" applyFont="1" applyFill="1" applyBorder="1" applyAlignment="1">
      <alignment horizontal="center" vertical="center" shrinkToFit="1"/>
    </xf>
    <xf numFmtId="176" fontId="39" fillId="0" borderId="13" xfId="0" applyNumberFormat="1" applyFont="1" applyBorder="1" applyAlignment="1">
      <alignment horizontal="center" vertical="center" shrinkToFit="1"/>
    </xf>
    <xf numFmtId="176" fontId="39" fillId="0" borderId="14" xfId="0" applyNumberFormat="1" applyFont="1" applyBorder="1" applyAlignment="1">
      <alignment horizontal="center" vertical="center" shrinkToFit="1"/>
    </xf>
    <xf numFmtId="176" fontId="4" fillId="3" borderId="8" xfId="0" applyNumberFormat="1" applyFont="1" applyFill="1" applyBorder="1" applyAlignment="1">
      <alignment horizontal="right" vertical="center" shrinkToFit="1"/>
    </xf>
    <xf numFmtId="176" fontId="4" fillId="3" borderId="11" xfId="0" applyNumberFormat="1" applyFont="1" applyFill="1" applyBorder="1" applyAlignment="1">
      <alignment horizontal="right" vertical="center" shrinkToFit="1"/>
    </xf>
    <xf numFmtId="176" fontId="1" fillId="3" borderId="8" xfId="0" applyNumberFormat="1" applyFont="1" applyFill="1" applyBorder="1" applyAlignment="1">
      <alignment horizontal="right" vertical="center" shrinkToFit="1"/>
    </xf>
    <xf numFmtId="176" fontId="1" fillId="3" borderId="15" xfId="0" applyNumberFormat="1" applyFont="1" applyFill="1" applyBorder="1" applyAlignment="1">
      <alignment horizontal="right" vertical="center" shrinkToFit="1"/>
    </xf>
    <xf numFmtId="176" fontId="15" fillId="0" borderId="30" xfId="0" applyNumberFormat="1" applyFont="1" applyBorder="1" applyAlignment="1">
      <alignment horizontal="right" vertical="center" shrinkToFit="1"/>
    </xf>
    <xf numFmtId="176" fontId="15" fillId="0" borderId="32" xfId="0" applyNumberFormat="1" applyFont="1" applyBorder="1" applyAlignment="1">
      <alignment horizontal="right" vertical="center" shrinkToFit="1"/>
    </xf>
    <xf numFmtId="176" fontId="16" fillId="3" borderId="8" xfId="0" applyNumberFormat="1" applyFont="1" applyFill="1" applyBorder="1" applyAlignment="1">
      <alignment horizontal="right" vertical="center" shrinkToFit="1"/>
    </xf>
    <xf numFmtId="176" fontId="16" fillId="3" borderId="15" xfId="0" applyNumberFormat="1" applyFont="1" applyFill="1" applyBorder="1" applyAlignment="1">
      <alignment horizontal="right" vertical="center" shrinkToFit="1"/>
    </xf>
    <xf numFmtId="176" fontId="16" fillId="3" borderId="13" xfId="0" applyNumberFormat="1" applyFont="1" applyFill="1" applyBorder="1" applyAlignment="1">
      <alignment vertical="center" shrinkToFit="1"/>
    </xf>
    <xf numFmtId="176" fontId="16" fillId="3" borderId="14" xfId="0" applyNumberFormat="1" applyFont="1" applyFill="1" applyBorder="1" applyAlignment="1">
      <alignment vertical="center" shrinkToFit="1"/>
    </xf>
    <xf numFmtId="176" fontId="39" fillId="0" borderId="13" xfId="0" applyNumberFormat="1" applyFont="1" applyBorder="1" applyAlignment="1">
      <alignment vertical="center" shrinkToFit="1"/>
    </xf>
    <xf numFmtId="176" fontId="39" fillId="0" borderId="14" xfId="0" applyNumberFormat="1" applyFont="1" applyBorder="1" applyAlignment="1">
      <alignment vertical="center" shrinkToFit="1"/>
    </xf>
    <xf numFmtId="38" fontId="15" fillId="0" borderId="30" xfId="1" applyFont="1" applyBorder="1" applyAlignment="1">
      <alignment horizontal="right" vertical="center" wrapText="1" shrinkToFit="1"/>
    </xf>
    <xf numFmtId="38" fontId="15" fillId="0" borderId="31" xfId="1" applyFont="1" applyBorder="1" applyAlignment="1">
      <alignment horizontal="right" vertical="center" wrapText="1" shrinkToFit="1"/>
    </xf>
    <xf numFmtId="176" fontId="16" fillId="3" borderId="14" xfId="0" applyNumberFormat="1" applyFont="1" applyFill="1" applyBorder="1" applyAlignment="1">
      <alignment horizontal="right" vertical="center" shrinkToFit="1"/>
    </xf>
    <xf numFmtId="176" fontId="39" fillId="0" borderId="8" xfId="0" applyNumberFormat="1" applyFont="1" applyBorder="1" applyAlignment="1">
      <alignment horizontal="right" vertical="center" shrinkToFit="1"/>
    </xf>
    <xf numFmtId="176" fontId="39" fillId="0" borderId="14" xfId="0" applyNumberFormat="1" applyFont="1" applyBorder="1" applyAlignment="1">
      <alignment horizontal="right" vertical="center" shrinkToFit="1"/>
    </xf>
    <xf numFmtId="176" fontId="17" fillId="0" borderId="9" xfId="0" applyNumberFormat="1" applyFont="1" applyBorder="1" applyAlignment="1">
      <alignment horizontal="right" vertical="center" shrinkToFit="1"/>
    </xf>
    <xf numFmtId="176" fontId="17" fillId="0" borderId="16" xfId="0" applyNumberFormat="1" applyFont="1" applyBorder="1" applyAlignment="1">
      <alignment horizontal="right" vertical="center" shrinkToFit="1"/>
    </xf>
    <xf numFmtId="176" fontId="4" fillId="3" borderId="8" xfId="0" applyNumberFormat="1" applyFont="1" applyFill="1" applyBorder="1" applyAlignment="1">
      <alignment horizontal="center" vertical="center" shrinkToFit="1"/>
    </xf>
    <xf numFmtId="176" fontId="4" fillId="3" borderId="15" xfId="0" applyNumberFormat="1" applyFont="1" applyFill="1" applyBorder="1" applyAlignment="1">
      <alignment horizontal="center" vertical="center" shrinkToFit="1"/>
    </xf>
    <xf numFmtId="176" fontId="16" fillId="3" borderId="44" xfId="0" applyNumberFormat="1" applyFont="1" applyFill="1" applyBorder="1" applyAlignment="1">
      <alignment horizontal="right" vertical="center" shrinkToFit="1"/>
    </xf>
    <xf numFmtId="176" fontId="16" fillId="3" borderId="84" xfId="0" applyNumberFormat="1" applyFont="1" applyFill="1" applyBorder="1" applyAlignment="1">
      <alignment horizontal="right" vertical="center" shrinkToFit="1"/>
    </xf>
    <xf numFmtId="176" fontId="39" fillId="0" borderId="15" xfId="0" applyNumberFormat="1" applyFont="1" applyBorder="1" applyAlignment="1">
      <alignment horizontal="right" vertical="center" shrinkToFit="1"/>
    </xf>
    <xf numFmtId="176" fontId="16" fillId="3" borderId="76" xfId="0" applyNumberFormat="1" applyFont="1" applyFill="1" applyBorder="1" applyAlignment="1">
      <alignment horizontal="center" vertical="center" shrinkToFit="1"/>
    </xf>
    <xf numFmtId="176" fontId="16" fillId="3" borderId="116" xfId="0" applyNumberFormat="1" applyFont="1" applyFill="1" applyBorder="1" applyAlignment="1">
      <alignment horizontal="center" vertical="center" shrinkToFit="1"/>
    </xf>
    <xf numFmtId="0" fontId="10" fillId="5" borderId="97" xfId="0" applyFont="1" applyFill="1" applyBorder="1" applyAlignment="1">
      <alignment horizontal="left" vertical="center" wrapText="1"/>
    </xf>
    <xf numFmtId="0" fontId="10" fillId="5" borderId="121" xfId="0" applyFont="1" applyFill="1" applyBorder="1" applyAlignment="1">
      <alignment horizontal="left" vertical="center" wrapText="1"/>
    </xf>
    <xf numFmtId="0" fontId="10" fillId="5" borderId="30" xfId="0" applyFont="1" applyFill="1" applyBorder="1" applyAlignment="1">
      <alignment horizontal="left" vertical="center" wrapText="1"/>
    </xf>
    <xf numFmtId="0" fontId="10" fillId="5" borderId="32" xfId="0" applyFont="1" applyFill="1" applyBorder="1" applyAlignment="1">
      <alignment horizontal="left" vertical="center" wrapText="1"/>
    </xf>
    <xf numFmtId="0" fontId="10" fillId="5" borderId="9" xfId="0" applyFont="1" applyFill="1" applyBorder="1" applyAlignment="1">
      <alignment horizontal="left" vertical="center" wrapText="1"/>
    </xf>
    <xf numFmtId="0" fontId="10" fillId="5" borderId="16" xfId="0" applyFont="1" applyFill="1" applyBorder="1" applyAlignment="1">
      <alignment horizontal="left" vertical="center" wrapText="1"/>
    </xf>
    <xf numFmtId="176" fontId="4" fillId="3" borderId="13" xfId="0" applyNumberFormat="1" applyFont="1" applyFill="1" applyBorder="1" applyAlignment="1">
      <alignment horizontal="center" vertical="center" shrinkToFit="1"/>
    </xf>
    <xf numFmtId="176" fontId="5" fillId="0" borderId="80" xfId="0" applyNumberFormat="1" applyFont="1" applyBorder="1" applyAlignment="1">
      <alignment horizontal="center" vertical="center" shrinkToFit="1"/>
    </xf>
    <xf numFmtId="176" fontId="5" fillId="0" borderId="16" xfId="0" applyNumberFormat="1" applyFont="1" applyBorder="1" applyAlignment="1">
      <alignment horizontal="center" vertical="center" shrinkToFit="1"/>
    </xf>
    <xf numFmtId="0" fontId="14" fillId="0" borderId="7"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30" xfId="0" applyFont="1" applyBorder="1" applyAlignment="1">
      <alignment horizontal="center" vertical="center" wrapText="1"/>
    </xf>
    <xf numFmtId="0" fontId="14" fillId="0" borderId="31" xfId="0" applyFont="1" applyBorder="1" applyAlignment="1">
      <alignment horizontal="center" vertical="center" wrapText="1"/>
    </xf>
    <xf numFmtId="0" fontId="14" fillId="0" borderId="30" xfId="0" applyFont="1" applyBorder="1" applyAlignment="1">
      <alignment horizontal="left" vertical="center" wrapText="1"/>
    </xf>
    <xf numFmtId="0" fontId="14" fillId="0" borderId="31" xfId="0" applyFont="1" applyBorder="1" applyAlignment="1">
      <alignment horizontal="left" vertical="center" wrapText="1"/>
    </xf>
    <xf numFmtId="176" fontId="16" fillId="3" borderId="34" xfId="0" applyNumberFormat="1" applyFont="1" applyFill="1" applyBorder="1" applyAlignment="1">
      <alignment horizontal="right" vertical="center" shrinkToFit="1"/>
    </xf>
    <xf numFmtId="176" fontId="16" fillId="3" borderId="86" xfId="0" applyNumberFormat="1" applyFont="1" applyFill="1" applyBorder="1" applyAlignment="1">
      <alignment horizontal="right" vertical="center" shrinkToFit="1"/>
    </xf>
    <xf numFmtId="176" fontId="4" fillId="3" borderId="60" xfId="0" applyNumberFormat="1" applyFont="1" applyFill="1" applyBorder="1" applyAlignment="1">
      <alignment horizontal="right" vertical="center" shrinkToFit="1"/>
    </xf>
    <xf numFmtId="176" fontId="4" fillId="3" borderId="112" xfId="0" applyNumberFormat="1" applyFont="1" applyFill="1" applyBorder="1" applyAlignment="1">
      <alignment horizontal="right" vertical="center" shrinkToFit="1"/>
    </xf>
    <xf numFmtId="176" fontId="4" fillId="3" borderId="34" xfId="0" applyNumberFormat="1" applyFont="1" applyFill="1" applyBorder="1" applyAlignment="1">
      <alignment horizontal="right" vertical="center" shrinkToFit="1"/>
    </xf>
    <xf numFmtId="176" fontId="4" fillId="3" borderId="86" xfId="0" applyNumberFormat="1" applyFont="1" applyFill="1" applyBorder="1" applyAlignment="1">
      <alignment horizontal="right" vertical="center" shrinkToFit="1"/>
    </xf>
    <xf numFmtId="176" fontId="5" fillId="0" borderId="64" xfId="0" applyNumberFormat="1" applyFont="1" applyBorder="1" applyAlignment="1">
      <alignment horizontal="center" vertical="center" shrinkToFit="1"/>
    </xf>
    <xf numFmtId="176" fontId="15" fillId="0" borderId="78" xfId="0" applyNumberFormat="1" applyFont="1" applyBorder="1" applyAlignment="1">
      <alignment horizontal="right" vertical="center" wrapText="1" shrinkToFit="1"/>
    </xf>
    <xf numFmtId="176" fontId="15" fillId="0" borderId="91" xfId="0" applyNumberFormat="1" applyFont="1" applyBorder="1" applyAlignment="1">
      <alignment horizontal="right" vertical="center" wrapText="1" shrinkToFit="1"/>
    </xf>
    <xf numFmtId="0" fontId="10" fillId="5" borderId="78" xfId="0" applyFont="1" applyFill="1" applyBorder="1" applyAlignment="1">
      <alignment horizontal="left" vertical="center" wrapText="1"/>
    </xf>
    <xf numFmtId="0" fontId="10" fillId="5" borderId="91" xfId="0" applyFont="1" applyFill="1" applyBorder="1" applyAlignment="1">
      <alignment horizontal="left" vertical="center" wrapText="1"/>
    </xf>
    <xf numFmtId="0" fontId="14" fillId="0" borderId="9" xfId="0" applyFont="1" applyBorder="1" applyAlignment="1">
      <alignment horizontal="left" vertical="center" wrapText="1"/>
    </xf>
    <xf numFmtId="0" fontId="14" fillId="0" borderId="12" xfId="0" applyFont="1" applyBorder="1" applyAlignment="1">
      <alignment horizontal="left" vertical="center" wrapText="1"/>
    </xf>
    <xf numFmtId="0" fontId="1" fillId="2" borderId="1" xfId="0" applyFont="1" applyFill="1" applyBorder="1" applyAlignment="1">
      <alignment horizontal="center" vertical="center" shrinkToFit="1"/>
    </xf>
    <xf numFmtId="0" fontId="1" fillId="2" borderId="2" xfId="0" applyFont="1" applyFill="1" applyBorder="1" applyAlignment="1">
      <alignment horizontal="center" vertical="center" shrinkToFit="1"/>
    </xf>
    <xf numFmtId="176" fontId="23" fillId="0" borderId="12" xfId="0" applyNumberFormat="1" applyFont="1" applyBorder="1" applyAlignment="1">
      <alignment horizontal="right" vertical="center" shrinkToFit="1"/>
    </xf>
    <xf numFmtId="0" fontId="27" fillId="0" borderId="12" xfId="0" applyFont="1" applyBorder="1" applyAlignment="1">
      <alignment horizontal="right" vertical="center" shrinkToFit="1"/>
    </xf>
    <xf numFmtId="176" fontId="22" fillId="3" borderId="11" xfId="0" applyNumberFormat="1" applyFont="1" applyFill="1" applyBorder="1" applyAlignment="1">
      <alignment horizontal="right" vertical="center" shrinkToFit="1"/>
    </xf>
    <xf numFmtId="0" fontId="27" fillId="0" borderId="11" xfId="0" applyFont="1" applyBorder="1" applyAlignment="1">
      <alignment horizontal="right" vertical="center" shrinkToFit="1"/>
    </xf>
    <xf numFmtId="0" fontId="1" fillId="2" borderId="23" xfId="0" applyFont="1" applyFill="1" applyBorder="1" applyAlignment="1">
      <alignment horizontal="center" vertical="center" shrinkToFit="1"/>
    </xf>
    <xf numFmtId="0" fontId="1" fillId="2" borderId="55" xfId="0" applyFont="1" applyFill="1" applyBorder="1" applyAlignment="1">
      <alignment horizontal="center" vertical="center" shrinkToFit="1"/>
    </xf>
    <xf numFmtId="0" fontId="1" fillId="2" borderId="56" xfId="0" applyFont="1" applyFill="1" applyBorder="1" applyAlignment="1">
      <alignment horizontal="center" vertical="center" shrinkToFit="1"/>
    </xf>
    <xf numFmtId="38" fontId="15" fillId="0" borderId="78" xfId="1" applyFont="1" applyFill="1" applyBorder="1" applyAlignment="1">
      <alignment horizontal="right" vertical="center" shrinkToFit="1"/>
    </xf>
    <xf numFmtId="38" fontId="15" fillId="0" borderId="91" xfId="1" applyFont="1" applyFill="1" applyBorder="1" applyAlignment="1">
      <alignment horizontal="right" vertical="center" shrinkToFit="1"/>
    </xf>
    <xf numFmtId="0" fontId="1" fillId="2" borderId="3" xfId="0" applyFont="1" applyFill="1" applyBorder="1" applyAlignment="1">
      <alignment horizontal="center" vertical="center" shrinkToFit="1"/>
    </xf>
    <xf numFmtId="176" fontId="39" fillId="0" borderId="13" xfId="0" applyNumberFormat="1" applyFont="1" applyBorder="1" applyAlignment="1">
      <alignment horizontal="right" vertical="center" shrinkToFit="1"/>
    </xf>
    <xf numFmtId="176" fontId="16" fillId="3" borderId="13" xfId="0" applyNumberFormat="1" applyFont="1" applyFill="1" applyBorder="1" applyAlignment="1">
      <alignment horizontal="right" vertical="center" shrinkToFit="1"/>
    </xf>
    <xf numFmtId="0" fontId="14" fillId="0" borderId="7" xfId="0" applyFont="1" applyBorder="1" applyAlignment="1">
      <alignment horizontal="center" vertical="center"/>
    </xf>
    <xf numFmtId="0" fontId="14" fillId="0" borderId="10" xfId="0" applyFont="1" applyBorder="1" applyAlignment="1">
      <alignment horizontal="center" vertical="center"/>
    </xf>
    <xf numFmtId="176" fontId="16" fillId="3" borderId="11" xfId="0" applyNumberFormat="1" applyFont="1" applyFill="1" applyBorder="1" applyAlignment="1">
      <alignment horizontal="right" vertical="center" shrinkToFit="1"/>
    </xf>
    <xf numFmtId="176" fontId="16" fillId="3" borderId="45" xfId="0" applyNumberFormat="1" applyFont="1" applyFill="1" applyBorder="1" applyAlignment="1">
      <alignment horizontal="right" vertical="center" shrinkToFit="1"/>
    </xf>
    <xf numFmtId="176" fontId="7" fillId="0" borderId="30" xfId="0" applyNumberFormat="1" applyFont="1" applyBorder="1" applyAlignment="1">
      <alignment horizontal="right" vertical="center" shrinkToFit="1"/>
    </xf>
    <xf numFmtId="176" fontId="7" fillId="0" borderId="32" xfId="0" applyNumberFormat="1" applyFont="1" applyBorder="1" applyAlignment="1">
      <alignment horizontal="right" vertical="center" shrinkToFit="1"/>
    </xf>
    <xf numFmtId="177" fontId="8" fillId="0" borderId="30" xfId="0" applyNumberFormat="1" applyFont="1" applyBorder="1" applyAlignment="1">
      <alignment horizontal="right" vertical="center" shrinkToFit="1"/>
    </xf>
    <xf numFmtId="177" fontId="8" fillId="0" borderId="31" xfId="0" applyNumberFormat="1" applyFont="1" applyBorder="1" applyAlignment="1">
      <alignment horizontal="right" vertical="center" shrinkToFit="1"/>
    </xf>
    <xf numFmtId="177" fontId="8" fillId="0" borderId="46" xfId="0" applyNumberFormat="1" applyFont="1" applyBorder="1" applyAlignment="1">
      <alignment horizontal="right" vertical="center" shrinkToFit="1"/>
    </xf>
    <xf numFmtId="176" fontId="22" fillId="0" borderId="60" xfId="0" applyNumberFormat="1" applyFont="1" applyBorder="1" applyAlignment="1">
      <alignment horizontal="right" vertical="center" shrinkToFit="1"/>
    </xf>
    <xf numFmtId="176" fontId="22" fillId="0" borderId="66" xfId="0" applyNumberFormat="1" applyFont="1" applyBorder="1" applyAlignment="1">
      <alignment horizontal="right" vertical="center" shrinkToFit="1"/>
    </xf>
    <xf numFmtId="176" fontId="22" fillId="0" borderId="63" xfId="0" applyNumberFormat="1" applyFont="1" applyBorder="1" applyAlignment="1">
      <alignment horizontal="right" vertical="center" shrinkToFit="1"/>
    </xf>
    <xf numFmtId="176" fontId="22" fillId="0" borderId="34" xfId="0" applyNumberFormat="1" applyFont="1" applyBorder="1" applyAlignment="1">
      <alignment horizontal="right" vertical="center" shrinkToFit="1"/>
    </xf>
    <xf numFmtId="176" fontId="22" fillId="0" borderId="35" xfId="0" applyNumberFormat="1" applyFont="1" applyBorder="1" applyAlignment="1">
      <alignment horizontal="right" vertical="center" shrinkToFit="1"/>
    </xf>
    <xf numFmtId="176" fontId="22" fillId="0" borderId="62" xfId="0" applyNumberFormat="1" applyFont="1" applyBorder="1" applyAlignment="1">
      <alignment horizontal="right" vertical="center" shrinkToFit="1"/>
    </xf>
    <xf numFmtId="176" fontId="22" fillId="0" borderId="8" xfId="0" applyNumberFormat="1" applyFont="1" applyBorder="1" applyAlignment="1">
      <alignment horizontal="right" vertical="center" shrinkToFit="1"/>
    </xf>
    <xf numFmtId="176" fontId="22" fillId="0" borderId="11" xfId="0" applyNumberFormat="1" applyFont="1" applyBorder="1" applyAlignment="1">
      <alignment horizontal="right" vertical="center" shrinkToFit="1"/>
    </xf>
    <xf numFmtId="176" fontId="22" fillId="0" borderId="61" xfId="0" applyNumberFormat="1" applyFont="1" applyBorder="1" applyAlignment="1">
      <alignment horizontal="right" vertical="center" shrinkToFit="1"/>
    </xf>
    <xf numFmtId="176" fontId="23" fillId="0" borderId="8" xfId="0" applyNumberFormat="1" applyFont="1" applyBorder="1" applyAlignment="1">
      <alignment horizontal="right" vertical="center" shrinkToFit="1"/>
    </xf>
    <xf numFmtId="176" fontId="23" fillId="0" borderId="11" xfId="0" applyNumberFormat="1" applyFont="1" applyBorder="1" applyAlignment="1">
      <alignment horizontal="right" vertical="center" shrinkToFit="1"/>
    </xf>
    <xf numFmtId="176" fontId="23" fillId="0" borderId="61" xfId="0" applyNumberFormat="1" applyFont="1" applyBorder="1" applyAlignment="1">
      <alignment horizontal="right" vertical="center" shrinkToFit="1"/>
    </xf>
    <xf numFmtId="176" fontId="23" fillId="0" borderId="9" xfId="0" applyNumberFormat="1" applyFont="1" applyBorder="1" applyAlignment="1">
      <alignment horizontal="right" vertical="center" shrinkToFit="1"/>
    </xf>
    <xf numFmtId="176" fontId="23" fillId="0" borderId="64" xfId="0" applyNumberFormat="1" applyFont="1" applyBorder="1" applyAlignment="1">
      <alignment horizontal="right" vertical="center" shrinkToFit="1"/>
    </xf>
    <xf numFmtId="176" fontId="7" fillId="0" borderId="31" xfId="0" applyNumberFormat="1" applyFont="1" applyBorder="1" applyAlignment="1">
      <alignment horizontal="right" vertical="center" shrinkToFit="1"/>
    </xf>
    <xf numFmtId="176" fontId="7" fillId="0" borderId="46" xfId="0" applyNumberFormat="1" applyFont="1" applyBorder="1" applyAlignment="1">
      <alignment horizontal="right" vertical="center" shrinkToFit="1"/>
    </xf>
    <xf numFmtId="176" fontId="4" fillId="0" borderId="60" xfId="0" applyNumberFormat="1" applyFont="1" applyBorder="1" applyAlignment="1">
      <alignment horizontal="right" vertical="center" shrinkToFit="1"/>
    </xf>
    <xf numFmtId="176" fontId="4" fillId="0" borderId="66" xfId="0" applyNumberFormat="1" applyFont="1" applyBorder="1" applyAlignment="1">
      <alignment horizontal="right" vertical="center" shrinkToFit="1"/>
    </xf>
    <xf numFmtId="176" fontId="4" fillId="0" borderId="63" xfId="0" applyNumberFormat="1" applyFont="1" applyBorder="1" applyAlignment="1">
      <alignment horizontal="right" vertical="center" shrinkToFit="1"/>
    </xf>
    <xf numFmtId="176" fontId="4" fillId="0" borderId="8" xfId="0" applyNumberFormat="1" applyFont="1" applyBorder="1" applyAlignment="1">
      <alignment horizontal="right" vertical="center" shrinkToFit="1"/>
    </xf>
    <xf numFmtId="176" fontId="4" fillId="0" borderId="11" xfId="0" applyNumberFormat="1" applyFont="1" applyBorder="1" applyAlignment="1">
      <alignment horizontal="right" vertical="center" shrinkToFit="1"/>
    </xf>
    <xf numFmtId="176" fontId="4" fillId="0" borderId="61" xfId="0" applyNumberFormat="1" applyFont="1" applyBorder="1" applyAlignment="1">
      <alignment horizontal="right" vertical="center" shrinkToFit="1"/>
    </xf>
    <xf numFmtId="0" fontId="1" fillId="2" borderId="30" xfId="0" applyFont="1" applyFill="1" applyBorder="1" applyAlignment="1">
      <alignment horizontal="center" vertical="center" wrapText="1" shrinkToFit="1"/>
    </xf>
    <xf numFmtId="0" fontId="1" fillId="2" borderId="32" xfId="0" applyFont="1" applyFill="1" applyBorder="1" applyAlignment="1">
      <alignment horizontal="center" vertical="center" wrapText="1" shrinkToFit="1"/>
    </xf>
    <xf numFmtId="38" fontId="15" fillId="0" borderId="30" xfId="1" applyFont="1" applyBorder="1" applyAlignment="1">
      <alignment horizontal="right" vertical="center" shrinkToFit="1"/>
    </xf>
    <xf numFmtId="38" fontId="15" fillId="0" borderId="32" xfId="1" applyFont="1" applyBorder="1" applyAlignment="1">
      <alignment horizontal="right" vertical="center" shrinkToFit="1"/>
    </xf>
    <xf numFmtId="38" fontId="15" fillId="0" borderId="78" xfId="1" applyFont="1" applyBorder="1" applyAlignment="1">
      <alignment horizontal="right" vertical="center" wrapText="1" shrinkToFit="1"/>
    </xf>
    <xf numFmtId="38" fontId="15" fillId="0" borderId="91" xfId="1" applyFont="1" applyBorder="1" applyAlignment="1">
      <alignment horizontal="right" vertical="center" wrapText="1" shrinkToFit="1"/>
    </xf>
    <xf numFmtId="0" fontId="14" fillId="0" borderId="9" xfId="0" applyFont="1" applyBorder="1" applyAlignment="1">
      <alignment horizontal="center" vertical="center" wrapText="1"/>
    </xf>
    <xf numFmtId="0" fontId="14" fillId="0" borderId="12" xfId="0" applyFont="1" applyBorder="1" applyAlignment="1">
      <alignment horizontal="center" vertical="center" wrapText="1"/>
    </xf>
    <xf numFmtId="38" fontId="15" fillId="0" borderId="78" xfId="1" applyFont="1" applyFill="1" applyBorder="1" applyAlignment="1">
      <alignment horizontal="right" vertical="center" wrapText="1" shrinkToFit="1"/>
    </xf>
    <xf numFmtId="38" fontId="15" fillId="0" borderId="91" xfId="1" applyFont="1" applyFill="1" applyBorder="1" applyAlignment="1">
      <alignment horizontal="right" vertical="center" wrapText="1" shrinkToFit="1"/>
    </xf>
    <xf numFmtId="0" fontId="10" fillId="5" borderId="8" xfId="0" applyFont="1" applyFill="1" applyBorder="1" applyAlignment="1">
      <alignment horizontal="left" vertical="center" wrapText="1"/>
    </xf>
    <xf numFmtId="0" fontId="10" fillId="5" borderId="15" xfId="0" applyFont="1" applyFill="1" applyBorder="1" applyAlignment="1">
      <alignment horizontal="left" vertical="center" wrapText="1"/>
    </xf>
    <xf numFmtId="0" fontId="14" fillId="2" borderId="30" xfId="0" applyFont="1" applyFill="1" applyBorder="1" applyAlignment="1">
      <alignment horizontal="center" vertical="center" wrapText="1" shrinkToFit="1"/>
    </xf>
    <xf numFmtId="0" fontId="14" fillId="2" borderId="32" xfId="0" applyFont="1" applyFill="1" applyBorder="1" applyAlignment="1">
      <alignment horizontal="center" vertical="center" shrinkToFit="1"/>
    </xf>
    <xf numFmtId="176" fontId="16" fillId="3" borderId="60" xfId="0" applyNumberFormat="1" applyFont="1" applyFill="1" applyBorder="1" applyAlignment="1">
      <alignment horizontal="right" vertical="center" shrinkToFit="1"/>
    </xf>
    <xf numFmtId="176" fontId="16" fillId="3" borderId="112" xfId="0" applyNumberFormat="1" applyFont="1" applyFill="1" applyBorder="1" applyAlignment="1">
      <alignment horizontal="right" vertical="center" shrinkToFit="1"/>
    </xf>
    <xf numFmtId="0" fontId="1" fillId="2" borderId="32" xfId="0" applyFont="1" applyFill="1" applyBorder="1" applyAlignment="1">
      <alignment horizontal="center" vertical="center" shrinkToFit="1"/>
    </xf>
    <xf numFmtId="177" fontId="8" fillId="0" borderId="78" xfId="0" applyNumberFormat="1" applyFont="1" applyBorder="1" applyAlignment="1">
      <alignment horizontal="right" vertical="center" shrinkToFit="1"/>
    </xf>
    <xf numFmtId="177" fontId="8" fillId="0" borderId="32" xfId="0" applyNumberFormat="1" applyFont="1" applyBorder="1" applyAlignment="1">
      <alignment horizontal="right" vertical="center" shrinkToFit="1"/>
    </xf>
    <xf numFmtId="176" fontId="4" fillId="3" borderId="15" xfId="0" applyNumberFormat="1" applyFont="1" applyFill="1" applyBorder="1" applyAlignment="1">
      <alignment horizontal="right" vertical="center" shrinkToFit="1"/>
    </xf>
    <xf numFmtId="176" fontId="30" fillId="0" borderId="29" xfId="0" applyNumberFormat="1" applyFont="1" applyBorder="1" applyAlignment="1">
      <alignment horizontal="right" vertical="center" shrinkToFit="1"/>
    </xf>
    <xf numFmtId="176" fontId="30" fillId="0" borderId="12" xfId="0" applyNumberFormat="1" applyFont="1" applyBorder="1" applyAlignment="1">
      <alignment horizontal="right" vertical="center" shrinkToFit="1"/>
    </xf>
    <xf numFmtId="176" fontId="29" fillId="3" borderId="26" xfId="0" applyNumberFormat="1" applyFont="1" applyFill="1" applyBorder="1" applyAlignment="1">
      <alignment horizontal="right" vertical="center" shrinkToFit="1"/>
    </xf>
    <xf numFmtId="176" fontId="29" fillId="3" borderId="11" xfId="0" applyNumberFormat="1" applyFont="1" applyFill="1" applyBorder="1" applyAlignment="1">
      <alignment horizontal="right" vertical="center" shrinkToFit="1"/>
    </xf>
    <xf numFmtId="176" fontId="5" fillId="0" borderId="9" xfId="0" applyNumberFormat="1" applyFont="1" applyBorder="1" applyAlignment="1">
      <alignment horizontal="right" vertical="center" shrinkToFit="1"/>
    </xf>
    <xf numFmtId="176" fontId="5" fillId="0" borderId="12" xfId="0" applyNumberFormat="1" applyFont="1" applyBorder="1" applyAlignment="1">
      <alignment horizontal="right" vertical="center" shrinkToFit="1"/>
    </xf>
    <xf numFmtId="176" fontId="15" fillId="0" borderId="31" xfId="0" applyNumberFormat="1" applyFont="1" applyBorder="1" applyAlignment="1">
      <alignment horizontal="right" vertical="center" shrinkToFit="1"/>
    </xf>
    <xf numFmtId="0" fontId="1" fillId="2" borderId="8" xfId="0" applyFont="1" applyFill="1" applyBorder="1" applyAlignment="1">
      <alignment horizontal="center" vertical="center" shrinkToFit="1"/>
    </xf>
    <xf numFmtId="0" fontId="1" fillId="2" borderId="15" xfId="0" applyFont="1" applyFill="1" applyBorder="1" applyAlignment="1">
      <alignment horizontal="center" vertical="center" shrinkToFit="1"/>
    </xf>
    <xf numFmtId="0" fontId="1" fillId="2" borderId="71" xfId="0" applyFont="1" applyFill="1" applyBorder="1" applyAlignment="1">
      <alignment horizontal="center" vertical="center" wrapText="1" shrinkToFit="1"/>
    </xf>
    <xf numFmtId="0" fontId="1" fillId="2" borderId="96" xfId="0" applyFont="1" applyFill="1" applyBorder="1" applyAlignment="1">
      <alignment horizontal="center" vertical="center" shrinkToFit="1"/>
    </xf>
    <xf numFmtId="0" fontId="14" fillId="2" borderId="8" xfId="0" applyFont="1" applyFill="1" applyBorder="1" applyAlignment="1">
      <alignment horizontal="center" vertical="center" wrapText="1" shrinkToFit="1"/>
    </xf>
    <xf numFmtId="0" fontId="14" fillId="2" borderId="15" xfId="0" applyFont="1" applyFill="1" applyBorder="1" applyAlignment="1">
      <alignment horizontal="center" vertical="center" shrinkToFit="1"/>
    </xf>
    <xf numFmtId="0" fontId="1" fillId="2" borderId="4" xfId="0" applyFont="1" applyFill="1" applyBorder="1" applyAlignment="1">
      <alignment horizontal="center" vertical="center" shrinkToFit="1"/>
    </xf>
    <xf numFmtId="0" fontId="1" fillId="2" borderId="5" xfId="0" applyFont="1" applyFill="1" applyBorder="1" applyAlignment="1">
      <alignment horizontal="center" vertical="center" shrinkToFit="1"/>
    </xf>
    <xf numFmtId="0" fontId="14" fillId="2" borderId="88" xfId="0" applyFont="1" applyFill="1" applyBorder="1" applyAlignment="1">
      <alignment horizontal="center" vertical="center" shrinkToFit="1"/>
    </xf>
    <xf numFmtId="0" fontId="14" fillId="2" borderId="89" xfId="0" applyFont="1" applyFill="1" applyBorder="1" applyAlignment="1">
      <alignment horizontal="center" vertical="center" shrinkToFit="1"/>
    </xf>
    <xf numFmtId="0" fontId="14" fillId="2" borderId="23" xfId="0" applyFont="1" applyFill="1" applyBorder="1" applyAlignment="1">
      <alignment horizontal="center" vertical="center" shrinkToFit="1"/>
    </xf>
    <xf numFmtId="0" fontId="14" fillId="2" borderId="2" xfId="0" applyFont="1" applyFill="1" applyBorder="1" applyAlignment="1">
      <alignment horizontal="center" vertical="center" shrinkToFit="1"/>
    </xf>
    <xf numFmtId="0" fontId="14" fillId="2" borderId="5" xfId="0" applyFont="1" applyFill="1" applyBorder="1" applyAlignment="1">
      <alignment horizontal="center" vertical="center" shrinkToFit="1"/>
    </xf>
    <xf numFmtId="0" fontId="13" fillId="0" borderId="13" xfId="0" applyFont="1" applyBorder="1" applyAlignment="1">
      <alignment horizontal="center" vertical="center" wrapText="1"/>
    </xf>
    <xf numFmtId="0" fontId="13" fillId="0" borderId="14" xfId="0" applyFont="1" applyBorder="1" applyAlignment="1">
      <alignment horizontal="center" vertical="center" wrapText="1"/>
    </xf>
    <xf numFmtId="0" fontId="10" fillId="0" borderId="13" xfId="0" applyFont="1" applyBorder="1" applyAlignment="1">
      <alignment horizontal="left" vertical="center" wrapText="1"/>
    </xf>
    <xf numFmtId="0" fontId="10" fillId="0" borderId="14" xfId="0" applyFont="1" applyBorder="1" applyAlignment="1">
      <alignment horizontal="left" vertical="center" wrapText="1"/>
    </xf>
    <xf numFmtId="0" fontId="18" fillId="0" borderId="30" xfId="0" applyFont="1" applyBorder="1" applyAlignment="1">
      <alignment horizontal="center" vertical="center" textRotation="255"/>
    </xf>
    <xf numFmtId="0" fontId="18" fillId="0" borderId="31" xfId="0" applyFont="1" applyBorder="1" applyAlignment="1">
      <alignment horizontal="center" vertical="center" textRotation="255"/>
    </xf>
    <xf numFmtId="0" fontId="19" fillId="0" borderId="30" xfId="0" applyFont="1" applyBorder="1" applyAlignment="1">
      <alignment horizontal="center" vertical="center" wrapText="1"/>
    </xf>
    <xf numFmtId="0" fontId="19" fillId="0" borderId="31" xfId="0" applyFont="1" applyBorder="1" applyAlignment="1">
      <alignment horizontal="center" vertical="center" wrapText="1"/>
    </xf>
    <xf numFmtId="49" fontId="19" fillId="0" borderId="7" xfId="0" applyNumberFormat="1" applyFont="1" applyBorder="1" applyAlignment="1">
      <alignment horizontal="center" vertical="center"/>
    </xf>
    <xf numFmtId="49" fontId="19" fillId="0" borderId="10" xfId="0" applyNumberFormat="1" applyFont="1" applyBorder="1" applyAlignment="1">
      <alignment horizontal="center" vertical="center"/>
    </xf>
    <xf numFmtId="49" fontId="19" fillId="0" borderId="116" xfId="0" applyNumberFormat="1" applyFont="1" applyBorder="1" applyAlignment="1">
      <alignment horizontal="center" vertical="center"/>
    </xf>
    <xf numFmtId="0" fontId="13" fillId="0" borderId="13" xfId="0" applyFont="1" applyBorder="1" applyAlignment="1">
      <alignment horizontal="left" vertical="center" wrapText="1"/>
    </xf>
    <xf numFmtId="0" fontId="13" fillId="0" borderId="14" xfId="0" applyFont="1" applyBorder="1" applyAlignment="1">
      <alignment horizontal="left" vertical="center" wrapText="1"/>
    </xf>
    <xf numFmtId="49" fontId="19" fillId="0" borderId="76" xfId="0" applyNumberFormat="1" applyFont="1" applyBorder="1" applyAlignment="1">
      <alignment horizontal="center" vertical="center" wrapText="1"/>
    </xf>
    <xf numFmtId="0" fontId="10" fillId="5" borderId="113" xfId="0" applyFont="1" applyFill="1" applyBorder="1" applyAlignment="1">
      <alignment horizontal="left" vertical="center" wrapText="1"/>
    </xf>
    <xf numFmtId="0" fontId="1" fillId="2" borderId="39" xfId="0" applyFont="1" applyFill="1" applyBorder="1" applyAlignment="1">
      <alignment horizontal="center" vertical="center" wrapText="1" shrinkToFit="1"/>
    </xf>
    <xf numFmtId="0" fontId="1" fillId="2" borderId="40" xfId="0" applyFont="1" applyFill="1" applyBorder="1" applyAlignment="1">
      <alignment horizontal="center" vertical="center" wrapText="1" shrinkToFit="1"/>
    </xf>
    <xf numFmtId="49" fontId="19" fillId="0" borderId="7" xfId="0" applyNumberFormat="1" applyFont="1" applyBorder="1" applyAlignment="1">
      <alignment horizontal="center" vertical="center" wrapText="1"/>
    </xf>
    <xf numFmtId="0" fontId="10" fillId="5" borderId="31" xfId="0" applyFont="1" applyFill="1" applyBorder="1" applyAlignment="1">
      <alignment horizontal="left" vertical="center" wrapText="1"/>
    </xf>
    <xf numFmtId="0" fontId="10" fillId="5" borderId="100" xfId="0" applyFont="1" applyFill="1" applyBorder="1" applyAlignment="1">
      <alignment horizontal="left" vertical="center" wrapText="1"/>
    </xf>
    <xf numFmtId="0" fontId="10" fillId="5" borderId="71" xfId="0" applyFont="1" applyFill="1" applyBorder="1" applyAlignment="1">
      <alignment horizontal="left" vertical="center" wrapText="1"/>
    </xf>
    <xf numFmtId="0" fontId="10" fillId="5" borderId="98" xfId="0" applyFont="1" applyFill="1" applyBorder="1" applyAlignment="1">
      <alignment horizontal="left" vertical="center" wrapText="1"/>
    </xf>
    <xf numFmtId="0" fontId="13" fillId="0" borderId="8" xfId="0" applyFont="1" applyBorder="1" applyAlignment="1">
      <alignment horizontal="center" vertical="center" wrapText="1"/>
    </xf>
    <xf numFmtId="0" fontId="13" fillId="0" borderId="11" xfId="0" applyFont="1" applyBorder="1" applyAlignment="1">
      <alignment horizontal="center" vertical="center" wrapText="1"/>
    </xf>
    <xf numFmtId="0" fontId="10" fillId="5" borderId="11" xfId="0" applyFont="1" applyFill="1" applyBorder="1" applyAlignment="1">
      <alignment horizontal="left" vertical="center" wrapText="1"/>
    </xf>
    <xf numFmtId="0" fontId="41" fillId="5" borderId="8" xfId="0" applyFont="1" applyFill="1" applyBorder="1" applyAlignment="1">
      <alignment horizontal="right" vertical="center" shrinkToFit="1"/>
    </xf>
    <xf numFmtId="0" fontId="41" fillId="5" borderId="11" xfId="0" applyFont="1" applyFill="1" applyBorder="1" applyAlignment="1">
      <alignment horizontal="right" vertical="center" shrinkToFit="1"/>
    </xf>
    <xf numFmtId="49" fontId="19" fillId="0" borderId="83" xfId="0" applyNumberFormat="1" applyFont="1" applyBorder="1" applyAlignment="1">
      <alignment horizontal="center" vertical="center"/>
    </xf>
    <xf numFmtId="0" fontId="13" fillId="0" borderId="8" xfId="0" applyFont="1" applyBorder="1" applyAlignment="1">
      <alignment horizontal="left" vertical="center" wrapText="1"/>
    </xf>
    <xf numFmtId="0" fontId="13" fillId="0" borderId="15" xfId="0" applyFont="1" applyBorder="1" applyAlignment="1">
      <alignment horizontal="left" vertical="center" wrapText="1"/>
    </xf>
    <xf numFmtId="0" fontId="41" fillId="0" borderId="8" xfId="0" applyFont="1" applyBorder="1" applyAlignment="1">
      <alignment horizontal="right" vertical="center"/>
    </xf>
    <xf numFmtId="0" fontId="41" fillId="0" borderId="11" xfId="0" applyFont="1" applyBorder="1" applyAlignment="1">
      <alignment horizontal="right" vertical="center"/>
    </xf>
    <xf numFmtId="0" fontId="14" fillId="0" borderId="8" xfId="0" applyFont="1" applyBorder="1" applyAlignment="1">
      <alignment horizontal="center" vertical="center"/>
    </xf>
    <xf numFmtId="0" fontId="14" fillId="0" borderId="11" xfId="0" applyFont="1" applyBorder="1" applyAlignment="1">
      <alignment horizontal="center" vertical="center"/>
    </xf>
    <xf numFmtId="0" fontId="10" fillId="0" borderId="11" xfId="0" applyFont="1" applyBorder="1" applyAlignment="1">
      <alignment horizontal="left" vertical="center" wrapText="1"/>
    </xf>
    <xf numFmtId="0" fontId="10" fillId="0" borderId="8" xfId="0" applyFont="1" applyBorder="1" applyAlignment="1">
      <alignment horizontal="left" vertical="center" wrapText="1"/>
    </xf>
    <xf numFmtId="0" fontId="10" fillId="0" borderId="15" xfId="0" applyFont="1" applyBorder="1" applyAlignment="1">
      <alignment horizontal="left" vertical="center" wrapText="1"/>
    </xf>
    <xf numFmtId="49" fontId="19" fillId="0" borderId="10" xfId="0" applyNumberFormat="1" applyFont="1" applyBorder="1" applyAlignment="1">
      <alignment horizontal="center" vertical="center" wrapText="1"/>
    </xf>
    <xf numFmtId="49" fontId="19" fillId="0" borderId="65" xfId="0" applyNumberFormat="1" applyFont="1" applyBorder="1" applyAlignment="1">
      <alignment horizontal="center" vertical="center" wrapText="1"/>
    </xf>
    <xf numFmtId="0" fontId="20" fillId="0" borderId="85" xfId="0" applyFont="1" applyBorder="1" applyAlignment="1">
      <alignment horizontal="center" vertical="center"/>
    </xf>
    <xf numFmtId="176" fontId="14" fillId="2" borderId="50" xfId="0" applyNumberFormat="1" applyFont="1" applyFill="1" applyBorder="1" applyAlignment="1">
      <alignment horizontal="center" vertical="center" wrapText="1"/>
    </xf>
    <xf numFmtId="0" fontId="12" fillId="5" borderId="8" xfId="0" applyFont="1" applyFill="1" applyBorder="1" applyAlignment="1">
      <alignment horizontal="right" vertical="center" shrinkToFit="1"/>
    </xf>
    <xf numFmtId="0" fontId="12" fillId="5" borderId="11" xfId="0" applyFont="1" applyFill="1" applyBorder="1" applyAlignment="1">
      <alignment horizontal="right" vertical="center" shrinkToFit="1"/>
    </xf>
    <xf numFmtId="0" fontId="14" fillId="0" borderId="9" xfId="0" applyFont="1" applyBorder="1" applyAlignment="1">
      <alignment horizontal="center" vertical="center"/>
    </xf>
    <xf numFmtId="0" fontId="14" fillId="0" borderId="12" xfId="0" applyFont="1" applyBorder="1" applyAlignment="1">
      <alignment horizontal="center" vertical="center"/>
    </xf>
    <xf numFmtId="176" fontId="15" fillId="0" borderId="78" xfId="0" applyNumberFormat="1" applyFont="1" applyBorder="1" applyAlignment="1">
      <alignment horizontal="right" vertical="center" shrinkToFit="1"/>
    </xf>
    <xf numFmtId="176" fontId="15" fillId="0" borderId="91" xfId="0" applyNumberFormat="1" applyFont="1" applyBorder="1" applyAlignment="1">
      <alignment horizontal="right" vertical="center" shrinkToFit="1"/>
    </xf>
    <xf numFmtId="176" fontId="5" fillId="0" borderId="9" xfId="0" applyNumberFormat="1" applyFont="1" applyBorder="1" applyAlignment="1">
      <alignment horizontal="center" vertical="center" shrinkToFit="1"/>
    </xf>
    <xf numFmtId="176" fontId="4" fillId="0" borderId="34" xfId="0" applyNumberFormat="1" applyFont="1" applyBorder="1" applyAlignment="1">
      <alignment horizontal="right" vertical="center" shrinkToFit="1"/>
    </xf>
    <xf numFmtId="176" fontId="4" fillId="0" borderId="35" xfId="0" applyNumberFormat="1" applyFont="1" applyBorder="1" applyAlignment="1">
      <alignment horizontal="right" vertical="center" shrinkToFit="1"/>
    </xf>
    <xf numFmtId="176" fontId="4" fillId="0" borderId="62" xfId="0" applyNumberFormat="1" applyFont="1" applyBorder="1" applyAlignment="1">
      <alignment horizontal="right" vertical="center" shrinkToFit="1"/>
    </xf>
    <xf numFmtId="0" fontId="13" fillId="0" borderId="11" xfId="0" applyFont="1" applyBorder="1" applyAlignment="1">
      <alignment horizontal="left" vertical="center" wrapText="1"/>
    </xf>
    <xf numFmtId="38" fontId="15" fillId="0" borderId="78" xfId="1" applyFont="1" applyBorder="1" applyAlignment="1">
      <alignment horizontal="center" vertical="center" shrinkToFit="1"/>
    </xf>
    <xf numFmtId="38" fontId="15" fillId="0" borderId="91" xfId="1" applyFont="1" applyBorder="1" applyAlignment="1">
      <alignment horizontal="center" vertical="center" shrinkToFit="1"/>
    </xf>
    <xf numFmtId="38" fontId="15" fillId="0" borderId="31" xfId="1" applyFont="1" applyBorder="1" applyAlignment="1">
      <alignment horizontal="center" vertical="center" shrinkToFit="1"/>
    </xf>
    <xf numFmtId="0" fontId="18" fillId="0" borderId="44" xfId="0" applyFont="1" applyBorder="1" applyAlignment="1">
      <alignment horizontal="center" vertical="center" textRotation="255" wrapText="1"/>
    </xf>
    <xf numFmtId="0" fontId="18" fillId="0" borderId="45" xfId="0" applyFont="1" applyBorder="1" applyAlignment="1">
      <alignment horizontal="center" vertical="center" textRotation="255" wrapText="1"/>
    </xf>
    <xf numFmtId="0" fontId="18" fillId="0" borderId="94" xfId="0" applyFont="1" applyBorder="1" applyAlignment="1">
      <alignment horizontal="center" vertical="center" textRotation="255" wrapText="1"/>
    </xf>
    <xf numFmtId="0" fontId="19" fillId="0" borderId="32" xfId="0" applyFont="1" applyBorder="1" applyAlignment="1">
      <alignment horizontal="center" vertical="center" wrapText="1"/>
    </xf>
    <xf numFmtId="38" fontId="15" fillId="0" borderId="30" xfId="1" applyFont="1" applyFill="1" applyBorder="1" applyAlignment="1">
      <alignment vertical="center" shrinkToFit="1"/>
    </xf>
    <xf numFmtId="38" fontId="15" fillId="0" borderId="31" xfId="1" applyFont="1" applyFill="1" applyBorder="1" applyAlignment="1">
      <alignment vertical="center" shrinkToFit="1"/>
    </xf>
    <xf numFmtId="38" fontId="15" fillId="0" borderId="32" xfId="1" applyFont="1" applyFill="1" applyBorder="1" applyAlignment="1">
      <alignment vertical="center" shrinkToFit="1"/>
    </xf>
    <xf numFmtId="176" fontId="17" fillId="0" borderId="12" xfId="0" applyNumberFormat="1" applyFont="1" applyBorder="1" applyAlignment="1">
      <alignment horizontal="right" vertical="center" shrinkToFit="1"/>
    </xf>
    <xf numFmtId="176" fontId="16" fillId="0" borderId="8" xfId="0" applyNumberFormat="1" applyFont="1" applyBorder="1" applyAlignment="1">
      <alignment horizontal="right" vertical="center" shrinkToFit="1"/>
    </xf>
    <xf numFmtId="176" fontId="16" fillId="0" borderId="11" xfId="0" applyNumberFormat="1" applyFont="1" applyBorder="1" applyAlignment="1">
      <alignment horizontal="right" vertical="center" shrinkToFit="1"/>
    </xf>
    <xf numFmtId="176" fontId="16" fillId="0" borderId="60" xfId="0" applyNumberFormat="1" applyFont="1" applyBorder="1" applyAlignment="1">
      <alignment horizontal="right" vertical="center" shrinkToFit="1"/>
    </xf>
    <xf numFmtId="176" fontId="16" fillId="0" borderId="66" xfId="0" applyNumberFormat="1" applyFont="1" applyBorder="1" applyAlignment="1">
      <alignment horizontal="right" vertical="center" shrinkToFit="1"/>
    </xf>
    <xf numFmtId="176" fontId="16" fillId="0" borderId="34" xfId="0" applyNumberFormat="1" applyFont="1" applyBorder="1" applyAlignment="1">
      <alignment horizontal="right" vertical="center" shrinkToFit="1"/>
    </xf>
    <xf numFmtId="176" fontId="16" fillId="0" borderId="35" xfId="0" applyNumberFormat="1" applyFont="1" applyBorder="1" applyAlignment="1">
      <alignment horizontal="right" vertical="center" shrinkToFit="1"/>
    </xf>
    <xf numFmtId="0" fontId="18" fillId="0" borderId="30" xfId="0" applyFont="1" applyBorder="1" applyAlignment="1">
      <alignment horizontal="center" vertical="center" textRotation="255" wrapText="1"/>
    </xf>
    <xf numFmtId="0" fontId="18" fillId="0" borderId="46" xfId="0" applyFont="1" applyBorder="1" applyAlignment="1">
      <alignment horizontal="center" vertical="center" textRotation="255" wrapText="1"/>
    </xf>
    <xf numFmtId="0" fontId="19" fillId="0" borderId="46" xfId="0" applyFont="1" applyBorder="1" applyAlignment="1">
      <alignment horizontal="center" vertical="center" wrapText="1"/>
    </xf>
    <xf numFmtId="176" fontId="4" fillId="3" borderId="34" xfId="0" applyNumberFormat="1" applyFont="1" applyFill="1" applyBorder="1" applyAlignment="1">
      <alignment horizontal="center" vertical="center" shrinkToFit="1"/>
    </xf>
    <xf numFmtId="176" fontId="4" fillId="3" borderId="86" xfId="0" applyNumberFormat="1" applyFont="1" applyFill="1" applyBorder="1" applyAlignment="1">
      <alignment horizontal="center" vertical="center" shrinkToFit="1"/>
    </xf>
    <xf numFmtId="0" fontId="10" fillId="0" borderId="8" xfId="0" applyFont="1" applyBorder="1" applyAlignment="1">
      <alignment horizontal="center" vertical="center" wrapText="1"/>
    </xf>
    <xf numFmtId="0" fontId="10" fillId="0" borderId="11" xfId="0" applyFont="1" applyBorder="1" applyAlignment="1">
      <alignment horizontal="center" vertical="center" wrapText="1"/>
    </xf>
    <xf numFmtId="176" fontId="12" fillId="0" borderId="8" xfId="0" applyNumberFormat="1" applyFont="1" applyBorder="1" applyAlignment="1">
      <alignment horizontal="center" vertical="center" wrapText="1"/>
    </xf>
    <xf numFmtId="176" fontId="12" fillId="0" borderId="11" xfId="0" applyNumberFormat="1" applyFont="1" applyBorder="1" applyAlignment="1">
      <alignment horizontal="center" vertical="center"/>
    </xf>
    <xf numFmtId="0" fontId="12" fillId="0" borderId="8" xfId="0" applyFont="1" applyBorder="1" applyAlignment="1">
      <alignment horizontal="center" vertical="center" wrapText="1" shrinkToFit="1"/>
    </xf>
    <xf numFmtId="0" fontId="12" fillId="0" borderId="11" xfId="0" applyFont="1" applyBorder="1" applyAlignment="1">
      <alignment horizontal="center" vertical="center" shrinkToFit="1"/>
    </xf>
    <xf numFmtId="9" fontId="41" fillId="0" borderId="8" xfId="0" applyNumberFormat="1" applyFont="1" applyBorder="1" applyAlignment="1">
      <alignment horizontal="right" vertical="center"/>
    </xf>
    <xf numFmtId="9" fontId="41" fillId="0" borderId="11" xfId="0" applyNumberFormat="1" applyFont="1" applyBorder="1" applyAlignment="1">
      <alignment horizontal="right" vertical="center"/>
    </xf>
    <xf numFmtId="176" fontId="5" fillId="0" borderId="64" xfId="0" applyNumberFormat="1" applyFont="1" applyBorder="1" applyAlignment="1">
      <alignment horizontal="right" vertical="center" shrinkToFit="1"/>
    </xf>
    <xf numFmtId="176" fontId="5" fillId="0" borderId="29" xfId="0" applyNumberFormat="1" applyFont="1" applyBorder="1" applyAlignment="1">
      <alignment horizontal="center" vertical="center" shrinkToFit="1"/>
    </xf>
    <xf numFmtId="176" fontId="4" fillId="3" borderId="60" xfId="0" applyNumberFormat="1" applyFont="1" applyFill="1" applyBorder="1" applyAlignment="1">
      <alignment horizontal="center" vertical="center" shrinkToFit="1"/>
    </xf>
    <xf numFmtId="176" fontId="4" fillId="3" borderId="112" xfId="0" applyNumberFormat="1" applyFont="1" applyFill="1" applyBorder="1" applyAlignment="1">
      <alignment horizontal="center" vertical="center" shrinkToFit="1"/>
    </xf>
    <xf numFmtId="0" fontId="18" fillId="0" borderId="46" xfId="0" applyFont="1" applyBorder="1" applyAlignment="1">
      <alignment horizontal="center" vertical="center" textRotation="255"/>
    </xf>
    <xf numFmtId="0" fontId="18" fillId="0" borderId="31" xfId="0" applyFont="1" applyBorder="1" applyAlignment="1">
      <alignment horizontal="center" vertical="center" textRotation="255" wrapText="1"/>
    </xf>
    <xf numFmtId="176" fontId="39" fillId="0" borderId="11" xfId="0" applyNumberFormat="1" applyFont="1" applyBorder="1" applyAlignment="1">
      <alignment horizontal="right" vertical="center" shrinkToFit="1"/>
    </xf>
    <xf numFmtId="176" fontId="11" fillId="3" borderId="8" xfId="0" applyNumberFormat="1" applyFont="1" applyFill="1" applyBorder="1" applyAlignment="1">
      <alignment horizontal="right" vertical="center" shrinkToFit="1"/>
    </xf>
    <xf numFmtId="176" fontId="11" fillId="3" borderId="11" xfId="0" applyNumberFormat="1" applyFont="1" applyFill="1" applyBorder="1" applyAlignment="1">
      <alignment horizontal="right" vertical="center" shrinkToFit="1"/>
    </xf>
    <xf numFmtId="176" fontId="1" fillId="0" borderId="30" xfId="0" applyNumberFormat="1" applyFont="1" applyBorder="1" applyAlignment="1">
      <alignment horizontal="center" vertical="center" wrapText="1" shrinkToFit="1"/>
    </xf>
    <xf numFmtId="176" fontId="1" fillId="0" borderId="32" xfId="0" applyNumberFormat="1" applyFont="1" applyBorder="1" applyAlignment="1">
      <alignment horizontal="center" vertical="center" wrapText="1" shrinkToFit="1"/>
    </xf>
    <xf numFmtId="176" fontId="5" fillId="0" borderId="16" xfId="0" applyNumberFormat="1" applyFont="1" applyBorder="1" applyAlignment="1">
      <alignment horizontal="right" vertical="center" shrinkToFit="1"/>
    </xf>
    <xf numFmtId="176" fontId="4" fillId="3" borderId="66" xfId="0" applyNumberFormat="1" applyFont="1" applyFill="1" applyBorder="1" applyAlignment="1">
      <alignment horizontal="right" vertical="center" shrinkToFit="1"/>
    </xf>
    <xf numFmtId="176" fontId="4" fillId="3" borderId="35" xfId="0" applyNumberFormat="1" applyFont="1" applyFill="1" applyBorder="1" applyAlignment="1">
      <alignment horizontal="right" vertical="center" shrinkToFit="1"/>
    </xf>
    <xf numFmtId="176" fontId="4" fillId="3" borderId="61" xfId="0" applyNumberFormat="1" applyFont="1" applyFill="1" applyBorder="1" applyAlignment="1">
      <alignment horizontal="center" vertical="center" shrinkToFit="1"/>
    </xf>
    <xf numFmtId="0" fontId="26" fillId="5" borderId="126" xfId="0" applyFont="1" applyFill="1" applyBorder="1" applyAlignment="1">
      <alignment horizontal="left" vertical="center" wrapText="1"/>
    </xf>
    <xf numFmtId="0" fontId="26" fillId="5" borderId="101" xfId="0" applyFont="1" applyFill="1" applyBorder="1" applyAlignment="1">
      <alignment horizontal="left" vertical="center" wrapText="1"/>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78</xdr:col>
      <xdr:colOff>57264</xdr:colOff>
      <xdr:row>1</xdr:row>
      <xdr:rowOff>181426</xdr:rowOff>
    </xdr:from>
    <xdr:to>
      <xdr:col>80</xdr:col>
      <xdr:colOff>589076</xdr:colOff>
      <xdr:row>2</xdr:row>
      <xdr:rowOff>529542</xdr:rowOff>
    </xdr:to>
    <xdr:sp macro="" textlink="">
      <xdr:nvSpPr>
        <xdr:cNvPr id="3" name="円形吹き出し 2">
          <a:extLst>
            <a:ext uri="{FF2B5EF4-FFF2-40B4-BE49-F238E27FC236}">
              <a16:creationId xmlns:a16="http://schemas.microsoft.com/office/drawing/2014/main" id="{00000000-0008-0000-0000-000003000000}"/>
            </a:ext>
          </a:extLst>
        </xdr:cNvPr>
        <xdr:cNvSpPr/>
      </xdr:nvSpPr>
      <xdr:spPr>
        <a:xfrm>
          <a:off x="19567639" y="419551"/>
          <a:ext cx="1571625" cy="681491"/>
        </a:xfrm>
        <a:prstGeom prst="wedgeEllipseCallout">
          <a:avLst>
            <a:gd name="adj1" fmla="val 32396"/>
            <a:gd name="adj2" fmla="val 55748"/>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en-US" altLang="ja-JP" sz="800"/>
            <a:t>【</a:t>
          </a:r>
          <a:r>
            <a:rPr kumimoji="1" lang="ja-JP" altLang="en-US" sz="800"/>
            <a:t>Ｒ６進捗状況</a:t>
          </a:r>
          <a:r>
            <a:rPr kumimoji="1" lang="en-US" altLang="ja-JP" sz="800"/>
            <a:t>】</a:t>
          </a:r>
          <a:r>
            <a:rPr kumimoji="1" lang="ja-JP" altLang="en-US" sz="800"/>
            <a:t>は</a:t>
          </a:r>
          <a:endParaRPr kumimoji="1" lang="en-US" altLang="ja-JP" sz="800"/>
        </a:p>
        <a:p>
          <a:pPr algn="ctr"/>
          <a:r>
            <a:rPr kumimoji="1" lang="en-US" altLang="ja-JP" sz="800"/>
            <a:t>【</a:t>
          </a:r>
          <a:r>
            <a:rPr kumimoji="1" lang="ja-JP" altLang="en-US" sz="800"/>
            <a:t>Ｒ６実績</a:t>
          </a:r>
          <a:r>
            <a:rPr kumimoji="1" lang="en-US" altLang="ja-JP" sz="800"/>
            <a:t>】</a:t>
          </a:r>
          <a:r>
            <a:rPr kumimoji="1" lang="ja-JP" altLang="en-US" sz="800"/>
            <a:t>に変更。</a:t>
          </a:r>
        </a:p>
      </xdr:txBody>
    </xdr:sp>
    <xdr:clientData/>
  </xdr:twoCellAnchor>
  <xdr:twoCellAnchor>
    <xdr:from>
      <xdr:col>78</xdr:col>
      <xdr:colOff>230188</xdr:colOff>
      <xdr:row>2</xdr:row>
      <xdr:rowOff>790349</xdr:rowOff>
    </xdr:from>
    <xdr:to>
      <xdr:col>81</xdr:col>
      <xdr:colOff>63500</xdr:colOff>
      <xdr:row>2</xdr:row>
      <xdr:rowOff>1361848</xdr:rowOff>
    </xdr:to>
    <xdr:sp macro="" textlink="">
      <xdr:nvSpPr>
        <xdr:cNvPr id="4" name="円形吹き出し 3">
          <a:extLst>
            <a:ext uri="{FF2B5EF4-FFF2-40B4-BE49-F238E27FC236}">
              <a16:creationId xmlns:a16="http://schemas.microsoft.com/office/drawing/2014/main" id="{00000000-0008-0000-0000-000004000000}"/>
            </a:ext>
          </a:extLst>
        </xdr:cNvPr>
        <xdr:cNvSpPr/>
      </xdr:nvSpPr>
      <xdr:spPr>
        <a:xfrm>
          <a:off x="19740563" y="1361849"/>
          <a:ext cx="1500187" cy="571499"/>
        </a:xfrm>
        <a:prstGeom prst="wedgeEllipseCallout">
          <a:avLst>
            <a:gd name="adj1" fmla="val -21185"/>
            <a:gd name="adj2" fmla="val 76379"/>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ja-JP" altLang="en-US" sz="800"/>
            <a:t>Ｒ６実績値を入力。</a:t>
          </a:r>
          <a:endParaRPr kumimoji="1" lang="en-US" altLang="ja-JP" sz="800"/>
        </a:p>
        <a:p>
          <a:pPr algn="ctr"/>
          <a:r>
            <a:rPr kumimoji="1" lang="ja-JP" altLang="en-US" sz="800"/>
            <a:t>未了時は現状値を。</a:t>
          </a:r>
        </a:p>
      </xdr:txBody>
    </xdr:sp>
    <xdr:clientData/>
  </xdr:twoCellAnchor>
  <xdr:twoCellAnchor>
    <xdr:from>
      <xdr:col>76</xdr:col>
      <xdr:colOff>392339</xdr:colOff>
      <xdr:row>2</xdr:row>
      <xdr:rowOff>1675946</xdr:rowOff>
    </xdr:from>
    <xdr:to>
      <xdr:col>80</xdr:col>
      <xdr:colOff>239823</xdr:colOff>
      <xdr:row>3</xdr:row>
      <xdr:rowOff>387236</xdr:rowOff>
    </xdr:to>
    <xdr:sp macro="" textlink="">
      <xdr:nvSpPr>
        <xdr:cNvPr id="5" name="円形吹き出し 4">
          <a:extLst>
            <a:ext uri="{FF2B5EF4-FFF2-40B4-BE49-F238E27FC236}">
              <a16:creationId xmlns:a16="http://schemas.microsoft.com/office/drawing/2014/main" id="{00000000-0008-0000-0000-000005000000}"/>
            </a:ext>
          </a:extLst>
        </xdr:cNvPr>
        <xdr:cNvSpPr/>
      </xdr:nvSpPr>
      <xdr:spPr>
        <a:xfrm>
          <a:off x="19077214" y="2247446"/>
          <a:ext cx="1712797" cy="425790"/>
        </a:xfrm>
        <a:prstGeom prst="wedgeEllipseCallout">
          <a:avLst>
            <a:gd name="adj1" fmla="val -7271"/>
            <a:gd name="adj2" fmla="val 48490"/>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ja-JP" altLang="en-US" sz="800"/>
            <a:t>変更があれば修正。</a:t>
          </a:r>
        </a:p>
      </xdr:txBody>
    </xdr:sp>
    <xdr:clientData/>
  </xdr:twoCellAnchor>
  <xdr:twoCellAnchor>
    <xdr:from>
      <xdr:col>74</xdr:col>
      <xdr:colOff>199007</xdr:colOff>
      <xdr:row>2</xdr:row>
      <xdr:rowOff>988785</xdr:rowOff>
    </xdr:from>
    <xdr:to>
      <xdr:col>76</xdr:col>
      <xdr:colOff>383834</xdr:colOff>
      <xdr:row>2</xdr:row>
      <xdr:rowOff>1264331</xdr:rowOff>
    </xdr:to>
    <xdr:sp macro="" textlink="">
      <xdr:nvSpPr>
        <xdr:cNvPr id="6" name="円形吹き出し 5">
          <a:extLst>
            <a:ext uri="{FF2B5EF4-FFF2-40B4-BE49-F238E27FC236}">
              <a16:creationId xmlns:a16="http://schemas.microsoft.com/office/drawing/2014/main" id="{00000000-0008-0000-0000-000006000000}"/>
            </a:ext>
          </a:extLst>
        </xdr:cNvPr>
        <xdr:cNvSpPr/>
      </xdr:nvSpPr>
      <xdr:spPr>
        <a:xfrm>
          <a:off x="18058382" y="1560285"/>
          <a:ext cx="1010327" cy="275546"/>
        </a:xfrm>
        <a:prstGeom prst="wedgeEllipseCallout">
          <a:avLst>
            <a:gd name="adj1" fmla="val 20674"/>
            <a:gd name="adj2" fmla="val 102707"/>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800"/>
            <a:t>予算の入力</a:t>
          </a:r>
        </a:p>
      </xdr:txBody>
    </xdr:sp>
    <xdr:clientData/>
  </xdr:twoCellAnchor>
  <xdr:twoCellAnchor>
    <xdr:from>
      <xdr:col>75</xdr:col>
      <xdr:colOff>161788</xdr:colOff>
      <xdr:row>1</xdr:row>
      <xdr:rowOff>316930</xdr:rowOff>
    </xdr:from>
    <xdr:to>
      <xdr:col>77</xdr:col>
      <xdr:colOff>228603</xdr:colOff>
      <xdr:row>2</xdr:row>
      <xdr:rowOff>532037</xdr:rowOff>
    </xdr:to>
    <xdr:sp macro="" textlink="">
      <xdr:nvSpPr>
        <xdr:cNvPr id="7" name="円形吹き出し 1">
          <a:extLst>
            <a:ext uri="{FF2B5EF4-FFF2-40B4-BE49-F238E27FC236}">
              <a16:creationId xmlns:a16="http://schemas.microsoft.com/office/drawing/2014/main" id="{C4B9ED23-A0A3-4E4B-A632-B8717FB7FF92}"/>
            </a:ext>
          </a:extLst>
        </xdr:cNvPr>
        <xdr:cNvSpPr/>
      </xdr:nvSpPr>
      <xdr:spPr>
        <a:xfrm>
          <a:off x="18433913" y="555055"/>
          <a:ext cx="892315" cy="548482"/>
        </a:xfrm>
        <a:prstGeom prst="wedgeEllipseCallout">
          <a:avLst>
            <a:gd name="adj1" fmla="val -51533"/>
            <a:gd name="adj2" fmla="val 62490"/>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800"/>
            <a:t>財源内訳についても記載ください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A42"/>
  <sheetViews>
    <sheetView tabSelected="1" view="pageBreakPreview" zoomScale="80" zoomScaleNormal="70" zoomScaleSheetLayoutView="80" workbookViewId="0">
      <pane xSplit="4" ySplit="2" topLeftCell="E8" activePane="bottomRight" state="frozen"/>
      <selection pane="topRight" activeCell="E1" sqref="E1"/>
      <selection pane="bottomLeft" activeCell="A3" sqref="A3"/>
      <selection pane="bottomRight" activeCell="R10" sqref="R10"/>
    </sheetView>
  </sheetViews>
  <sheetFormatPr defaultColWidth="9" defaultRowHeight="9.5"/>
  <cols>
    <col min="1" max="1" width="6.90625" style="1" customWidth="1"/>
    <col min="2" max="2" width="15" style="1" customWidth="1"/>
    <col min="3" max="3" width="9.36328125" style="1" customWidth="1"/>
    <col min="4" max="4" width="12.36328125" style="1" customWidth="1"/>
    <col min="5" max="5" width="32.453125" style="1" customWidth="1"/>
    <col min="6" max="6" width="39.36328125" style="1" customWidth="1"/>
    <col min="7" max="7" width="2.1796875" style="9" customWidth="1"/>
    <col min="8" max="8" width="10.90625" style="1" customWidth="1"/>
    <col min="9" max="9" width="6.08984375" style="1" customWidth="1"/>
    <col min="10" max="10" width="4" style="9" customWidth="1"/>
    <col min="11" max="15" width="5.6328125" style="9" customWidth="1"/>
    <col min="16" max="16" width="6.81640625" style="1" customWidth="1"/>
    <col min="17" max="17" width="7.453125" style="1" customWidth="1"/>
    <col min="18" max="19" width="26.1796875" style="9" customWidth="1"/>
    <col min="20" max="20" width="6.08984375" style="1" hidden="1" customWidth="1"/>
    <col min="21" max="21" width="30.1796875" style="1" hidden="1" customWidth="1"/>
    <col min="22" max="22" width="5.81640625" style="1" hidden="1" customWidth="1"/>
    <col min="23" max="23" width="35" style="1" hidden="1" customWidth="1"/>
    <col min="24" max="24" width="6.08984375" style="1" hidden="1" customWidth="1"/>
    <col min="25" max="25" width="30.1796875" style="1" hidden="1" customWidth="1"/>
    <col min="26" max="26" width="5.81640625" style="1" hidden="1" customWidth="1"/>
    <col min="27" max="27" width="35" style="1" hidden="1" customWidth="1"/>
    <col min="28" max="28" width="6.08984375" style="1" hidden="1" customWidth="1"/>
    <col min="29" max="29" width="30.1796875" style="1" hidden="1" customWidth="1"/>
    <col min="30" max="30" width="5.81640625" style="1" hidden="1" customWidth="1"/>
    <col min="31" max="31" width="35" style="1" hidden="1" customWidth="1"/>
    <col min="32" max="32" width="5.81640625" style="1" hidden="1" customWidth="1"/>
    <col min="33" max="33" width="35" style="1" hidden="1" customWidth="1"/>
    <col min="34" max="34" width="5.81640625" style="1" hidden="1" customWidth="1"/>
    <col min="35" max="35" width="2.36328125" style="1" hidden="1" customWidth="1"/>
    <col min="36" max="36" width="5.81640625" style="1" hidden="1" customWidth="1"/>
    <col min="37" max="37" width="35" style="1" hidden="1" customWidth="1"/>
    <col min="38" max="38" width="5.81640625" style="1" hidden="1" customWidth="1"/>
    <col min="39" max="39" width="35" style="1" hidden="1" customWidth="1"/>
    <col min="40" max="40" width="12.6328125" style="1" hidden="1" customWidth="1"/>
    <col min="41" max="46" width="6.08984375" style="1" hidden="1" customWidth="1"/>
    <col min="47" max="47" width="6.90625" style="1" hidden="1" customWidth="1"/>
    <col min="48" max="48" width="10.1796875" style="1" customWidth="1"/>
    <col min="49" max="54" width="6.08984375" style="1" hidden="1" customWidth="1"/>
    <col min="55" max="55" width="6.90625" style="1" hidden="1" customWidth="1"/>
    <col min="56" max="56" width="11.1796875" style="1" hidden="1" customWidth="1"/>
    <col min="57" max="63" width="6.08984375" style="1" hidden="1" customWidth="1"/>
    <col min="64" max="72" width="0" style="1" hidden="1" customWidth="1"/>
    <col min="73" max="79" width="5.90625" style="1" customWidth="1"/>
    <col min="80" max="16384" width="9" style="1"/>
  </cols>
  <sheetData>
    <row r="1" spans="1:79" ht="18.75" customHeight="1">
      <c r="A1" s="729" t="s">
        <v>39</v>
      </c>
      <c r="B1" s="784" t="s">
        <v>40</v>
      </c>
      <c r="C1" s="684" t="s">
        <v>82</v>
      </c>
      <c r="D1" s="685" t="s">
        <v>0</v>
      </c>
      <c r="E1" s="756" t="s">
        <v>26</v>
      </c>
      <c r="F1" s="760" t="s">
        <v>243</v>
      </c>
      <c r="G1" s="767" t="s">
        <v>134</v>
      </c>
      <c r="H1" s="767"/>
      <c r="I1" s="767"/>
      <c r="J1" s="767"/>
      <c r="K1" s="764" t="s">
        <v>84</v>
      </c>
      <c r="L1" s="765"/>
      <c r="M1" s="765"/>
      <c r="N1" s="765"/>
      <c r="O1" s="765"/>
      <c r="P1" s="765"/>
      <c r="Q1" s="766"/>
      <c r="R1" s="758" t="s">
        <v>29</v>
      </c>
      <c r="S1" s="729" t="s">
        <v>132</v>
      </c>
      <c r="T1" s="684" t="s">
        <v>46</v>
      </c>
      <c r="U1" s="695"/>
      <c r="V1" s="685" t="s">
        <v>49</v>
      </c>
      <c r="W1" s="695"/>
      <c r="X1" s="684" t="s">
        <v>45</v>
      </c>
      <c r="Y1" s="695"/>
      <c r="Z1" s="685" t="s">
        <v>50</v>
      </c>
      <c r="AA1" s="695"/>
      <c r="AB1" s="691" t="s">
        <v>51</v>
      </c>
      <c r="AC1" s="692"/>
      <c r="AD1" s="685" t="s">
        <v>60</v>
      </c>
      <c r="AE1" s="695"/>
      <c r="AF1" s="691" t="s">
        <v>61</v>
      </c>
      <c r="AG1" s="692"/>
      <c r="AH1" s="685" t="s">
        <v>62</v>
      </c>
      <c r="AI1" s="695"/>
      <c r="AJ1" s="691" t="s">
        <v>74</v>
      </c>
      <c r="AK1" s="692"/>
      <c r="AL1" s="685" t="s">
        <v>76</v>
      </c>
      <c r="AM1" s="695"/>
      <c r="AN1" s="729" t="s">
        <v>125</v>
      </c>
      <c r="AO1" s="690" t="s">
        <v>126</v>
      </c>
      <c r="AP1" s="685"/>
      <c r="AQ1" s="685"/>
      <c r="AR1" s="685"/>
      <c r="AS1" s="685"/>
      <c r="AT1" s="685"/>
      <c r="AU1" s="685"/>
      <c r="AV1" s="741" t="s">
        <v>131</v>
      </c>
      <c r="AW1" s="690" t="s">
        <v>127</v>
      </c>
      <c r="AX1" s="685"/>
      <c r="AY1" s="685"/>
      <c r="AZ1" s="685"/>
      <c r="BA1" s="685"/>
      <c r="BB1" s="685"/>
      <c r="BC1" s="685"/>
      <c r="BD1" s="729" t="s">
        <v>128</v>
      </c>
      <c r="BE1" s="690" t="s">
        <v>129</v>
      </c>
      <c r="BF1" s="685"/>
      <c r="BG1" s="685"/>
      <c r="BH1" s="685"/>
      <c r="BI1" s="685"/>
      <c r="BJ1" s="685"/>
      <c r="BK1" s="685"/>
      <c r="BL1" s="729" t="s">
        <v>130</v>
      </c>
      <c r="BM1" s="690" t="s">
        <v>130</v>
      </c>
      <c r="BN1" s="685"/>
      <c r="BO1" s="685"/>
      <c r="BP1" s="685"/>
      <c r="BQ1" s="685"/>
      <c r="BR1" s="685"/>
      <c r="BS1" s="685"/>
      <c r="BT1" s="729" t="s">
        <v>131</v>
      </c>
      <c r="BU1" s="684" t="s">
        <v>131</v>
      </c>
      <c r="BV1" s="685"/>
      <c r="BW1" s="685"/>
      <c r="BX1" s="685"/>
      <c r="BY1" s="685"/>
      <c r="BZ1" s="685"/>
      <c r="CA1" s="685"/>
    </row>
    <row r="2" spans="1:79" ht="26.25" customHeight="1" thickBot="1">
      <c r="A2" s="730"/>
      <c r="B2" s="785"/>
      <c r="C2" s="762"/>
      <c r="D2" s="763"/>
      <c r="E2" s="757"/>
      <c r="F2" s="761"/>
      <c r="G2" s="768" t="s">
        <v>8</v>
      </c>
      <c r="H2" s="768"/>
      <c r="I2" s="351" t="s">
        <v>9</v>
      </c>
      <c r="J2" s="351" t="s">
        <v>10</v>
      </c>
      <c r="K2" s="351" t="s">
        <v>120</v>
      </c>
      <c r="L2" s="351" t="s">
        <v>123</v>
      </c>
      <c r="M2" s="351" t="s">
        <v>124</v>
      </c>
      <c r="N2" s="351" t="s">
        <v>121</v>
      </c>
      <c r="O2" s="351" t="s">
        <v>122</v>
      </c>
      <c r="P2" s="351" t="s">
        <v>11</v>
      </c>
      <c r="Q2" s="352" t="s">
        <v>133</v>
      </c>
      <c r="R2" s="759"/>
      <c r="S2" s="730"/>
      <c r="T2" s="14" t="s">
        <v>13</v>
      </c>
      <c r="U2" s="2" t="s">
        <v>14</v>
      </c>
      <c r="V2" s="13" t="s">
        <v>12</v>
      </c>
      <c r="W2" s="2" t="s">
        <v>28</v>
      </c>
      <c r="X2" s="14" t="s">
        <v>13</v>
      </c>
      <c r="Y2" s="2" t="s">
        <v>14</v>
      </c>
      <c r="Z2" s="13" t="s">
        <v>12</v>
      </c>
      <c r="AA2" s="2" t="s">
        <v>28</v>
      </c>
      <c r="AB2" s="14" t="s">
        <v>13</v>
      </c>
      <c r="AC2" s="2" t="s">
        <v>14</v>
      </c>
      <c r="AD2" s="13" t="s">
        <v>12</v>
      </c>
      <c r="AE2" s="2" t="s">
        <v>28</v>
      </c>
      <c r="AF2" s="22" t="s">
        <v>13</v>
      </c>
      <c r="AG2" s="2" t="s">
        <v>14</v>
      </c>
      <c r="AH2" s="23" t="s">
        <v>12</v>
      </c>
      <c r="AI2" s="2" t="s">
        <v>28</v>
      </c>
      <c r="AJ2" s="22" t="s">
        <v>13</v>
      </c>
      <c r="AK2" s="2" t="s">
        <v>14</v>
      </c>
      <c r="AL2" s="23" t="s">
        <v>12</v>
      </c>
      <c r="AM2" s="2" t="s">
        <v>28</v>
      </c>
      <c r="AN2" s="730"/>
      <c r="AO2" s="15" t="s">
        <v>1</v>
      </c>
      <c r="AP2" s="12" t="s">
        <v>2</v>
      </c>
      <c r="AQ2" s="13" t="s">
        <v>3</v>
      </c>
      <c r="AR2" s="13" t="s">
        <v>4</v>
      </c>
      <c r="AS2" s="13" t="s">
        <v>5</v>
      </c>
      <c r="AT2" s="13" t="s">
        <v>6</v>
      </c>
      <c r="AU2" s="13" t="s">
        <v>7</v>
      </c>
      <c r="AV2" s="742"/>
      <c r="AW2" s="15" t="s">
        <v>1</v>
      </c>
      <c r="AX2" s="12" t="s">
        <v>2</v>
      </c>
      <c r="AY2" s="13" t="s">
        <v>3</v>
      </c>
      <c r="AZ2" s="13" t="s">
        <v>4</v>
      </c>
      <c r="BA2" s="13" t="s">
        <v>5</v>
      </c>
      <c r="BB2" s="13" t="s">
        <v>6</v>
      </c>
      <c r="BC2" s="13" t="s">
        <v>7</v>
      </c>
      <c r="BD2" s="745"/>
      <c r="BE2" s="15" t="s">
        <v>1</v>
      </c>
      <c r="BF2" s="12" t="s">
        <v>2</v>
      </c>
      <c r="BG2" s="13" t="s">
        <v>3</v>
      </c>
      <c r="BH2" s="13" t="s">
        <v>4</v>
      </c>
      <c r="BI2" s="13" t="s">
        <v>5</v>
      </c>
      <c r="BJ2" s="13" t="s">
        <v>6</v>
      </c>
      <c r="BK2" s="13" t="s">
        <v>7</v>
      </c>
      <c r="BL2" s="745"/>
      <c r="BM2" s="15" t="s">
        <v>1</v>
      </c>
      <c r="BN2" s="12" t="s">
        <v>2</v>
      </c>
      <c r="BO2" s="13" t="s">
        <v>3</v>
      </c>
      <c r="BP2" s="13" t="s">
        <v>4</v>
      </c>
      <c r="BQ2" s="13" t="s">
        <v>5</v>
      </c>
      <c r="BR2" s="13" t="s">
        <v>6</v>
      </c>
      <c r="BS2" s="13" t="s">
        <v>7</v>
      </c>
      <c r="BT2" s="745"/>
      <c r="BU2" s="22" t="s">
        <v>1</v>
      </c>
      <c r="BV2" s="454" t="s">
        <v>2</v>
      </c>
      <c r="BW2" s="13" t="s">
        <v>3</v>
      </c>
      <c r="BX2" s="13" t="s">
        <v>4</v>
      </c>
      <c r="BY2" s="13" t="s">
        <v>5</v>
      </c>
      <c r="BZ2" s="13" t="s">
        <v>6</v>
      </c>
      <c r="CA2" s="13" t="s">
        <v>7</v>
      </c>
    </row>
    <row r="3" spans="1:79" ht="135" customHeight="1">
      <c r="A3" s="773" t="s">
        <v>27</v>
      </c>
      <c r="B3" s="775" t="s">
        <v>171</v>
      </c>
      <c r="C3" s="777" t="s">
        <v>83</v>
      </c>
      <c r="D3" s="307" t="s">
        <v>118</v>
      </c>
      <c r="E3" s="413" t="s">
        <v>96</v>
      </c>
      <c r="F3" s="477" t="s">
        <v>244</v>
      </c>
      <c r="G3" s="132" t="s">
        <v>111</v>
      </c>
      <c r="H3" s="133" t="s">
        <v>97</v>
      </c>
      <c r="I3" s="134">
        <v>7</v>
      </c>
      <c r="J3" s="135" t="s">
        <v>15</v>
      </c>
      <c r="K3" s="116" t="s">
        <v>141</v>
      </c>
      <c r="L3" s="116">
        <v>2</v>
      </c>
      <c r="M3" s="410">
        <v>1</v>
      </c>
      <c r="N3" s="553">
        <v>0</v>
      </c>
      <c r="O3" s="553">
        <v>0</v>
      </c>
      <c r="P3" s="417">
        <f>SUM(J3:O3)</f>
        <v>3</v>
      </c>
      <c r="Q3" s="526">
        <f t="shared" ref="Q3:Q14" si="0">P3/I3</f>
        <v>0.42857142857142855</v>
      </c>
      <c r="R3" s="119" t="s">
        <v>136</v>
      </c>
      <c r="S3" s="480" t="s">
        <v>137</v>
      </c>
      <c r="T3" s="313"/>
      <c r="U3" s="313"/>
      <c r="V3" s="136"/>
      <c r="W3" s="137"/>
      <c r="X3" s="313"/>
      <c r="Y3" s="313"/>
      <c r="Z3" s="137"/>
      <c r="AA3" s="137"/>
      <c r="AB3" s="313"/>
      <c r="AC3" s="313"/>
      <c r="AD3" s="313"/>
      <c r="AE3" s="137"/>
      <c r="AF3" s="313"/>
      <c r="AG3" s="314"/>
      <c r="AH3" s="317"/>
      <c r="AI3" s="138"/>
      <c r="AJ3" s="139"/>
      <c r="AK3" s="315"/>
      <c r="AL3" s="317"/>
      <c r="AM3" s="140"/>
      <c r="AN3" s="141">
        <v>1514</v>
      </c>
      <c r="AO3" s="142"/>
      <c r="AP3" s="319"/>
      <c r="AQ3" s="312"/>
      <c r="AR3" s="312"/>
      <c r="AS3" s="312"/>
      <c r="AT3" s="312"/>
      <c r="AU3" s="143"/>
      <c r="AV3" s="464">
        <v>2161</v>
      </c>
      <c r="AW3" s="24"/>
      <c r="AX3" s="30"/>
      <c r="AY3" s="31"/>
      <c r="AZ3" s="31"/>
      <c r="BA3" s="31">
        <v>2109</v>
      </c>
      <c r="BB3" s="31"/>
      <c r="BC3" s="25">
        <v>2109</v>
      </c>
      <c r="BD3" s="50"/>
      <c r="BE3" s="302">
        <v>0</v>
      </c>
      <c r="BF3" s="303">
        <v>0</v>
      </c>
      <c r="BG3" s="304">
        <v>0</v>
      </c>
      <c r="BH3" s="304">
        <v>0</v>
      </c>
      <c r="BI3" s="304">
        <v>2019</v>
      </c>
      <c r="BJ3" s="304">
        <v>0</v>
      </c>
      <c r="BK3" s="305">
        <v>2019</v>
      </c>
      <c r="BL3" s="26"/>
      <c r="BM3" s="24"/>
      <c r="BN3" s="30"/>
      <c r="BO3" s="31"/>
      <c r="BP3" s="31"/>
      <c r="BQ3" s="31"/>
      <c r="BR3" s="304">
        <v>2527</v>
      </c>
      <c r="BS3" s="305">
        <v>2527</v>
      </c>
      <c r="BT3" s="26"/>
      <c r="BU3" s="575"/>
      <c r="BV3" s="484"/>
      <c r="BW3" s="484"/>
      <c r="BX3" s="484"/>
      <c r="BY3" s="484"/>
      <c r="BZ3" s="484">
        <v>2161</v>
      </c>
      <c r="CA3" s="576">
        <v>2161</v>
      </c>
    </row>
    <row r="4" spans="1:79" ht="157.5" customHeight="1">
      <c r="A4" s="774"/>
      <c r="B4" s="776"/>
      <c r="C4" s="778"/>
      <c r="D4" s="308" t="s">
        <v>170</v>
      </c>
      <c r="E4" s="415" t="s">
        <v>181</v>
      </c>
      <c r="F4" s="615" t="s">
        <v>260</v>
      </c>
      <c r="G4" s="77" t="s">
        <v>21</v>
      </c>
      <c r="H4" s="78" t="s">
        <v>142</v>
      </c>
      <c r="I4" s="79">
        <v>1</v>
      </c>
      <c r="J4" s="80" t="s">
        <v>109</v>
      </c>
      <c r="K4" s="411" t="s">
        <v>24</v>
      </c>
      <c r="L4" s="411">
        <v>0</v>
      </c>
      <c r="M4" s="117">
        <v>1</v>
      </c>
      <c r="N4" s="479">
        <v>1</v>
      </c>
      <c r="O4" s="610">
        <v>1</v>
      </c>
      <c r="P4" s="611">
        <f>SUM(J4:O4)</f>
        <v>3</v>
      </c>
      <c r="Q4" s="609">
        <f t="shared" si="0"/>
        <v>3</v>
      </c>
      <c r="R4" s="450" t="s">
        <v>223</v>
      </c>
      <c r="S4" s="482" t="s">
        <v>149</v>
      </c>
      <c r="T4" s="81"/>
      <c r="U4" s="82"/>
      <c r="V4" s="83"/>
      <c r="W4" s="84"/>
      <c r="X4" s="81"/>
      <c r="Y4" s="82"/>
      <c r="Z4" s="84"/>
      <c r="AA4" s="84"/>
      <c r="AB4" s="81"/>
      <c r="AC4" s="82"/>
      <c r="AD4" s="85"/>
      <c r="AE4" s="86"/>
      <c r="AF4" s="81"/>
      <c r="AG4" s="87"/>
      <c r="AH4" s="81"/>
      <c r="AI4" s="88"/>
      <c r="AJ4" s="81"/>
      <c r="AK4" s="89"/>
      <c r="AL4" s="90"/>
      <c r="AM4" s="87"/>
      <c r="AN4" s="91"/>
      <c r="AO4" s="92"/>
      <c r="AP4" s="93"/>
      <c r="AQ4" s="94"/>
      <c r="AR4" s="94"/>
      <c r="AS4" s="94"/>
      <c r="AT4" s="94"/>
      <c r="AU4" s="95"/>
      <c r="AV4" s="465">
        <v>4849</v>
      </c>
      <c r="AW4" s="75"/>
      <c r="AX4" s="73"/>
      <c r="AY4" s="74"/>
      <c r="AZ4" s="74"/>
      <c r="BA4" s="74">
        <v>1739</v>
      </c>
      <c r="BB4" s="74"/>
      <c r="BC4" s="76">
        <v>1739</v>
      </c>
      <c r="BD4" s="72"/>
      <c r="BE4" s="297">
        <v>0</v>
      </c>
      <c r="BF4" s="298">
        <v>0</v>
      </c>
      <c r="BG4" s="299">
        <v>0</v>
      </c>
      <c r="BH4" s="299">
        <v>0</v>
      </c>
      <c r="BI4" s="299">
        <v>0</v>
      </c>
      <c r="BJ4" s="299">
        <v>0</v>
      </c>
      <c r="BK4" s="300">
        <v>0</v>
      </c>
      <c r="BL4" s="71"/>
      <c r="BM4" s="27"/>
      <c r="BN4" s="29"/>
      <c r="BO4" s="28"/>
      <c r="BP4" s="28"/>
      <c r="BQ4" s="28"/>
      <c r="BR4" s="299">
        <v>662</v>
      </c>
      <c r="BS4" s="300">
        <v>662</v>
      </c>
      <c r="BT4" s="71"/>
      <c r="BU4" s="577"/>
      <c r="BV4" s="578"/>
      <c r="BW4" s="578"/>
      <c r="BX4" s="578"/>
      <c r="BY4" s="578"/>
      <c r="BZ4" s="578">
        <v>4849</v>
      </c>
      <c r="CA4" s="579">
        <v>4849</v>
      </c>
    </row>
    <row r="5" spans="1:79" ht="132.5" customHeight="1">
      <c r="A5" s="774"/>
      <c r="B5" s="776"/>
      <c r="C5" s="778"/>
      <c r="D5" s="309" t="s">
        <v>196</v>
      </c>
      <c r="E5" s="96" t="s">
        <v>182</v>
      </c>
      <c r="F5" s="306" t="s">
        <v>245</v>
      </c>
      <c r="G5" s="97" t="s">
        <v>21</v>
      </c>
      <c r="H5" s="98" t="s">
        <v>143</v>
      </c>
      <c r="I5" s="99">
        <v>2</v>
      </c>
      <c r="J5" s="100" t="s">
        <v>144</v>
      </c>
      <c r="K5" s="118" t="s">
        <v>24</v>
      </c>
      <c r="L5" s="118">
        <v>0</v>
      </c>
      <c r="M5" s="118">
        <v>0</v>
      </c>
      <c r="N5" s="518">
        <v>0</v>
      </c>
      <c r="O5" s="518">
        <v>1</v>
      </c>
      <c r="P5" s="496">
        <f>SUM(K5:O5)</f>
        <v>1</v>
      </c>
      <c r="Q5" s="526">
        <f t="shared" si="0"/>
        <v>0.5</v>
      </c>
      <c r="R5" s="120" t="s">
        <v>145</v>
      </c>
      <c r="S5" s="121" t="s">
        <v>180</v>
      </c>
      <c r="T5" s="101"/>
      <c r="U5" s="102"/>
      <c r="V5" s="103"/>
      <c r="W5" s="104"/>
      <c r="X5" s="101"/>
      <c r="Y5" s="102"/>
      <c r="Z5" s="104"/>
      <c r="AA5" s="104"/>
      <c r="AB5" s="101"/>
      <c r="AC5" s="102"/>
      <c r="AD5" s="105"/>
      <c r="AE5" s="106"/>
      <c r="AF5" s="101"/>
      <c r="AG5" s="107"/>
      <c r="AH5" s="101"/>
      <c r="AI5" s="108"/>
      <c r="AJ5" s="101"/>
      <c r="AK5" s="109"/>
      <c r="AL5" s="110"/>
      <c r="AM5" s="107"/>
      <c r="AN5" s="111"/>
      <c r="AO5" s="112"/>
      <c r="AP5" s="113"/>
      <c r="AQ5" s="114"/>
      <c r="AR5" s="114"/>
      <c r="AS5" s="114"/>
      <c r="AT5" s="114"/>
      <c r="AU5" s="115"/>
      <c r="AV5" s="466">
        <v>3001</v>
      </c>
      <c r="AW5" s="27">
        <v>10000</v>
      </c>
      <c r="AX5" s="29"/>
      <c r="AY5" s="28"/>
      <c r="AZ5" s="28"/>
      <c r="BA5" s="28"/>
      <c r="BB5" s="28"/>
      <c r="BC5" s="33">
        <v>10000</v>
      </c>
      <c r="BD5" s="72"/>
      <c r="BE5" s="297">
        <v>10000</v>
      </c>
      <c r="BF5" s="298">
        <v>0</v>
      </c>
      <c r="BG5" s="299">
        <v>0</v>
      </c>
      <c r="BH5" s="299">
        <v>0</v>
      </c>
      <c r="BI5" s="299">
        <v>0</v>
      </c>
      <c r="BJ5" s="299">
        <v>0</v>
      </c>
      <c r="BK5" s="300">
        <v>10000</v>
      </c>
      <c r="BL5" s="71"/>
      <c r="BM5" s="297">
        <v>10000</v>
      </c>
      <c r="BN5" s="29"/>
      <c r="BO5" s="28"/>
      <c r="BP5" s="28"/>
      <c r="BQ5" s="28"/>
      <c r="BR5" s="28"/>
      <c r="BS5" s="300">
        <v>10000</v>
      </c>
      <c r="BT5" s="71"/>
      <c r="BU5" s="577"/>
      <c r="BV5" s="578"/>
      <c r="BW5" s="578"/>
      <c r="BX5" s="578"/>
      <c r="BY5" s="578"/>
      <c r="BZ5" s="578">
        <v>3001</v>
      </c>
      <c r="CA5" s="579">
        <v>3001</v>
      </c>
    </row>
    <row r="6" spans="1:79" ht="95.5" customHeight="1">
      <c r="A6" s="774"/>
      <c r="B6" s="776"/>
      <c r="C6" s="778"/>
      <c r="D6" s="769" t="s">
        <v>172</v>
      </c>
      <c r="E6" s="771" t="s">
        <v>173</v>
      </c>
      <c r="F6" s="622" t="s">
        <v>261</v>
      </c>
      <c r="G6" s="77" t="s">
        <v>21</v>
      </c>
      <c r="H6" s="78" t="s">
        <v>174</v>
      </c>
      <c r="I6" s="79">
        <v>10</v>
      </c>
      <c r="J6" s="80" t="s">
        <v>176</v>
      </c>
      <c r="K6" s="117" t="s">
        <v>177</v>
      </c>
      <c r="L6" s="117" t="s">
        <v>177</v>
      </c>
      <c r="M6" s="117">
        <v>3</v>
      </c>
      <c r="N6" s="554">
        <v>4</v>
      </c>
      <c r="O6" s="554">
        <v>4</v>
      </c>
      <c r="P6" s="144">
        <f>SUM(K6:O6)</f>
        <v>11</v>
      </c>
      <c r="Q6" s="526">
        <f t="shared" ref="Q6:Q10" si="1">P6/I6</f>
        <v>1.1000000000000001</v>
      </c>
      <c r="R6" s="624" t="s">
        <v>179</v>
      </c>
      <c r="S6" s="680" t="s">
        <v>178</v>
      </c>
      <c r="T6" s="101"/>
      <c r="U6" s="102"/>
      <c r="V6" s="103"/>
      <c r="W6" s="104"/>
      <c r="X6" s="101"/>
      <c r="Y6" s="102"/>
      <c r="Z6" s="104"/>
      <c r="AA6" s="104"/>
      <c r="AB6" s="101"/>
      <c r="AC6" s="102"/>
      <c r="AD6" s="105"/>
      <c r="AE6" s="106"/>
      <c r="AF6" s="101"/>
      <c r="AG6" s="107"/>
      <c r="AH6" s="101"/>
      <c r="AI6" s="108"/>
      <c r="AJ6" s="101"/>
      <c r="AK6" s="109"/>
      <c r="AL6" s="110"/>
      <c r="AM6" s="107"/>
      <c r="AN6" s="111"/>
      <c r="AO6" s="112"/>
      <c r="AP6" s="113"/>
      <c r="AQ6" s="114"/>
      <c r="AR6" s="114"/>
      <c r="AS6" s="114"/>
      <c r="AT6" s="114"/>
      <c r="AU6" s="115"/>
      <c r="AV6" s="693">
        <v>30423</v>
      </c>
      <c r="AW6" s="27"/>
      <c r="AX6" s="29"/>
      <c r="AY6" s="28"/>
      <c r="AZ6" s="28"/>
      <c r="BA6" s="28"/>
      <c r="BB6" s="28"/>
      <c r="BC6" s="128"/>
      <c r="BD6" s="72"/>
      <c r="BE6" s="297">
        <v>0</v>
      </c>
      <c r="BF6" s="298">
        <v>0</v>
      </c>
      <c r="BG6" s="299">
        <v>0</v>
      </c>
      <c r="BH6" s="299">
        <v>0</v>
      </c>
      <c r="BI6" s="299">
        <v>4555</v>
      </c>
      <c r="BJ6" s="299">
        <v>0</v>
      </c>
      <c r="BK6" s="300">
        <v>4555</v>
      </c>
      <c r="BL6" s="71"/>
      <c r="BM6" s="27"/>
      <c r="BN6" s="29"/>
      <c r="BO6" s="28"/>
      <c r="BP6" s="28"/>
      <c r="BQ6" s="28"/>
      <c r="BR6" s="688">
        <v>281</v>
      </c>
      <c r="BS6" s="686">
        <v>281</v>
      </c>
      <c r="BT6" s="71"/>
      <c r="BU6" s="654"/>
      <c r="BV6" s="626"/>
      <c r="BW6" s="626"/>
      <c r="BX6" s="626"/>
      <c r="BY6" s="626"/>
      <c r="BZ6" s="626">
        <v>30423</v>
      </c>
      <c r="CA6" s="696">
        <v>30423</v>
      </c>
    </row>
    <row r="7" spans="1:79" ht="95.5" customHeight="1">
      <c r="A7" s="774"/>
      <c r="B7" s="776"/>
      <c r="C7" s="778"/>
      <c r="D7" s="770"/>
      <c r="E7" s="772"/>
      <c r="F7" s="623"/>
      <c r="G7" s="77" t="s">
        <v>21</v>
      </c>
      <c r="H7" s="78" t="s">
        <v>175</v>
      </c>
      <c r="I7" s="79">
        <v>5</v>
      </c>
      <c r="J7" s="80" t="s">
        <v>176</v>
      </c>
      <c r="K7" s="117" t="s">
        <v>177</v>
      </c>
      <c r="L7" s="117">
        <v>1</v>
      </c>
      <c r="M7" s="117">
        <v>1</v>
      </c>
      <c r="N7" s="554">
        <v>2</v>
      </c>
      <c r="O7" s="554">
        <v>0</v>
      </c>
      <c r="P7" s="144">
        <f>SUM(J7:N7)</f>
        <v>4</v>
      </c>
      <c r="Q7" s="526">
        <f t="shared" si="1"/>
        <v>0.8</v>
      </c>
      <c r="R7" s="783"/>
      <c r="S7" s="681"/>
      <c r="T7" s="101"/>
      <c r="U7" s="102"/>
      <c r="V7" s="103"/>
      <c r="W7" s="104"/>
      <c r="X7" s="101"/>
      <c r="Y7" s="102"/>
      <c r="Z7" s="104"/>
      <c r="AA7" s="104"/>
      <c r="AB7" s="101"/>
      <c r="AC7" s="102"/>
      <c r="AD7" s="105"/>
      <c r="AE7" s="106"/>
      <c r="AF7" s="101"/>
      <c r="AG7" s="107"/>
      <c r="AH7" s="101"/>
      <c r="AI7" s="108"/>
      <c r="AJ7" s="101"/>
      <c r="AK7" s="109"/>
      <c r="AL7" s="110"/>
      <c r="AM7" s="107"/>
      <c r="AN7" s="111"/>
      <c r="AO7" s="112"/>
      <c r="AP7" s="113"/>
      <c r="AQ7" s="114"/>
      <c r="AR7" s="114"/>
      <c r="AS7" s="114"/>
      <c r="AT7" s="114"/>
      <c r="AU7" s="115"/>
      <c r="AV7" s="694"/>
      <c r="AW7" s="27"/>
      <c r="AX7" s="29"/>
      <c r="AY7" s="28"/>
      <c r="AZ7" s="28"/>
      <c r="BA7" s="28"/>
      <c r="BB7" s="28"/>
      <c r="BC7" s="128"/>
      <c r="BD7" s="72"/>
      <c r="BE7" s="27"/>
      <c r="BF7" s="29"/>
      <c r="BG7" s="28"/>
      <c r="BH7" s="28"/>
      <c r="BI7" s="28"/>
      <c r="BJ7" s="28"/>
      <c r="BK7" s="33"/>
      <c r="BL7" s="71"/>
      <c r="BM7" s="27"/>
      <c r="BN7" s="29"/>
      <c r="BO7" s="28"/>
      <c r="BP7" s="28"/>
      <c r="BQ7" s="28"/>
      <c r="BR7" s="689"/>
      <c r="BS7" s="687"/>
      <c r="BT7" s="71"/>
      <c r="BU7" s="655"/>
      <c r="BV7" s="627"/>
      <c r="BW7" s="627"/>
      <c r="BX7" s="627"/>
      <c r="BY7" s="627"/>
      <c r="BZ7" s="627"/>
      <c r="CA7" s="646"/>
    </row>
    <row r="8" spans="1:79" ht="60" customHeight="1">
      <c r="A8" s="774"/>
      <c r="B8" s="776"/>
      <c r="C8" s="778"/>
      <c r="D8" s="769" t="s">
        <v>185</v>
      </c>
      <c r="E8" s="771" t="s">
        <v>233</v>
      </c>
      <c r="F8" s="622" t="s">
        <v>256</v>
      </c>
      <c r="G8" s="77" t="s">
        <v>21</v>
      </c>
      <c r="H8" s="78" t="s">
        <v>186</v>
      </c>
      <c r="I8" s="79">
        <v>3</v>
      </c>
      <c r="J8" s="80" t="s">
        <v>15</v>
      </c>
      <c r="K8" s="117" t="s">
        <v>24</v>
      </c>
      <c r="L8" s="117" t="s">
        <v>184</v>
      </c>
      <c r="M8" s="117">
        <v>1</v>
      </c>
      <c r="N8" s="554">
        <v>1</v>
      </c>
      <c r="O8" s="554">
        <v>0</v>
      </c>
      <c r="P8" s="144">
        <f>SUM(J8:O8)</f>
        <v>2</v>
      </c>
      <c r="Q8" s="526">
        <f t="shared" si="1"/>
        <v>0.66666666666666663</v>
      </c>
      <c r="R8" s="624" t="s">
        <v>224</v>
      </c>
      <c r="S8" s="680" t="s">
        <v>187</v>
      </c>
      <c r="T8" s="101"/>
      <c r="U8" s="102"/>
      <c r="V8" s="103"/>
      <c r="W8" s="104"/>
      <c r="X8" s="101"/>
      <c r="Y8" s="102"/>
      <c r="Z8" s="104"/>
      <c r="AA8" s="104"/>
      <c r="AB8" s="101"/>
      <c r="AC8" s="102"/>
      <c r="AD8" s="105"/>
      <c r="AE8" s="106"/>
      <c r="AF8" s="101"/>
      <c r="AG8" s="107"/>
      <c r="AH8" s="101"/>
      <c r="AI8" s="108"/>
      <c r="AJ8" s="101"/>
      <c r="AK8" s="109"/>
      <c r="AL8" s="110"/>
      <c r="AM8" s="107"/>
      <c r="AN8" s="111"/>
      <c r="AO8" s="112"/>
      <c r="AP8" s="113"/>
      <c r="AQ8" s="114"/>
      <c r="AR8" s="114"/>
      <c r="AS8" s="114"/>
      <c r="AT8" s="114"/>
      <c r="AU8" s="115"/>
      <c r="AV8" s="737">
        <v>1446</v>
      </c>
      <c r="AW8" s="27"/>
      <c r="AX8" s="29"/>
      <c r="AY8" s="28"/>
      <c r="AZ8" s="28"/>
      <c r="BA8" s="28"/>
      <c r="BB8" s="28"/>
      <c r="BC8" s="128"/>
      <c r="BD8" s="72"/>
      <c r="BE8" s="27"/>
      <c r="BF8" s="29"/>
      <c r="BG8" s="28"/>
      <c r="BH8" s="28"/>
      <c r="BI8" s="28"/>
      <c r="BJ8" s="28"/>
      <c r="BK8" s="33"/>
      <c r="BL8" s="71"/>
      <c r="BM8" s="27"/>
      <c r="BN8" s="29"/>
      <c r="BO8" s="28"/>
      <c r="BP8" s="28"/>
      <c r="BQ8" s="688">
        <v>1273</v>
      </c>
      <c r="BR8" s="28"/>
      <c r="BS8" s="686">
        <v>1273</v>
      </c>
      <c r="BT8" s="71"/>
      <c r="BU8" s="654"/>
      <c r="BV8" s="626"/>
      <c r="BW8" s="626"/>
      <c r="BX8" s="626"/>
      <c r="BY8" s="697">
        <v>1446</v>
      </c>
      <c r="BZ8" s="626"/>
      <c r="CA8" s="696">
        <v>1446</v>
      </c>
    </row>
    <row r="9" spans="1:79" ht="60" customHeight="1">
      <c r="A9" s="774"/>
      <c r="B9" s="776"/>
      <c r="C9" s="778"/>
      <c r="D9" s="770"/>
      <c r="E9" s="772"/>
      <c r="F9" s="623"/>
      <c r="G9" s="97" t="s">
        <v>21</v>
      </c>
      <c r="H9" s="98" t="s">
        <v>188</v>
      </c>
      <c r="I9" s="99">
        <v>15</v>
      </c>
      <c r="J9" s="100" t="s">
        <v>109</v>
      </c>
      <c r="K9" s="118" t="s">
        <v>24</v>
      </c>
      <c r="L9" s="118" t="s">
        <v>184</v>
      </c>
      <c r="M9" s="118">
        <v>10</v>
      </c>
      <c r="N9" s="518">
        <v>12</v>
      </c>
      <c r="O9" s="518">
        <v>11</v>
      </c>
      <c r="P9" s="496">
        <f>SUM(J9:O9)</f>
        <v>33</v>
      </c>
      <c r="Q9" s="499">
        <f t="shared" si="1"/>
        <v>2.2000000000000002</v>
      </c>
      <c r="R9" s="783"/>
      <c r="S9" s="681"/>
      <c r="T9" s="81"/>
      <c r="U9" s="82"/>
      <c r="V9" s="83"/>
      <c r="W9" s="84"/>
      <c r="X9" s="81"/>
      <c r="Y9" s="82"/>
      <c r="Z9" s="84"/>
      <c r="AA9" s="84"/>
      <c r="AB9" s="81"/>
      <c r="AC9" s="82"/>
      <c r="AD9" s="85"/>
      <c r="AE9" s="86"/>
      <c r="AF9" s="81"/>
      <c r="AG9" s="87"/>
      <c r="AH9" s="81"/>
      <c r="AI9" s="88"/>
      <c r="AJ9" s="81"/>
      <c r="AK9" s="89"/>
      <c r="AL9" s="90"/>
      <c r="AM9" s="87"/>
      <c r="AN9" s="91"/>
      <c r="AO9" s="92"/>
      <c r="AP9" s="93"/>
      <c r="AQ9" s="94"/>
      <c r="AR9" s="94"/>
      <c r="AS9" s="94"/>
      <c r="AT9" s="94"/>
      <c r="AU9" s="95"/>
      <c r="AV9" s="738"/>
      <c r="AW9" s="27"/>
      <c r="AX9" s="29"/>
      <c r="AY9" s="28"/>
      <c r="AZ9" s="28"/>
      <c r="BA9" s="28"/>
      <c r="BB9" s="28"/>
      <c r="BC9" s="128"/>
      <c r="BD9" s="72"/>
      <c r="BE9" s="27"/>
      <c r="BF9" s="29"/>
      <c r="BG9" s="28"/>
      <c r="BH9" s="28"/>
      <c r="BI9" s="28">
        <v>1641</v>
      </c>
      <c r="BJ9" s="28"/>
      <c r="BK9" s="33">
        <v>1641</v>
      </c>
      <c r="BL9" s="71"/>
      <c r="BM9" s="27"/>
      <c r="BN9" s="29"/>
      <c r="BO9" s="28"/>
      <c r="BP9" s="28"/>
      <c r="BQ9" s="689"/>
      <c r="BR9" s="28"/>
      <c r="BS9" s="687"/>
      <c r="BT9" s="71"/>
      <c r="BU9" s="655"/>
      <c r="BV9" s="627"/>
      <c r="BW9" s="627"/>
      <c r="BX9" s="627"/>
      <c r="BY9" s="644"/>
      <c r="BZ9" s="627"/>
      <c r="CA9" s="646"/>
    </row>
    <row r="10" spans="1:79" ht="100" customHeight="1">
      <c r="A10" s="774"/>
      <c r="B10" s="776"/>
      <c r="C10" s="778"/>
      <c r="D10" s="418" t="s">
        <v>205</v>
      </c>
      <c r="E10" s="96" t="s">
        <v>206</v>
      </c>
      <c r="F10" s="306" t="s">
        <v>257</v>
      </c>
      <c r="G10" s="97" t="s">
        <v>21</v>
      </c>
      <c r="H10" s="98" t="s">
        <v>207</v>
      </c>
      <c r="I10" s="99">
        <v>1</v>
      </c>
      <c r="J10" s="100" t="s">
        <v>109</v>
      </c>
      <c r="K10" s="118" t="s">
        <v>24</v>
      </c>
      <c r="L10" s="118" t="s">
        <v>184</v>
      </c>
      <c r="M10" s="118" t="s">
        <v>24</v>
      </c>
      <c r="N10" s="518" t="s">
        <v>162</v>
      </c>
      <c r="O10" s="518">
        <v>1</v>
      </c>
      <c r="P10" s="496">
        <f t="shared" ref="P10" si="2">SUM(K10:O10)</f>
        <v>1</v>
      </c>
      <c r="Q10" s="499">
        <f t="shared" si="1"/>
        <v>1</v>
      </c>
      <c r="R10" s="419" t="s">
        <v>208</v>
      </c>
      <c r="S10" s="121" t="s">
        <v>209</v>
      </c>
      <c r="T10" s="81"/>
      <c r="U10" s="82"/>
      <c r="V10" s="83"/>
      <c r="W10" s="84"/>
      <c r="X10" s="81"/>
      <c r="Y10" s="82"/>
      <c r="Z10" s="84"/>
      <c r="AA10" s="84"/>
      <c r="AB10" s="81"/>
      <c r="AC10" s="82"/>
      <c r="AD10" s="85"/>
      <c r="AE10" s="86"/>
      <c r="AF10" s="81"/>
      <c r="AG10" s="87"/>
      <c r="AH10" s="81"/>
      <c r="AI10" s="88"/>
      <c r="AJ10" s="81"/>
      <c r="AK10" s="89"/>
      <c r="AL10" s="90"/>
      <c r="AM10" s="87"/>
      <c r="AN10" s="91"/>
      <c r="AO10" s="92"/>
      <c r="AP10" s="93"/>
      <c r="AQ10" s="94"/>
      <c r="AR10" s="94"/>
      <c r="AS10" s="94"/>
      <c r="AT10" s="94"/>
      <c r="AU10" s="95"/>
      <c r="AV10" s="467">
        <v>5900</v>
      </c>
      <c r="AW10" s="27"/>
      <c r="AX10" s="29"/>
      <c r="AY10" s="28"/>
      <c r="AZ10" s="28"/>
      <c r="BA10" s="28"/>
      <c r="BB10" s="28"/>
      <c r="BC10" s="128"/>
      <c r="BD10" s="72"/>
      <c r="BE10" s="27"/>
      <c r="BF10" s="29"/>
      <c r="BG10" s="28"/>
      <c r="BH10" s="28"/>
      <c r="BI10" s="28"/>
      <c r="BJ10" s="28"/>
      <c r="BK10" s="33"/>
      <c r="BL10" s="71"/>
      <c r="BM10" s="27"/>
      <c r="BN10" s="29"/>
      <c r="BO10" s="28"/>
      <c r="BP10" s="28"/>
      <c r="BQ10" s="28"/>
      <c r="BR10" s="28"/>
      <c r="BS10" s="33"/>
      <c r="BT10" s="71"/>
      <c r="BU10" s="577"/>
      <c r="BV10" s="578"/>
      <c r="BW10" s="578"/>
      <c r="BX10" s="578"/>
      <c r="BY10" s="578">
        <v>5900</v>
      </c>
      <c r="BZ10" s="578"/>
      <c r="CA10" s="579">
        <v>5900</v>
      </c>
    </row>
    <row r="11" spans="1:79" ht="70" customHeight="1">
      <c r="A11" s="774"/>
      <c r="B11" s="776"/>
      <c r="C11" s="779"/>
      <c r="D11" s="418" t="s">
        <v>230</v>
      </c>
      <c r="E11" s="96" t="s">
        <v>231</v>
      </c>
      <c r="F11" s="306" t="s">
        <v>246</v>
      </c>
      <c r="G11" s="97" t="s">
        <v>21</v>
      </c>
      <c r="H11" s="98" t="s">
        <v>232</v>
      </c>
      <c r="I11" s="451">
        <v>1</v>
      </c>
      <c r="J11" s="100" t="s">
        <v>109</v>
      </c>
      <c r="K11" s="118" t="s">
        <v>24</v>
      </c>
      <c r="L11" s="118" t="s">
        <v>184</v>
      </c>
      <c r="M11" s="118" t="s">
        <v>24</v>
      </c>
      <c r="N11" s="518" t="s">
        <v>24</v>
      </c>
      <c r="O11" s="518">
        <v>0</v>
      </c>
      <c r="P11" s="496">
        <f t="shared" ref="P11" si="3">SUM(K11:O11)</f>
        <v>0</v>
      </c>
      <c r="Q11" s="499">
        <f>P11/I11</f>
        <v>0</v>
      </c>
      <c r="R11" s="866" t="s">
        <v>268</v>
      </c>
      <c r="S11" s="867" t="s">
        <v>269</v>
      </c>
      <c r="T11" s="81"/>
      <c r="U11" s="82"/>
      <c r="V11" s="83"/>
      <c r="W11" s="84"/>
      <c r="X11" s="81"/>
      <c r="Y11" s="82"/>
      <c r="Z11" s="84"/>
      <c r="AA11" s="84"/>
      <c r="AB11" s="81"/>
      <c r="AC11" s="82"/>
      <c r="AD11" s="85"/>
      <c r="AE11" s="86"/>
      <c r="AF11" s="81"/>
      <c r="AG11" s="87"/>
      <c r="AH11" s="81"/>
      <c r="AI11" s="88"/>
      <c r="AJ11" s="81"/>
      <c r="AK11" s="89"/>
      <c r="AL11" s="90"/>
      <c r="AM11" s="87"/>
      <c r="AN11" s="91"/>
      <c r="AO11" s="92"/>
      <c r="AP11" s="93"/>
      <c r="AQ11" s="94"/>
      <c r="AR11" s="94"/>
      <c r="AS11" s="94"/>
      <c r="AT11" s="94"/>
      <c r="AU11" s="95"/>
      <c r="AV11" s="467">
        <v>7000</v>
      </c>
      <c r="AW11" s="441"/>
      <c r="AX11" s="442"/>
      <c r="AY11" s="443"/>
      <c r="AZ11" s="443"/>
      <c r="BA11" s="443"/>
      <c r="BB11" s="443"/>
      <c r="BC11" s="444"/>
      <c r="BD11" s="445"/>
      <c r="BE11" s="441"/>
      <c r="BF11" s="442"/>
      <c r="BG11" s="443"/>
      <c r="BH11" s="443"/>
      <c r="BI11" s="443"/>
      <c r="BJ11" s="443"/>
      <c r="BK11" s="446"/>
      <c r="BL11" s="447"/>
      <c r="BM11" s="441"/>
      <c r="BN11" s="442"/>
      <c r="BO11" s="443"/>
      <c r="BP11" s="443"/>
      <c r="BQ11" s="448">
        <v>5800</v>
      </c>
      <c r="BR11" s="443"/>
      <c r="BS11" s="449">
        <v>5800</v>
      </c>
      <c r="BT11" s="447"/>
      <c r="BU11" s="577"/>
      <c r="BV11" s="578"/>
      <c r="BW11" s="578"/>
      <c r="BX11" s="578"/>
      <c r="BY11" s="578">
        <v>7000</v>
      </c>
      <c r="BZ11" s="578"/>
      <c r="CA11" s="579">
        <v>7000</v>
      </c>
    </row>
    <row r="12" spans="1:79" ht="60" customHeight="1">
      <c r="A12" s="774" t="s">
        <v>195</v>
      </c>
      <c r="B12" s="776" t="s">
        <v>213</v>
      </c>
      <c r="C12" s="782" t="s">
        <v>210</v>
      </c>
      <c r="D12" s="780" t="s">
        <v>119</v>
      </c>
      <c r="E12" s="771" t="s">
        <v>107</v>
      </c>
      <c r="F12" s="622" t="s">
        <v>247</v>
      </c>
      <c r="G12" s="488" t="s">
        <v>234</v>
      </c>
      <c r="H12" s="489" t="s">
        <v>108</v>
      </c>
      <c r="I12" s="490">
        <v>30</v>
      </c>
      <c r="J12" s="491" t="s">
        <v>109</v>
      </c>
      <c r="K12" s="497">
        <v>9</v>
      </c>
      <c r="L12" s="497">
        <v>11</v>
      </c>
      <c r="M12" s="497">
        <v>9</v>
      </c>
      <c r="N12" s="554">
        <v>10</v>
      </c>
      <c r="O12" s="554">
        <v>11</v>
      </c>
      <c r="P12" s="144">
        <v>50</v>
      </c>
      <c r="Q12" s="526">
        <v>1.6666666666666667</v>
      </c>
      <c r="R12" s="656" t="s">
        <v>152</v>
      </c>
      <c r="S12" s="680" t="s">
        <v>153</v>
      </c>
      <c r="T12" s="101"/>
      <c r="U12" s="102"/>
      <c r="V12" s="103"/>
      <c r="W12" s="104"/>
      <c r="X12" s="101"/>
      <c r="Y12" s="102"/>
      <c r="Z12" s="104"/>
      <c r="AA12" s="104"/>
      <c r="AB12" s="101"/>
      <c r="AC12" s="102"/>
      <c r="AD12" s="105"/>
      <c r="AE12" s="106"/>
      <c r="AF12" s="101"/>
      <c r="AG12" s="107"/>
      <c r="AH12" s="101"/>
      <c r="AI12" s="108"/>
      <c r="AJ12" s="101"/>
      <c r="AK12" s="109"/>
      <c r="AL12" s="110"/>
      <c r="AM12" s="107"/>
      <c r="AN12" s="678">
        <v>644</v>
      </c>
      <c r="AO12" s="145"/>
      <c r="AP12" s="146"/>
      <c r="AQ12" s="147"/>
      <c r="AR12" s="147"/>
      <c r="AS12" s="147"/>
      <c r="AT12" s="147"/>
      <c r="AU12" s="115"/>
      <c r="AV12" s="733">
        <v>2191</v>
      </c>
      <c r="AW12" s="40"/>
      <c r="AX12" s="41"/>
      <c r="AY12" s="42"/>
      <c r="AZ12" s="42"/>
      <c r="BA12" s="42"/>
      <c r="BB12" s="42"/>
      <c r="BC12" s="663">
        <f>SUM(AW13+AY13+AZ13+BA13)</f>
        <v>0</v>
      </c>
      <c r="BD12" s="746">
        <v>11991</v>
      </c>
      <c r="BE12" s="40"/>
      <c r="BF12" s="41"/>
      <c r="BG12" s="42"/>
      <c r="BH12" s="42"/>
      <c r="BI12" s="42"/>
      <c r="BJ12" s="42"/>
      <c r="BK12" s="43"/>
      <c r="BL12" s="39"/>
      <c r="BM12" s="40"/>
      <c r="BN12" s="41"/>
      <c r="BO12" s="42"/>
      <c r="BP12" s="42"/>
      <c r="BQ12" s="42"/>
      <c r="BR12" s="662">
        <v>2092</v>
      </c>
      <c r="BS12" s="663">
        <v>2092</v>
      </c>
      <c r="BT12" s="39"/>
      <c r="BU12" s="654"/>
      <c r="BV12" s="626"/>
      <c r="BW12" s="626"/>
      <c r="BX12" s="626"/>
      <c r="BY12" s="626"/>
      <c r="BZ12" s="626">
        <v>2191</v>
      </c>
      <c r="CA12" s="628">
        <v>2191</v>
      </c>
    </row>
    <row r="13" spans="1:79" ht="48" customHeight="1" thickBot="1">
      <c r="A13" s="774"/>
      <c r="B13" s="776"/>
      <c r="C13" s="779"/>
      <c r="D13" s="781"/>
      <c r="E13" s="772"/>
      <c r="F13" s="623"/>
      <c r="G13" s="492" t="s">
        <v>234</v>
      </c>
      <c r="H13" s="493" t="s">
        <v>110</v>
      </c>
      <c r="I13" s="494">
        <v>3</v>
      </c>
      <c r="J13" s="495" t="s">
        <v>109</v>
      </c>
      <c r="K13" s="498" t="s">
        <v>162</v>
      </c>
      <c r="L13" s="498">
        <v>0</v>
      </c>
      <c r="M13" s="498">
        <v>2</v>
      </c>
      <c r="N13" s="518">
        <v>0</v>
      </c>
      <c r="O13" s="518">
        <v>0</v>
      </c>
      <c r="P13" s="496">
        <v>2</v>
      </c>
      <c r="Q13" s="499">
        <v>0.66666666666666663</v>
      </c>
      <c r="R13" s="657"/>
      <c r="S13" s="681"/>
      <c r="T13" s="389"/>
      <c r="U13" s="390"/>
      <c r="V13" s="391"/>
      <c r="W13" s="392"/>
      <c r="X13" s="389"/>
      <c r="Y13" s="390"/>
      <c r="Z13" s="392"/>
      <c r="AA13" s="392"/>
      <c r="AB13" s="389"/>
      <c r="AC13" s="390"/>
      <c r="AD13" s="393"/>
      <c r="AE13" s="394"/>
      <c r="AF13" s="389"/>
      <c r="AG13" s="395"/>
      <c r="AH13" s="389"/>
      <c r="AI13" s="396"/>
      <c r="AJ13" s="389"/>
      <c r="AK13" s="397"/>
      <c r="AL13" s="398"/>
      <c r="AM13" s="395"/>
      <c r="AN13" s="679"/>
      <c r="AO13" s="399"/>
      <c r="AP13" s="400"/>
      <c r="AQ13" s="401"/>
      <c r="AR13" s="401"/>
      <c r="AS13" s="401"/>
      <c r="AT13" s="401"/>
      <c r="AU13" s="402"/>
      <c r="AV13" s="734"/>
      <c r="AW13" s="45"/>
      <c r="AX13" s="46"/>
      <c r="AY13" s="47"/>
      <c r="AZ13" s="47"/>
      <c r="BA13" s="47"/>
      <c r="BB13" s="47">
        <v>2648</v>
      </c>
      <c r="BC13" s="677"/>
      <c r="BD13" s="747"/>
      <c r="BE13" s="45"/>
      <c r="BF13" s="46"/>
      <c r="BG13" s="47"/>
      <c r="BH13" s="47"/>
      <c r="BI13" s="47">
        <v>600</v>
      </c>
      <c r="BJ13" s="47">
        <v>1475</v>
      </c>
      <c r="BK13" s="48">
        <v>2075</v>
      </c>
      <c r="BL13" s="44"/>
      <c r="BM13" s="45"/>
      <c r="BN13" s="46"/>
      <c r="BO13" s="47"/>
      <c r="BP13" s="47"/>
      <c r="BQ13" s="47"/>
      <c r="BR13" s="650"/>
      <c r="BS13" s="664"/>
      <c r="BT13" s="44"/>
      <c r="BU13" s="655"/>
      <c r="BV13" s="627"/>
      <c r="BW13" s="627"/>
      <c r="BX13" s="627"/>
      <c r="BY13" s="627"/>
      <c r="BZ13" s="627"/>
      <c r="CA13" s="629"/>
    </row>
    <row r="14" spans="1:79" ht="254.5" customHeight="1" thickBot="1">
      <c r="A14" s="774"/>
      <c r="B14" s="827"/>
      <c r="C14" s="379" t="s">
        <v>189</v>
      </c>
      <c r="D14" s="412" t="s">
        <v>190</v>
      </c>
      <c r="E14" s="414" t="s">
        <v>191</v>
      </c>
      <c r="F14" s="620" t="s">
        <v>262</v>
      </c>
      <c r="G14" s="384" t="s">
        <v>21</v>
      </c>
      <c r="H14" s="385" t="s">
        <v>192</v>
      </c>
      <c r="I14" s="386">
        <v>15</v>
      </c>
      <c r="J14" s="387" t="s">
        <v>109</v>
      </c>
      <c r="K14" s="388" t="s">
        <v>24</v>
      </c>
      <c r="L14" s="388" t="s">
        <v>24</v>
      </c>
      <c r="M14" s="388">
        <v>6</v>
      </c>
      <c r="N14" s="388">
        <v>13</v>
      </c>
      <c r="O14" s="595">
        <v>5</v>
      </c>
      <c r="P14" s="596">
        <f>SUM(J14:O14)</f>
        <v>24</v>
      </c>
      <c r="Q14" s="597">
        <f t="shared" si="0"/>
        <v>1.6</v>
      </c>
      <c r="R14" s="487" t="s">
        <v>193</v>
      </c>
      <c r="S14" s="486" t="s">
        <v>194</v>
      </c>
      <c r="T14" s="353"/>
      <c r="U14" s="354"/>
      <c r="V14" s="294"/>
      <c r="W14" s="355"/>
      <c r="X14" s="353"/>
      <c r="Y14" s="354"/>
      <c r="Z14" s="355"/>
      <c r="AA14" s="355"/>
      <c r="AB14" s="353"/>
      <c r="AC14" s="354"/>
      <c r="AD14" s="354"/>
      <c r="AE14" s="355"/>
      <c r="AF14" s="353"/>
      <c r="AG14" s="356"/>
      <c r="AH14" s="357"/>
      <c r="AI14" s="358"/>
      <c r="AJ14" s="353"/>
      <c r="AK14" s="359"/>
      <c r="AL14" s="360"/>
      <c r="AM14" s="356"/>
      <c r="AN14" s="361"/>
      <c r="AO14" s="362"/>
      <c r="AP14" s="350"/>
      <c r="AQ14" s="345"/>
      <c r="AR14" s="345"/>
      <c r="AS14" s="345"/>
      <c r="AT14" s="345"/>
      <c r="AU14" s="363"/>
      <c r="AV14" s="468">
        <v>8711</v>
      </c>
      <c r="AW14" s="27"/>
      <c r="AX14" s="29"/>
      <c r="AY14" s="28"/>
      <c r="AZ14" s="28"/>
      <c r="BA14" s="28"/>
      <c r="BB14" s="28"/>
      <c r="BC14" s="323"/>
      <c r="BD14" s="125"/>
      <c r="BE14" s="27"/>
      <c r="BF14" s="29"/>
      <c r="BG14" s="28"/>
      <c r="BH14" s="28"/>
      <c r="BI14" s="28">
        <v>21680</v>
      </c>
      <c r="BJ14" s="28"/>
      <c r="BK14" s="128">
        <v>21680</v>
      </c>
      <c r="BL14" s="71"/>
      <c r="BM14" s="27"/>
      <c r="BN14" s="29"/>
      <c r="BO14" s="28"/>
      <c r="BP14" s="28"/>
      <c r="BQ14" s="421">
        <v>7800</v>
      </c>
      <c r="BR14" s="28"/>
      <c r="BS14" s="422">
        <v>7800</v>
      </c>
      <c r="BT14" s="71"/>
      <c r="BU14" s="580"/>
      <c r="BV14" s="147"/>
      <c r="BW14" s="147"/>
      <c r="BX14" s="147"/>
      <c r="BY14" s="147">
        <v>8711</v>
      </c>
      <c r="BZ14" s="147"/>
      <c r="CA14" s="581">
        <v>8711</v>
      </c>
    </row>
    <row r="15" spans="1:79" ht="64.5" customHeight="1" thickTop="1">
      <c r="A15" s="774"/>
      <c r="B15" s="775" t="s">
        <v>169</v>
      </c>
      <c r="C15" s="786" t="s">
        <v>211</v>
      </c>
      <c r="D15" s="797" t="s">
        <v>160</v>
      </c>
      <c r="E15" s="804" t="s">
        <v>161</v>
      </c>
      <c r="F15" s="604" t="s">
        <v>253</v>
      </c>
      <c r="G15" s="555" t="s">
        <v>237</v>
      </c>
      <c r="H15" s="557" t="s">
        <v>239</v>
      </c>
      <c r="I15" s="558">
        <v>30</v>
      </c>
      <c r="J15" s="559" t="s">
        <v>109</v>
      </c>
      <c r="K15" s="553" t="s">
        <v>162</v>
      </c>
      <c r="L15" s="553">
        <v>11</v>
      </c>
      <c r="M15" s="553">
        <v>5</v>
      </c>
      <c r="N15" s="553">
        <v>11</v>
      </c>
      <c r="O15" s="598">
        <v>9</v>
      </c>
      <c r="P15" s="599">
        <f>SUM(J15:O15)</f>
        <v>36</v>
      </c>
      <c r="Q15" s="600">
        <f>P15/I15</f>
        <v>1.2</v>
      </c>
      <c r="R15" s="660" t="s">
        <v>163</v>
      </c>
      <c r="S15" s="788" t="s">
        <v>164</v>
      </c>
      <c r="T15" s="158"/>
      <c r="U15" s="159"/>
      <c r="V15" s="160"/>
      <c r="W15" s="161"/>
      <c r="X15" s="158"/>
      <c r="Y15" s="159"/>
      <c r="Z15" s="161"/>
      <c r="AA15" s="161"/>
      <c r="AB15" s="158"/>
      <c r="AC15" s="159"/>
      <c r="AD15" s="159"/>
      <c r="AE15" s="161"/>
      <c r="AF15" s="158"/>
      <c r="AG15" s="162"/>
      <c r="AH15" s="163"/>
      <c r="AI15" s="164"/>
      <c r="AJ15" s="158"/>
      <c r="AK15" s="165"/>
      <c r="AL15" s="166"/>
      <c r="AM15" s="162"/>
      <c r="AN15" s="167"/>
      <c r="AO15" s="168"/>
      <c r="AP15" s="169"/>
      <c r="AQ15" s="170"/>
      <c r="AR15" s="170"/>
      <c r="AS15" s="170"/>
      <c r="AT15" s="170"/>
      <c r="AU15" s="171"/>
      <c r="AV15" s="642">
        <v>850</v>
      </c>
      <c r="AW15" s="853"/>
      <c r="AX15" s="841"/>
      <c r="AY15" s="649"/>
      <c r="AZ15" s="649"/>
      <c r="BA15" s="649"/>
      <c r="BB15" s="649">
        <v>200</v>
      </c>
      <c r="BC15" s="852">
        <v>200</v>
      </c>
      <c r="BD15" s="129"/>
      <c r="BE15" s="853"/>
      <c r="BF15" s="841"/>
      <c r="BG15" s="649"/>
      <c r="BH15" s="649"/>
      <c r="BI15" s="649"/>
      <c r="BJ15" s="649">
        <v>200</v>
      </c>
      <c r="BK15" s="816">
        <v>200</v>
      </c>
      <c r="BL15" s="860"/>
      <c r="BM15" s="853"/>
      <c r="BN15" s="841"/>
      <c r="BO15" s="649"/>
      <c r="BP15" s="649"/>
      <c r="BQ15" s="649"/>
      <c r="BR15" s="649"/>
      <c r="BS15" s="816"/>
      <c r="BT15" s="860"/>
      <c r="BU15" s="575"/>
      <c r="BV15" s="484"/>
      <c r="BW15" s="484"/>
      <c r="BX15" s="484"/>
      <c r="BY15" s="484"/>
      <c r="BZ15" s="636">
        <v>850</v>
      </c>
      <c r="CA15" s="645">
        <v>850</v>
      </c>
    </row>
    <row r="16" spans="1:79" ht="110" customHeight="1" thickBot="1">
      <c r="A16" s="774"/>
      <c r="B16" s="776"/>
      <c r="C16" s="778"/>
      <c r="D16" s="820"/>
      <c r="E16" s="803"/>
      <c r="F16" s="605" t="s">
        <v>254</v>
      </c>
      <c r="G16" s="549" t="s">
        <v>237</v>
      </c>
      <c r="H16" s="550" t="s">
        <v>240</v>
      </c>
      <c r="I16" s="551">
        <v>8</v>
      </c>
      <c r="J16" s="552" t="s">
        <v>109</v>
      </c>
      <c r="K16" s="554" t="s">
        <v>162</v>
      </c>
      <c r="L16" s="554" t="s">
        <v>162</v>
      </c>
      <c r="M16" s="554" t="s">
        <v>162</v>
      </c>
      <c r="N16" s="554" t="s">
        <v>162</v>
      </c>
      <c r="O16" s="607">
        <v>8</v>
      </c>
      <c r="P16" s="608">
        <v>8</v>
      </c>
      <c r="Q16" s="609">
        <f t="shared" ref="Q16:Q17" si="4">P16/I16</f>
        <v>1</v>
      </c>
      <c r="R16" s="625"/>
      <c r="S16" s="680"/>
      <c r="T16" s="101"/>
      <c r="U16" s="102"/>
      <c r="V16" s="324"/>
      <c r="W16" s="104"/>
      <c r="X16" s="101"/>
      <c r="Y16" s="102"/>
      <c r="Z16" s="104"/>
      <c r="AA16" s="104"/>
      <c r="AB16" s="101"/>
      <c r="AC16" s="102"/>
      <c r="AD16" s="102"/>
      <c r="AE16" s="104"/>
      <c r="AF16" s="101"/>
      <c r="AG16" s="107"/>
      <c r="AH16" s="325"/>
      <c r="AI16" s="108"/>
      <c r="AJ16" s="101"/>
      <c r="AK16" s="109"/>
      <c r="AL16" s="110"/>
      <c r="AM16" s="107"/>
      <c r="AN16" s="111"/>
      <c r="AO16" s="145"/>
      <c r="AP16" s="146"/>
      <c r="AQ16" s="147"/>
      <c r="AR16" s="147"/>
      <c r="AS16" s="147"/>
      <c r="AT16" s="147"/>
      <c r="AU16" s="115"/>
      <c r="AV16" s="643"/>
      <c r="AW16" s="854"/>
      <c r="AX16" s="842"/>
      <c r="AY16" s="650"/>
      <c r="AZ16" s="650"/>
      <c r="BA16" s="650"/>
      <c r="BB16" s="650"/>
      <c r="BC16" s="664"/>
      <c r="BD16" s="130"/>
      <c r="BE16" s="854"/>
      <c r="BF16" s="842"/>
      <c r="BG16" s="650"/>
      <c r="BH16" s="650"/>
      <c r="BI16" s="650"/>
      <c r="BJ16" s="650"/>
      <c r="BK16" s="664"/>
      <c r="BL16" s="861"/>
      <c r="BM16" s="854"/>
      <c r="BN16" s="842"/>
      <c r="BO16" s="650"/>
      <c r="BP16" s="650"/>
      <c r="BQ16" s="650"/>
      <c r="BR16" s="650"/>
      <c r="BS16" s="664"/>
      <c r="BT16" s="861"/>
      <c r="BU16" s="409"/>
      <c r="BV16" s="401"/>
      <c r="BW16" s="401"/>
      <c r="BX16" s="401"/>
      <c r="BY16" s="401"/>
      <c r="BZ16" s="644"/>
      <c r="CA16" s="646"/>
    </row>
    <row r="17" spans="1:79" ht="110" customHeight="1" thickBot="1">
      <c r="A17" s="855"/>
      <c r="B17" s="840"/>
      <c r="C17" s="380" t="s">
        <v>211</v>
      </c>
      <c r="D17" s="326" t="s">
        <v>165</v>
      </c>
      <c r="E17" s="327" t="s">
        <v>166</v>
      </c>
      <c r="F17" s="606" t="s">
        <v>255</v>
      </c>
      <c r="G17" s="560" t="s">
        <v>237</v>
      </c>
      <c r="H17" s="561" t="s">
        <v>241</v>
      </c>
      <c r="I17" s="562">
        <v>7</v>
      </c>
      <c r="J17" s="563" t="s">
        <v>109</v>
      </c>
      <c r="K17" s="564" t="s">
        <v>162</v>
      </c>
      <c r="L17" s="564">
        <v>4</v>
      </c>
      <c r="M17" s="564">
        <v>2</v>
      </c>
      <c r="N17" s="567">
        <v>9</v>
      </c>
      <c r="O17" s="601">
        <v>1</v>
      </c>
      <c r="P17" s="602">
        <f>SUM(K17:O17)</f>
        <v>16</v>
      </c>
      <c r="Q17" s="603">
        <f t="shared" si="4"/>
        <v>2.2857142857142856</v>
      </c>
      <c r="R17" s="328" t="s">
        <v>167</v>
      </c>
      <c r="S17" s="329" t="s">
        <v>168</v>
      </c>
      <c r="T17" s="229"/>
      <c r="U17" s="228"/>
      <c r="V17" s="330"/>
      <c r="W17" s="331"/>
      <c r="X17" s="229"/>
      <c r="Y17" s="228"/>
      <c r="Z17" s="331"/>
      <c r="AA17" s="331"/>
      <c r="AB17" s="229"/>
      <c r="AC17" s="228"/>
      <c r="AD17" s="228"/>
      <c r="AE17" s="331"/>
      <c r="AF17" s="229"/>
      <c r="AG17" s="227"/>
      <c r="AH17" s="231"/>
      <c r="AI17" s="332"/>
      <c r="AJ17" s="229"/>
      <c r="AK17" s="226"/>
      <c r="AL17" s="223"/>
      <c r="AM17" s="227"/>
      <c r="AN17" s="333"/>
      <c r="AO17" s="334"/>
      <c r="AP17" s="335"/>
      <c r="AQ17" s="336"/>
      <c r="AR17" s="336"/>
      <c r="AS17" s="336"/>
      <c r="AT17" s="336"/>
      <c r="AU17" s="337"/>
      <c r="AV17" s="469">
        <v>1000</v>
      </c>
      <c r="AW17" s="45"/>
      <c r="AX17" s="46"/>
      <c r="AY17" s="47"/>
      <c r="AZ17" s="47"/>
      <c r="BA17" s="47"/>
      <c r="BB17" s="47">
        <v>500</v>
      </c>
      <c r="BC17" s="131">
        <v>500</v>
      </c>
      <c r="BD17" s="126"/>
      <c r="BE17" s="45"/>
      <c r="BF17" s="46"/>
      <c r="BG17" s="47"/>
      <c r="BH17" s="47"/>
      <c r="BI17" s="47"/>
      <c r="BJ17" s="47">
        <v>1000</v>
      </c>
      <c r="BK17" s="48">
        <v>1000</v>
      </c>
      <c r="BL17" s="44"/>
      <c r="BM17" s="45"/>
      <c r="BN17" s="46"/>
      <c r="BO17" s="47"/>
      <c r="BP17" s="47"/>
      <c r="BQ17" s="47"/>
      <c r="BR17" s="47"/>
      <c r="BS17" s="48"/>
      <c r="BT17" s="44"/>
      <c r="BU17" s="582"/>
      <c r="BV17" s="485"/>
      <c r="BW17" s="485"/>
      <c r="BX17" s="485"/>
      <c r="BY17" s="485"/>
      <c r="BZ17" s="485">
        <v>1000</v>
      </c>
      <c r="CA17" s="583">
        <v>1000</v>
      </c>
    </row>
    <row r="18" spans="1:79" ht="30" customHeight="1" thickTop="1" thickBot="1">
      <c r="A18" s="172"/>
      <c r="B18" s="173"/>
      <c r="C18" s="174"/>
      <c r="D18" s="175"/>
      <c r="E18" s="176"/>
      <c r="F18" s="176"/>
      <c r="G18" s="177"/>
      <c r="H18" s="178"/>
      <c r="I18" s="179"/>
      <c r="J18" s="180"/>
      <c r="K18" s="181"/>
      <c r="L18" s="181"/>
      <c r="M18" s="181"/>
      <c r="N18" s="181"/>
      <c r="O18" s="181"/>
      <c r="P18" s="182"/>
      <c r="Q18" s="182"/>
      <c r="R18" s="183"/>
      <c r="S18" s="184"/>
      <c r="T18" s="185"/>
      <c r="U18" s="186"/>
      <c r="V18" s="177"/>
      <c r="W18" s="187" t="s">
        <v>42</v>
      </c>
      <c r="X18" s="185"/>
      <c r="Y18" s="186"/>
      <c r="Z18" s="188"/>
      <c r="AA18" s="188"/>
      <c r="AB18" s="185"/>
      <c r="AC18" s="186"/>
      <c r="AD18" s="188"/>
      <c r="AE18" s="188"/>
      <c r="AF18" s="189"/>
      <c r="AG18" s="187"/>
      <c r="AH18" s="190"/>
      <c r="AI18" s="187"/>
      <c r="AJ18" s="189"/>
      <c r="AK18" s="187"/>
      <c r="AL18" s="191"/>
      <c r="AM18" s="192"/>
      <c r="AN18" s="193">
        <f t="shared" ref="AN18:AU18" si="5">SUM(AN3:AN13)</f>
        <v>2158</v>
      </c>
      <c r="AO18" s="194">
        <f t="shared" si="5"/>
        <v>0</v>
      </c>
      <c r="AP18" s="195">
        <f t="shared" si="5"/>
        <v>0</v>
      </c>
      <c r="AQ18" s="196">
        <f t="shared" si="5"/>
        <v>0</v>
      </c>
      <c r="AR18" s="196">
        <f t="shared" si="5"/>
        <v>0</v>
      </c>
      <c r="AS18" s="196">
        <f t="shared" si="5"/>
        <v>0</v>
      </c>
      <c r="AT18" s="196">
        <f t="shared" si="5"/>
        <v>0</v>
      </c>
      <c r="AU18" s="197">
        <f t="shared" si="5"/>
        <v>0</v>
      </c>
      <c r="AV18" s="470">
        <f>SUM(AV3:AV17)</f>
        <v>67532</v>
      </c>
      <c r="AW18" s="16">
        <f t="shared" ref="AW18:BI18" si="6">SUM(AW3:AW13)</f>
        <v>10000</v>
      </c>
      <c r="AX18" s="10">
        <f t="shared" si="6"/>
        <v>0</v>
      </c>
      <c r="AY18" s="3">
        <f t="shared" si="6"/>
        <v>0</v>
      </c>
      <c r="AZ18" s="3">
        <f t="shared" si="6"/>
        <v>0</v>
      </c>
      <c r="BA18" s="3">
        <f t="shared" si="6"/>
        <v>3848</v>
      </c>
      <c r="BB18" s="3">
        <f t="shared" si="6"/>
        <v>2648</v>
      </c>
      <c r="BC18" s="4">
        <f t="shared" si="6"/>
        <v>13848</v>
      </c>
      <c r="BD18" s="51">
        <f t="shared" si="6"/>
        <v>11991</v>
      </c>
      <c r="BE18" s="16">
        <f t="shared" si="6"/>
        <v>10000</v>
      </c>
      <c r="BF18" s="10">
        <f t="shared" si="6"/>
        <v>0</v>
      </c>
      <c r="BG18" s="3">
        <f t="shared" si="6"/>
        <v>0</v>
      </c>
      <c r="BH18" s="3">
        <f t="shared" si="6"/>
        <v>0</v>
      </c>
      <c r="BI18" s="3">
        <f t="shared" si="6"/>
        <v>8815</v>
      </c>
      <c r="BJ18" s="3">
        <f>SUM(BJ3:BJ15)</f>
        <v>1675</v>
      </c>
      <c r="BK18" s="4">
        <f>SUM(BK3:BK17)</f>
        <v>43170</v>
      </c>
      <c r="BL18" s="19">
        <f t="shared" ref="BL18:BT18" si="7">SUM(BL3:BL13)</f>
        <v>0</v>
      </c>
      <c r="BM18" s="16">
        <f t="shared" si="7"/>
        <v>10000</v>
      </c>
      <c r="BN18" s="10">
        <f t="shared" si="7"/>
        <v>0</v>
      </c>
      <c r="BO18" s="3">
        <f t="shared" si="7"/>
        <v>0</v>
      </c>
      <c r="BP18" s="3">
        <f t="shared" si="7"/>
        <v>0</v>
      </c>
      <c r="BQ18" s="3">
        <f t="shared" si="7"/>
        <v>7073</v>
      </c>
      <c r="BR18" s="3">
        <f t="shared" si="7"/>
        <v>5562</v>
      </c>
      <c r="BS18" s="4">
        <f t="shared" si="7"/>
        <v>22635</v>
      </c>
      <c r="BT18" s="19">
        <f t="shared" si="7"/>
        <v>0</v>
      </c>
      <c r="BU18" s="196">
        <f t="shared" ref="BU18:BX18" si="8">SUM(BU3:BU17)</f>
        <v>0</v>
      </c>
      <c r="BV18" s="196">
        <f t="shared" si="8"/>
        <v>0</v>
      </c>
      <c r="BW18" s="196">
        <f t="shared" si="8"/>
        <v>0</v>
      </c>
      <c r="BX18" s="196">
        <f t="shared" si="8"/>
        <v>0</v>
      </c>
      <c r="BY18" s="196">
        <f>SUM(BY3:BY17)</f>
        <v>23057</v>
      </c>
      <c r="BZ18" s="196">
        <f>SUM(BZ3:BZ17)</f>
        <v>44475</v>
      </c>
      <c r="CA18" s="584">
        <f>SUM(CA3:CA17)</f>
        <v>67532</v>
      </c>
    </row>
    <row r="19" spans="1:79" ht="78.5" customHeight="1">
      <c r="A19" s="838" t="s">
        <v>36</v>
      </c>
      <c r="B19" s="775" t="s">
        <v>30</v>
      </c>
      <c r="C19" s="786" t="s">
        <v>210</v>
      </c>
      <c r="D19" s="797" t="s">
        <v>20</v>
      </c>
      <c r="E19" s="804" t="s">
        <v>91</v>
      </c>
      <c r="F19" s="739" t="s">
        <v>265</v>
      </c>
      <c r="G19" s="503" t="s">
        <v>234</v>
      </c>
      <c r="H19" s="504" t="s">
        <v>85</v>
      </c>
      <c r="I19" s="505">
        <v>500</v>
      </c>
      <c r="J19" s="506" t="s">
        <v>16</v>
      </c>
      <c r="K19" s="507" t="s">
        <v>162</v>
      </c>
      <c r="L19" s="507">
        <v>73</v>
      </c>
      <c r="M19" s="507">
        <v>200</v>
      </c>
      <c r="N19" s="507">
        <v>419</v>
      </c>
      <c r="O19" s="507">
        <v>150</v>
      </c>
      <c r="P19" s="571">
        <v>842</v>
      </c>
      <c r="Q19" s="526">
        <v>1.6839999999999999</v>
      </c>
      <c r="R19" s="660" t="s">
        <v>135</v>
      </c>
      <c r="S19" s="658" t="s">
        <v>183</v>
      </c>
      <c r="T19" s="665" t="s">
        <v>18</v>
      </c>
      <c r="U19" s="682" t="s">
        <v>22</v>
      </c>
      <c r="V19" s="698" t="s">
        <v>17</v>
      </c>
      <c r="W19" s="682" t="s">
        <v>43</v>
      </c>
      <c r="X19" s="665" t="s">
        <v>47</v>
      </c>
      <c r="Y19" s="682" t="s">
        <v>48</v>
      </c>
      <c r="Z19" s="150"/>
      <c r="AA19" s="150"/>
      <c r="AB19" s="665" t="s">
        <v>24</v>
      </c>
      <c r="AC19" s="735" t="s">
        <v>54</v>
      </c>
      <c r="AD19" s="667" t="s">
        <v>55</v>
      </c>
      <c r="AE19" s="669" t="s">
        <v>56</v>
      </c>
      <c r="AF19" s="665" t="s">
        <v>72</v>
      </c>
      <c r="AG19" s="735" t="s">
        <v>71</v>
      </c>
      <c r="AH19" s="665" t="s">
        <v>65</v>
      </c>
      <c r="AI19" s="682" t="s">
        <v>66</v>
      </c>
      <c r="AJ19" s="665" t="s">
        <v>24</v>
      </c>
      <c r="AK19" s="735" t="s">
        <v>24</v>
      </c>
      <c r="AL19" s="665" t="s">
        <v>79</v>
      </c>
      <c r="AM19" s="682" t="s">
        <v>77</v>
      </c>
      <c r="AN19" s="634">
        <v>829</v>
      </c>
      <c r="AO19" s="743"/>
      <c r="AP19" s="671"/>
      <c r="AQ19" s="636"/>
      <c r="AR19" s="636"/>
      <c r="AS19" s="636"/>
      <c r="AT19" s="636"/>
      <c r="AU19" s="647"/>
      <c r="AV19" s="731">
        <v>261</v>
      </c>
      <c r="AW19" s="673"/>
      <c r="AX19" s="675"/>
      <c r="AY19" s="630"/>
      <c r="AZ19" s="630"/>
      <c r="BA19" s="630"/>
      <c r="BB19" s="632">
        <v>492</v>
      </c>
      <c r="BC19" s="816">
        <f>SUM(AW19+AY19+AZ19+BA19+BB19)</f>
        <v>492</v>
      </c>
      <c r="BD19" s="704">
        <f t="shared" ref="BD19" si="9">BK19</f>
        <v>226</v>
      </c>
      <c r="BE19" s="673"/>
      <c r="BF19" s="675"/>
      <c r="BG19" s="630"/>
      <c r="BH19" s="630"/>
      <c r="BI19" s="630"/>
      <c r="BJ19" s="858">
        <v>226</v>
      </c>
      <c r="BK19" s="753">
        <v>226</v>
      </c>
      <c r="BL19" s="702"/>
      <c r="BM19" s="673"/>
      <c r="BN19" s="675"/>
      <c r="BO19" s="630"/>
      <c r="BP19" s="630"/>
      <c r="BQ19" s="630"/>
      <c r="BR19" s="632">
        <v>185</v>
      </c>
      <c r="BS19" s="753">
        <v>185</v>
      </c>
      <c r="BT19" s="702"/>
      <c r="BU19" s="651"/>
      <c r="BV19" s="636"/>
      <c r="BW19" s="636"/>
      <c r="BX19" s="636"/>
      <c r="BY19" s="636"/>
      <c r="BZ19" s="636">
        <v>261</v>
      </c>
      <c r="CA19" s="645">
        <v>261</v>
      </c>
    </row>
    <row r="20" spans="1:79" ht="80" customHeight="1" thickBot="1">
      <c r="A20" s="856"/>
      <c r="B20" s="827"/>
      <c r="C20" s="796"/>
      <c r="D20" s="798"/>
      <c r="E20" s="805"/>
      <c r="F20" s="740"/>
      <c r="G20" s="500" t="s">
        <v>234</v>
      </c>
      <c r="H20" s="501" t="s">
        <v>235</v>
      </c>
      <c r="I20" s="502">
        <v>20</v>
      </c>
      <c r="J20" s="508" t="s">
        <v>15</v>
      </c>
      <c r="K20" s="509">
        <v>5</v>
      </c>
      <c r="L20" s="509">
        <v>4</v>
      </c>
      <c r="M20" s="509" t="s">
        <v>236</v>
      </c>
      <c r="N20" s="509">
        <v>5</v>
      </c>
      <c r="O20" s="509">
        <v>1</v>
      </c>
      <c r="P20" s="452">
        <v>15</v>
      </c>
      <c r="Q20" s="526">
        <v>0.75</v>
      </c>
      <c r="R20" s="661"/>
      <c r="S20" s="659"/>
      <c r="T20" s="666"/>
      <c r="U20" s="683"/>
      <c r="V20" s="699"/>
      <c r="W20" s="683"/>
      <c r="X20" s="666"/>
      <c r="Y20" s="683"/>
      <c r="Z20" s="199"/>
      <c r="AA20" s="199"/>
      <c r="AB20" s="666"/>
      <c r="AC20" s="736"/>
      <c r="AD20" s="668"/>
      <c r="AE20" s="670"/>
      <c r="AF20" s="666"/>
      <c r="AG20" s="736"/>
      <c r="AH20" s="666"/>
      <c r="AI20" s="683"/>
      <c r="AJ20" s="666"/>
      <c r="AK20" s="736"/>
      <c r="AL20" s="666"/>
      <c r="AM20" s="683"/>
      <c r="AN20" s="635"/>
      <c r="AO20" s="744"/>
      <c r="AP20" s="672"/>
      <c r="AQ20" s="637"/>
      <c r="AR20" s="637"/>
      <c r="AS20" s="637"/>
      <c r="AT20" s="637"/>
      <c r="AU20" s="648"/>
      <c r="AV20" s="732"/>
      <c r="AW20" s="674"/>
      <c r="AX20" s="676"/>
      <c r="AY20" s="748"/>
      <c r="AZ20" s="748"/>
      <c r="BA20" s="748"/>
      <c r="BB20" s="633"/>
      <c r="BC20" s="664"/>
      <c r="BD20" s="747"/>
      <c r="BE20" s="863"/>
      <c r="BF20" s="864"/>
      <c r="BG20" s="631"/>
      <c r="BH20" s="631"/>
      <c r="BI20" s="631"/>
      <c r="BJ20" s="859"/>
      <c r="BK20" s="754"/>
      <c r="BL20" s="703"/>
      <c r="BM20" s="674"/>
      <c r="BN20" s="676"/>
      <c r="BO20" s="748"/>
      <c r="BP20" s="748"/>
      <c r="BQ20" s="748"/>
      <c r="BR20" s="633"/>
      <c r="BS20" s="862"/>
      <c r="BT20" s="703"/>
      <c r="BU20" s="652"/>
      <c r="BV20" s="637"/>
      <c r="BW20" s="637"/>
      <c r="BX20" s="637"/>
      <c r="BY20" s="637"/>
      <c r="BZ20" s="637"/>
      <c r="CA20" s="653"/>
    </row>
    <row r="21" spans="1:79" ht="80" customHeight="1" thickBot="1">
      <c r="A21" s="856"/>
      <c r="B21" s="775" t="s">
        <v>31</v>
      </c>
      <c r="C21" s="200" t="s">
        <v>92</v>
      </c>
      <c r="D21" s="201" t="s">
        <v>93</v>
      </c>
      <c r="E21" s="202" t="s">
        <v>94</v>
      </c>
      <c r="F21" s="556" t="s">
        <v>264</v>
      </c>
      <c r="G21" s="203" t="s">
        <v>23</v>
      </c>
      <c r="H21" s="155" t="s">
        <v>95</v>
      </c>
      <c r="I21" s="156">
        <v>11</v>
      </c>
      <c r="J21" s="204" t="s">
        <v>16</v>
      </c>
      <c r="K21" s="205">
        <v>0</v>
      </c>
      <c r="L21" s="205">
        <v>0</v>
      </c>
      <c r="M21" s="205">
        <v>0</v>
      </c>
      <c r="N21" s="205">
        <v>0</v>
      </c>
      <c r="O21" s="205">
        <v>0</v>
      </c>
      <c r="P21" s="206">
        <v>0</v>
      </c>
      <c r="Q21" s="157">
        <f t="shared" ref="Q21" si="10">P21/I21</f>
        <v>0</v>
      </c>
      <c r="R21" s="207" t="s">
        <v>139</v>
      </c>
      <c r="S21" s="483" t="s">
        <v>140</v>
      </c>
      <c r="T21" s="348"/>
      <c r="U21" s="346"/>
      <c r="V21" s="208"/>
      <c r="W21" s="209"/>
      <c r="X21" s="348"/>
      <c r="Y21" s="346"/>
      <c r="Z21" s="199"/>
      <c r="AA21" s="199"/>
      <c r="AB21" s="348"/>
      <c r="AC21" s="347"/>
      <c r="AD21" s="149"/>
      <c r="AE21" s="150"/>
      <c r="AF21" s="148"/>
      <c r="AG21" s="347"/>
      <c r="AH21" s="210"/>
      <c r="AI21" s="346"/>
      <c r="AJ21" s="148"/>
      <c r="AK21" s="347"/>
      <c r="AL21" s="348"/>
      <c r="AM21" s="150"/>
      <c r="AN21" s="211">
        <v>2000</v>
      </c>
      <c r="AO21" s="212"/>
      <c r="AP21" s="213"/>
      <c r="AQ21" s="214"/>
      <c r="AR21" s="214"/>
      <c r="AS21" s="214"/>
      <c r="AT21" s="214"/>
      <c r="AU21" s="215"/>
      <c r="AV21" s="211">
        <v>1000</v>
      </c>
      <c r="AW21" s="58">
        <v>2000</v>
      </c>
      <c r="AX21" s="59">
        <v>2000</v>
      </c>
      <c r="AY21" s="60"/>
      <c r="AZ21" s="60"/>
      <c r="BA21" s="60"/>
      <c r="BB21" s="63"/>
      <c r="BC21" s="48">
        <v>2000</v>
      </c>
      <c r="BD21" s="64">
        <v>2000</v>
      </c>
      <c r="BE21" s="320"/>
      <c r="BF21" s="59">
        <v>1500</v>
      </c>
      <c r="BG21" s="321"/>
      <c r="BH21" s="60"/>
      <c r="BI21" s="60"/>
      <c r="BJ21" s="63"/>
      <c r="BK21" s="322">
        <v>2000</v>
      </c>
      <c r="BL21" s="62"/>
      <c r="BM21" s="58">
        <v>1500</v>
      </c>
      <c r="BN21" s="59"/>
      <c r="BO21" s="60"/>
      <c r="BP21" s="60"/>
      <c r="BQ21" s="60"/>
      <c r="BR21" s="63">
        <v>500</v>
      </c>
      <c r="BS21" s="61">
        <v>2000</v>
      </c>
      <c r="BT21" s="62"/>
      <c r="BU21" s="575"/>
      <c r="BV21" s="484"/>
      <c r="BW21" s="484">
        <v>750</v>
      </c>
      <c r="BX21" s="484"/>
      <c r="BY21" s="484"/>
      <c r="BZ21" s="484">
        <v>250</v>
      </c>
      <c r="CA21" s="576">
        <v>1000</v>
      </c>
    </row>
    <row r="22" spans="1:79" ht="80" customHeight="1">
      <c r="A22" s="856"/>
      <c r="B22" s="776"/>
      <c r="C22" s="349" t="s">
        <v>83</v>
      </c>
      <c r="D22" s="310" t="s">
        <v>106</v>
      </c>
      <c r="E22" s="416" t="s">
        <v>86</v>
      </c>
      <c r="F22" s="613" t="s">
        <v>258</v>
      </c>
      <c r="G22" s="208" t="s">
        <v>23</v>
      </c>
      <c r="H22" s="216" t="s">
        <v>25</v>
      </c>
      <c r="I22" s="217">
        <v>20</v>
      </c>
      <c r="J22" s="218" t="s">
        <v>15</v>
      </c>
      <c r="K22" s="411">
        <v>8</v>
      </c>
      <c r="L22" s="411">
        <v>5</v>
      </c>
      <c r="M22" s="411">
        <v>9</v>
      </c>
      <c r="N22" s="518">
        <v>5</v>
      </c>
      <c r="O22" s="614">
        <v>4</v>
      </c>
      <c r="P22" s="612">
        <f>SUM(K22:O22)</f>
        <v>31</v>
      </c>
      <c r="Q22" s="609">
        <f>P22/I22</f>
        <v>1.55</v>
      </c>
      <c r="R22" s="122" t="s">
        <v>138</v>
      </c>
      <c r="S22" s="481" t="s">
        <v>147</v>
      </c>
      <c r="T22" s="317" t="s">
        <v>33</v>
      </c>
      <c r="U22" s="219" t="s">
        <v>33</v>
      </c>
      <c r="V22" s="132" t="s">
        <v>17</v>
      </c>
      <c r="W22" s="315" t="s">
        <v>34</v>
      </c>
      <c r="X22" s="317" t="s">
        <v>33</v>
      </c>
      <c r="Y22" s="219" t="s">
        <v>33</v>
      </c>
      <c r="Z22" s="140"/>
      <c r="AA22" s="140"/>
      <c r="AB22" s="317" t="s">
        <v>38</v>
      </c>
      <c r="AC22" s="315" t="s">
        <v>59</v>
      </c>
      <c r="AD22" s="220" t="s">
        <v>53</v>
      </c>
      <c r="AE22" s="140" t="s">
        <v>57</v>
      </c>
      <c r="AF22" s="139" t="s">
        <v>73</v>
      </c>
      <c r="AG22" s="316" t="s">
        <v>71</v>
      </c>
      <c r="AH22" s="221" t="s">
        <v>67</v>
      </c>
      <c r="AI22" s="315" t="s">
        <v>68</v>
      </c>
      <c r="AJ22" s="139" t="s">
        <v>24</v>
      </c>
      <c r="AK22" s="316" t="s">
        <v>24</v>
      </c>
      <c r="AL22" s="317" t="s">
        <v>80</v>
      </c>
      <c r="AM22" s="140" t="s">
        <v>81</v>
      </c>
      <c r="AN22" s="222">
        <v>10500</v>
      </c>
      <c r="AO22" s="151"/>
      <c r="AP22" s="152"/>
      <c r="AQ22" s="153"/>
      <c r="AR22" s="153"/>
      <c r="AS22" s="153"/>
      <c r="AT22" s="153"/>
      <c r="AU22" s="154"/>
      <c r="AV22" s="471">
        <v>5500</v>
      </c>
      <c r="AW22" s="297"/>
      <c r="AX22" s="298"/>
      <c r="AY22" s="299"/>
      <c r="AZ22" s="299"/>
      <c r="BA22" s="299">
        <v>9000</v>
      </c>
      <c r="BB22" s="299">
        <v>500</v>
      </c>
      <c r="BC22" s="300">
        <f>SUM(AW22:BB22)</f>
        <v>9500</v>
      </c>
      <c r="BD22" s="301"/>
      <c r="BE22" s="297">
        <v>0</v>
      </c>
      <c r="BF22" s="298">
        <v>0</v>
      </c>
      <c r="BG22" s="299">
        <v>0</v>
      </c>
      <c r="BH22" s="299">
        <v>0</v>
      </c>
      <c r="BI22" s="299">
        <v>10500</v>
      </c>
      <c r="BJ22" s="299">
        <v>0</v>
      </c>
      <c r="BK22" s="300">
        <v>10500</v>
      </c>
      <c r="BL22" s="34">
        <f>BS22</f>
        <v>8800</v>
      </c>
      <c r="BM22" s="27"/>
      <c r="BN22" s="29"/>
      <c r="BO22" s="28"/>
      <c r="BP22" s="28"/>
      <c r="BQ22" s="28"/>
      <c r="BR22" s="299">
        <v>8800</v>
      </c>
      <c r="BS22" s="300">
        <v>8800</v>
      </c>
      <c r="BT22" s="34">
        <f>CA22</f>
        <v>5500</v>
      </c>
      <c r="BU22" s="577"/>
      <c r="BV22" s="578"/>
      <c r="BW22" s="578"/>
      <c r="BX22" s="578"/>
      <c r="BY22" s="578"/>
      <c r="BZ22" s="578">
        <v>5500</v>
      </c>
      <c r="CA22" s="579">
        <v>5500</v>
      </c>
    </row>
    <row r="23" spans="1:79" ht="40" customHeight="1" thickBot="1">
      <c r="A23" s="856"/>
      <c r="B23" s="776"/>
      <c r="C23" s="782" t="s">
        <v>210</v>
      </c>
      <c r="D23" s="780" t="s">
        <v>112</v>
      </c>
      <c r="E23" s="771" t="s">
        <v>242</v>
      </c>
      <c r="F23" s="622" t="s">
        <v>266</v>
      </c>
      <c r="G23" s="510" t="s">
        <v>237</v>
      </c>
      <c r="H23" s="511" t="s">
        <v>114</v>
      </c>
      <c r="I23" s="519">
        <v>1000</v>
      </c>
      <c r="J23" s="512" t="s">
        <v>16</v>
      </c>
      <c r="K23" s="517" t="s">
        <v>162</v>
      </c>
      <c r="L23" s="517">
        <v>42</v>
      </c>
      <c r="M23" s="517">
        <v>275</v>
      </c>
      <c r="N23" s="554">
        <v>322</v>
      </c>
      <c r="O23" s="607">
        <v>28</v>
      </c>
      <c r="P23" s="616">
        <f>SUM(K23:O23)</f>
        <v>667</v>
      </c>
      <c r="Q23" s="609">
        <f t="shared" ref="Q23:Q24" si="11">P23/I23</f>
        <v>0.66700000000000004</v>
      </c>
      <c r="R23" s="656" t="s">
        <v>197</v>
      </c>
      <c r="S23" s="680" t="s">
        <v>198</v>
      </c>
      <c r="T23" s="223"/>
      <c r="U23" s="224"/>
      <c r="V23" s="225"/>
      <c r="W23" s="226"/>
      <c r="X23" s="223"/>
      <c r="Y23" s="224"/>
      <c r="Z23" s="227"/>
      <c r="AA23" s="227"/>
      <c r="AB23" s="223"/>
      <c r="AC23" s="226"/>
      <c r="AD23" s="228"/>
      <c r="AE23" s="227"/>
      <c r="AF23" s="229"/>
      <c r="AG23" s="230"/>
      <c r="AH23" s="231"/>
      <c r="AI23" s="226"/>
      <c r="AJ23" s="229"/>
      <c r="AK23" s="230"/>
      <c r="AL23" s="223"/>
      <c r="AM23" s="227"/>
      <c r="AN23" s="814">
        <v>25191</v>
      </c>
      <c r="AO23" s="145"/>
      <c r="AP23" s="146"/>
      <c r="AQ23" s="147"/>
      <c r="AR23" s="147"/>
      <c r="AS23" s="147"/>
      <c r="AT23" s="147"/>
      <c r="AU23" s="115"/>
      <c r="AV23" s="821">
        <v>19025</v>
      </c>
      <c r="AW23" s="40"/>
      <c r="AX23" s="41"/>
      <c r="AY23" s="42"/>
      <c r="AZ23" s="42"/>
      <c r="BA23" s="42"/>
      <c r="BB23" s="42"/>
      <c r="BC23" s="43"/>
      <c r="BD23" s="746">
        <v>25191</v>
      </c>
      <c r="BE23" s="35"/>
      <c r="BF23" s="36"/>
      <c r="BG23" s="37"/>
      <c r="BH23" s="37"/>
      <c r="BI23" s="37"/>
      <c r="BJ23" s="37"/>
      <c r="BK23" s="38"/>
      <c r="BL23" s="65"/>
      <c r="BM23" s="40"/>
      <c r="BN23" s="41"/>
      <c r="BO23" s="42"/>
      <c r="BP23" s="42"/>
      <c r="BQ23" s="42"/>
      <c r="BR23" s="662">
        <v>17320</v>
      </c>
      <c r="BS23" s="663">
        <v>17320</v>
      </c>
      <c r="BT23" s="65"/>
      <c r="BU23" s="580"/>
      <c r="BV23" s="147"/>
      <c r="BW23" s="147"/>
      <c r="BX23" s="147"/>
      <c r="BY23" s="147"/>
      <c r="BZ23" s="626">
        <v>19025</v>
      </c>
      <c r="CA23" s="628">
        <v>19025</v>
      </c>
    </row>
    <row r="24" spans="1:79" ht="40" customHeight="1" thickTop="1" thickBot="1">
      <c r="A24" s="856"/>
      <c r="B24" s="776"/>
      <c r="C24" s="779"/>
      <c r="D24" s="781"/>
      <c r="E24" s="772"/>
      <c r="F24" s="623"/>
      <c r="G24" s="513" t="s">
        <v>237</v>
      </c>
      <c r="H24" s="514" t="s">
        <v>113</v>
      </c>
      <c r="I24" s="515">
        <v>12</v>
      </c>
      <c r="J24" s="516" t="s">
        <v>16</v>
      </c>
      <c r="K24" s="518">
        <v>1</v>
      </c>
      <c r="L24" s="518">
        <v>1</v>
      </c>
      <c r="M24" s="518">
        <v>1</v>
      </c>
      <c r="N24" s="518">
        <v>1</v>
      </c>
      <c r="O24" s="518">
        <v>0</v>
      </c>
      <c r="P24" s="453">
        <f>SUM(K24:N24)</f>
        <v>4</v>
      </c>
      <c r="Q24" s="499">
        <f t="shared" si="11"/>
        <v>0.33333333333333331</v>
      </c>
      <c r="R24" s="657"/>
      <c r="S24" s="681"/>
      <c r="T24" s="398"/>
      <c r="U24" s="406"/>
      <c r="V24" s="198"/>
      <c r="W24" s="397"/>
      <c r="X24" s="398"/>
      <c r="Y24" s="406"/>
      <c r="Z24" s="395"/>
      <c r="AA24" s="395"/>
      <c r="AB24" s="398"/>
      <c r="AC24" s="397"/>
      <c r="AD24" s="390"/>
      <c r="AE24" s="395"/>
      <c r="AF24" s="389"/>
      <c r="AG24" s="407"/>
      <c r="AH24" s="408"/>
      <c r="AI24" s="397"/>
      <c r="AJ24" s="389"/>
      <c r="AK24" s="407"/>
      <c r="AL24" s="398"/>
      <c r="AM24" s="395"/>
      <c r="AN24" s="815"/>
      <c r="AO24" s="409"/>
      <c r="AP24" s="400"/>
      <c r="AQ24" s="401"/>
      <c r="AR24" s="401"/>
      <c r="AS24" s="401"/>
      <c r="AT24" s="401"/>
      <c r="AU24" s="402"/>
      <c r="AV24" s="822"/>
      <c r="AW24" s="69"/>
      <c r="AX24" s="66"/>
      <c r="AY24" s="67"/>
      <c r="AZ24" s="67"/>
      <c r="BA24" s="67">
        <v>16249</v>
      </c>
      <c r="BB24" s="67"/>
      <c r="BC24" s="70">
        <v>16249</v>
      </c>
      <c r="BD24" s="706"/>
      <c r="BE24" s="27"/>
      <c r="BF24" s="29"/>
      <c r="BG24" s="28"/>
      <c r="BH24" s="28"/>
      <c r="BI24" s="299">
        <v>15487</v>
      </c>
      <c r="BJ24" s="28"/>
      <c r="BK24" s="33">
        <v>15487</v>
      </c>
      <c r="BL24" s="68"/>
      <c r="BM24" s="69"/>
      <c r="BN24" s="66"/>
      <c r="BO24" s="67"/>
      <c r="BP24" s="67"/>
      <c r="BQ24" s="67"/>
      <c r="BR24" s="865"/>
      <c r="BS24" s="677"/>
      <c r="BT24" s="68"/>
      <c r="BU24" s="585"/>
      <c r="BV24" s="153"/>
      <c r="BW24" s="153"/>
      <c r="BX24" s="153"/>
      <c r="BY24" s="153"/>
      <c r="BZ24" s="627"/>
      <c r="CA24" s="629"/>
    </row>
    <row r="25" spans="1:79" ht="42.5" customHeight="1" thickTop="1">
      <c r="A25" s="856"/>
      <c r="B25" s="776"/>
      <c r="C25" s="782" t="s">
        <v>214</v>
      </c>
      <c r="D25" s="769" t="s">
        <v>215</v>
      </c>
      <c r="E25" s="771" t="s">
        <v>216</v>
      </c>
      <c r="F25" s="622" t="s">
        <v>217</v>
      </c>
      <c r="G25" s="77" t="s">
        <v>218</v>
      </c>
      <c r="H25" s="78" t="s">
        <v>219</v>
      </c>
      <c r="I25" s="79">
        <v>5</v>
      </c>
      <c r="J25" s="80" t="s">
        <v>221</v>
      </c>
      <c r="K25" s="117" t="s">
        <v>24</v>
      </c>
      <c r="L25" s="117" t="s">
        <v>24</v>
      </c>
      <c r="M25" s="117" t="s">
        <v>24</v>
      </c>
      <c r="N25" s="554" t="s">
        <v>24</v>
      </c>
      <c r="O25" s="554">
        <v>0</v>
      </c>
      <c r="P25" s="496">
        <v>0</v>
      </c>
      <c r="Q25" s="499">
        <v>0</v>
      </c>
      <c r="R25" s="624" t="s">
        <v>238</v>
      </c>
      <c r="S25" s="680" t="s">
        <v>222</v>
      </c>
      <c r="T25" s="110"/>
      <c r="U25" s="404"/>
      <c r="V25" s="77"/>
      <c r="W25" s="109"/>
      <c r="X25" s="110"/>
      <c r="Y25" s="404"/>
      <c r="Z25" s="107"/>
      <c r="AA25" s="107"/>
      <c r="AB25" s="110"/>
      <c r="AC25" s="109"/>
      <c r="AD25" s="102"/>
      <c r="AE25" s="107"/>
      <c r="AF25" s="101"/>
      <c r="AG25" s="405"/>
      <c r="AH25" s="325"/>
      <c r="AI25" s="109"/>
      <c r="AJ25" s="101"/>
      <c r="AK25" s="405"/>
      <c r="AL25" s="110"/>
      <c r="AM25" s="107"/>
      <c r="AN25" s="403"/>
      <c r="AO25" s="145"/>
      <c r="AP25" s="146"/>
      <c r="AQ25" s="147"/>
      <c r="AR25" s="147"/>
      <c r="AS25" s="147"/>
      <c r="AT25" s="147"/>
      <c r="AU25" s="115"/>
      <c r="AV25" s="821">
        <v>4900</v>
      </c>
      <c r="AW25" s="27"/>
      <c r="AX25" s="29"/>
      <c r="AY25" s="28"/>
      <c r="AZ25" s="28"/>
      <c r="BA25" s="28"/>
      <c r="BB25" s="28"/>
      <c r="BC25" s="128"/>
      <c r="BD25" s="125"/>
      <c r="BE25" s="27"/>
      <c r="BF25" s="29"/>
      <c r="BG25" s="28"/>
      <c r="BH25" s="28"/>
      <c r="BI25" s="299"/>
      <c r="BJ25" s="28"/>
      <c r="BK25" s="33"/>
      <c r="BL25" s="34"/>
      <c r="BM25" s="424"/>
      <c r="BN25" s="425"/>
      <c r="BO25" s="426"/>
      <c r="BP25" s="426"/>
      <c r="BQ25" s="751">
        <v>4627</v>
      </c>
      <c r="BR25" s="426"/>
      <c r="BS25" s="749">
        <v>4627</v>
      </c>
      <c r="BT25" s="34"/>
      <c r="BU25" s="580"/>
      <c r="BV25" s="147"/>
      <c r="BW25" s="147"/>
      <c r="BX25" s="147"/>
      <c r="BY25" s="638">
        <v>4900</v>
      </c>
      <c r="BZ25" s="147"/>
      <c r="CA25" s="640">
        <v>4900</v>
      </c>
    </row>
    <row r="26" spans="1:79" ht="60" customHeight="1">
      <c r="A26" s="856"/>
      <c r="B26" s="776"/>
      <c r="C26" s="806"/>
      <c r="D26" s="792"/>
      <c r="E26" s="803"/>
      <c r="F26" s="793"/>
      <c r="G26" s="77" t="s">
        <v>218</v>
      </c>
      <c r="H26" s="78" t="s">
        <v>220</v>
      </c>
      <c r="I26" s="79">
        <v>40</v>
      </c>
      <c r="J26" s="80" t="s">
        <v>221</v>
      </c>
      <c r="K26" s="117" t="s">
        <v>24</v>
      </c>
      <c r="L26" s="117" t="s">
        <v>24</v>
      </c>
      <c r="M26" s="117" t="s">
        <v>24</v>
      </c>
      <c r="N26" s="554" t="s">
        <v>24</v>
      </c>
      <c r="O26" s="554">
        <v>22</v>
      </c>
      <c r="P26" s="144">
        <v>22</v>
      </c>
      <c r="Q26" s="526">
        <v>0.55000000000000004</v>
      </c>
      <c r="R26" s="625"/>
      <c r="S26" s="787"/>
      <c r="T26" s="348"/>
      <c r="U26" s="427"/>
      <c r="V26" s="208"/>
      <c r="W26" s="346"/>
      <c r="X26" s="348"/>
      <c r="Y26" s="427"/>
      <c r="Z26" s="150"/>
      <c r="AA26" s="150"/>
      <c r="AB26" s="348"/>
      <c r="AC26" s="346"/>
      <c r="AD26" s="149"/>
      <c r="AE26" s="150"/>
      <c r="AF26" s="148"/>
      <c r="AG26" s="347"/>
      <c r="AH26" s="210"/>
      <c r="AI26" s="346"/>
      <c r="AJ26" s="148"/>
      <c r="AK26" s="347"/>
      <c r="AL26" s="348"/>
      <c r="AM26" s="150"/>
      <c r="AN26" s="428"/>
      <c r="AO26" s="151"/>
      <c r="AP26" s="152"/>
      <c r="AQ26" s="153"/>
      <c r="AR26" s="153"/>
      <c r="AS26" s="153"/>
      <c r="AT26" s="153"/>
      <c r="AU26" s="154"/>
      <c r="AV26" s="823"/>
      <c r="AW26" s="27"/>
      <c r="AX26" s="29"/>
      <c r="AY26" s="28"/>
      <c r="AZ26" s="28"/>
      <c r="BA26" s="28"/>
      <c r="BB26" s="28"/>
      <c r="BC26" s="128"/>
      <c r="BD26" s="125"/>
      <c r="BE26" s="27"/>
      <c r="BF26" s="29"/>
      <c r="BG26" s="28"/>
      <c r="BH26" s="28"/>
      <c r="BI26" s="299"/>
      <c r="BJ26" s="28"/>
      <c r="BK26" s="33"/>
      <c r="BL26" s="34"/>
      <c r="BM26" s="429"/>
      <c r="BN26" s="425"/>
      <c r="BO26" s="426"/>
      <c r="BP26" s="426"/>
      <c r="BQ26" s="752"/>
      <c r="BR26" s="426"/>
      <c r="BS26" s="750"/>
      <c r="BT26" s="34"/>
      <c r="BU26" s="409"/>
      <c r="BV26" s="401"/>
      <c r="BW26" s="401"/>
      <c r="BX26" s="401"/>
      <c r="BY26" s="639"/>
      <c r="BZ26" s="401"/>
      <c r="CA26" s="641"/>
    </row>
    <row r="27" spans="1:79" ht="67.5" customHeight="1" thickBot="1">
      <c r="A27" s="839"/>
      <c r="B27" s="840"/>
      <c r="C27" s="807"/>
      <c r="D27" s="338" t="s">
        <v>225</v>
      </c>
      <c r="E27" s="327" t="s">
        <v>226</v>
      </c>
      <c r="F27" s="569" t="s">
        <v>227</v>
      </c>
      <c r="G27" s="225" t="s">
        <v>23</v>
      </c>
      <c r="H27" s="232" t="s">
        <v>228</v>
      </c>
      <c r="I27" s="233">
        <v>28</v>
      </c>
      <c r="J27" s="234" t="s">
        <v>16</v>
      </c>
      <c r="K27" s="235" t="s">
        <v>24</v>
      </c>
      <c r="L27" s="235" t="s">
        <v>24</v>
      </c>
      <c r="M27" s="235" t="s">
        <v>24</v>
      </c>
      <c r="N27" s="567">
        <v>13</v>
      </c>
      <c r="O27" s="567">
        <v>16</v>
      </c>
      <c r="P27" s="144">
        <v>29</v>
      </c>
      <c r="Q27" s="499">
        <v>1.0357142857142858</v>
      </c>
      <c r="R27" s="548" t="s">
        <v>249</v>
      </c>
      <c r="S27" s="328" t="s">
        <v>229</v>
      </c>
      <c r="T27" s="223"/>
      <c r="U27" s="224"/>
      <c r="V27" s="225"/>
      <c r="W27" s="226"/>
      <c r="X27" s="223"/>
      <c r="Y27" s="224"/>
      <c r="Z27" s="227"/>
      <c r="AA27" s="227"/>
      <c r="AB27" s="223"/>
      <c r="AC27" s="226"/>
      <c r="AD27" s="228"/>
      <c r="AE27" s="227"/>
      <c r="AF27" s="229"/>
      <c r="AG27" s="230"/>
      <c r="AH27" s="231"/>
      <c r="AI27" s="226"/>
      <c r="AJ27" s="229"/>
      <c r="AK27" s="230"/>
      <c r="AL27" s="223"/>
      <c r="AM27" s="227"/>
      <c r="AN27" s="340"/>
      <c r="AO27" s="334"/>
      <c r="AP27" s="335"/>
      <c r="AQ27" s="336"/>
      <c r="AR27" s="336"/>
      <c r="AS27" s="336"/>
      <c r="AT27" s="336"/>
      <c r="AU27" s="337"/>
      <c r="AV27" s="472">
        <v>1359</v>
      </c>
      <c r="AW27" s="430"/>
      <c r="AX27" s="431"/>
      <c r="AY27" s="432"/>
      <c r="AZ27" s="432"/>
      <c r="BA27" s="432"/>
      <c r="BB27" s="432"/>
      <c r="BC27" s="434"/>
      <c r="BD27" s="435"/>
      <c r="BE27" s="430"/>
      <c r="BF27" s="431"/>
      <c r="BG27" s="432"/>
      <c r="BH27" s="432"/>
      <c r="BI27" s="432"/>
      <c r="BJ27" s="432"/>
      <c r="BK27" s="433"/>
      <c r="BL27" s="436"/>
      <c r="BM27" s="437"/>
      <c r="BN27" s="438"/>
      <c r="BO27" s="439"/>
      <c r="BP27" s="439"/>
      <c r="BQ27" s="439">
        <v>998</v>
      </c>
      <c r="BR27" s="439"/>
      <c r="BS27" s="440">
        <v>998</v>
      </c>
      <c r="BT27" s="34"/>
      <c r="BU27" s="585"/>
      <c r="BV27" s="153"/>
      <c r="BW27" s="153"/>
      <c r="BX27" s="153"/>
      <c r="BY27" s="153">
        <v>1359</v>
      </c>
      <c r="BZ27" s="153"/>
      <c r="CA27" s="586">
        <v>1359</v>
      </c>
    </row>
    <row r="28" spans="1:79" ht="30" customHeight="1" thickTop="1" thickBot="1">
      <c r="A28" s="172"/>
      <c r="B28" s="236"/>
      <c r="C28" s="174"/>
      <c r="D28" s="175"/>
      <c r="E28" s="176"/>
      <c r="F28" s="176"/>
      <c r="G28" s="177"/>
      <c r="H28" s="178"/>
      <c r="I28" s="179"/>
      <c r="J28" s="237"/>
      <c r="K28" s="238"/>
      <c r="L28" s="238"/>
      <c r="M28" s="238"/>
      <c r="N28" s="238"/>
      <c r="O28" s="238"/>
      <c r="P28" s="182"/>
      <c r="Q28" s="182"/>
      <c r="R28" s="183"/>
      <c r="S28" s="184"/>
      <c r="T28" s="185"/>
      <c r="U28" s="186"/>
      <c r="V28" s="177"/>
      <c r="W28" s="187" t="s">
        <v>42</v>
      </c>
      <c r="X28" s="185"/>
      <c r="Y28" s="186"/>
      <c r="Z28" s="188"/>
      <c r="AA28" s="188"/>
      <c r="AB28" s="185"/>
      <c r="AC28" s="186"/>
      <c r="AD28" s="188"/>
      <c r="AE28" s="188"/>
      <c r="AF28" s="189"/>
      <c r="AG28" s="187"/>
      <c r="AH28" s="190"/>
      <c r="AI28" s="187"/>
      <c r="AJ28" s="189"/>
      <c r="AK28" s="187"/>
      <c r="AL28" s="191"/>
      <c r="AM28" s="192"/>
      <c r="AN28" s="193">
        <f>SUM(AN19:AN24)</f>
        <v>38520</v>
      </c>
      <c r="AO28" s="194">
        <f t="shared" ref="AO28:AU28" si="12">SUM(AO19:AO22)</f>
        <v>0</v>
      </c>
      <c r="AP28" s="195">
        <f t="shared" si="12"/>
        <v>0</v>
      </c>
      <c r="AQ28" s="196">
        <f t="shared" si="12"/>
        <v>0</v>
      </c>
      <c r="AR28" s="196">
        <f t="shared" si="12"/>
        <v>0</v>
      </c>
      <c r="AS28" s="196">
        <f t="shared" si="12"/>
        <v>0</v>
      </c>
      <c r="AT28" s="196">
        <f t="shared" si="12"/>
        <v>0</v>
      </c>
      <c r="AU28" s="197">
        <f t="shared" si="12"/>
        <v>0</v>
      </c>
      <c r="AV28" s="470">
        <f>SUM(AV19:AV27)</f>
        <v>32045</v>
      </c>
      <c r="AW28" s="16">
        <f t="shared" ref="AW28:BC28" si="13">SUM(AW19:AW22)</f>
        <v>2000</v>
      </c>
      <c r="AX28" s="10">
        <f t="shared" si="13"/>
        <v>2000</v>
      </c>
      <c r="AY28" s="3">
        <f t="shared" si="13"/>
        <v>0</v>
      </c>
      <c r="AZ28" s="3">
        <f t="shared" si="13"/>
        <v>0</v>
      </c>
      <c r="BA28" s="3">
        <f t="shared" si="13"/>
        <v>9000</v>
      </c>
      <c r="BB28" s="3">
        <f t="shared" si="13"/>
        <v>992</v>
      </c>
      <c r="BC28" s="4">
        <f t="shared" si="13"/>
        <v>11992</v>
      </c>
      <c r="BD28" s="51">
        <f>SUM(BD21:BD24)</f>
        <v>27191</v>
      </c>
      <c r="BE28" s="16">
        <f t="shared" ref="BE28:BJ28" si="14">SUM(BE19:BE22)</f>
        <v>0</v>
      </c>
      <c r="BF28" s="10">
        <f t="shared" si="14"/>
        <v>1500</v>
      </c>
      <c r="BG28" s="3">
        <f t="shared" si="14"/>
        <v>0</v>
      </c>
      <c r="BH28" s="3">
        <f t="shared" si="14"/>
        <v>0</v>
      </c>
      <c r="BI28" s="3">
        <f t="shared" si="14"/>
        <v>10500</v>
      </c>
      <c r="BJ28" s="3">
        <f t="shared" si="14"/>
        <v>226</v>
      </c>
      <c r="BK28" s="4">
        <f>SUM(BK19:BK24)</f>
        <v>28213</v>
      </c>
      <c r="BL28" s="19">
        <f>BS28</f>
        <v>10985</v>
      </c>
      <c r="BM28" s="16">
        <f t="shared" ref="BM28:BS28" si="15">SUM(BM19:BM22)</f>
        <v>1500</v>
      </c>
      <c r="BN28" s="10">
        <f t="shared" si="15"/>
        <v>0</v>
      </c>
      <c r="BO28" s="3">
        <f t="shared" si="15"/>
        <v>0</v>
      </c>
      <c r="BP28" s="3">
        <f t="shared" si="15"/>
        <v>0</v>
      </c>
      <c r="BQ28" s="3">
        <f t="shared" si="15"/>
        <v>0</v>
      </c>
      <c r="BR28" s="3">
        <f t="shared" si="15"/>
        <v>9485</v>
      </c>
      <c r="BS28" s="4">
        <f t="shared" si="15"/>
        <v>10985</v>
      </c>
      <c r="BT28" s="19">
        <f>CA28</f>
        <v>32045</v>
      </c>
      <c r="BU28" s="196">
        <f t="shared" ref="BU28:BX28" si="16">SUM(BU19:BU27)</f>
        <v>0</v>
      </c>
      <c r="BV28" s="196">
        <f t="shared" si="16"/>
        <v>0</v>
      </c>
      <c r="BW28" s="196">
        <f t="shared" si="16"/>
        <v>750</v>
      </c>
      <c r="BX28" s="196">
        <f t="shared" si="16"/>
        <v>0</v>
      </c>
      <c r="BY28" s="196">
        <f>SUM(BY19:BY27)</f>
        <v>6259</v>
      </c>
      <c r="BZ28" s="196">
        <f>SUM(BZ19:BZ27)</f>
        <v>25036</v>
      </c>
      <c r="CA28" s="584">
        <f>SUM(CA19:CA27)</f>
        <v>32045</v>
      </c>
    </row>
    <row r="29" spans="1:79" ht="45" customHeight="1">
      <c r="A29" s="824" t="s">
        <v>37</v>
      </c>
      <c r="B29" s="775" t="s">
        <v>117</v>
      </c>
      <c r="C29" s="777" t="s">
        <v>115</v>
      </c>
      <c r="D29" s="791" t="s">
        <v>116</v>
      </c>
      <c r="E29" s="804" t="s">
        <v>199</v>
      </c>
      <c r="F29" s="739" t="s">
        <v>259</v>
      </c>
      <c r="G29" s="801" t="s">
        <v>21</v>
      </c>
      <c r="H29" s="843" t="s">
        <v>151</v>
      </c>
      <c r="I29" s="845">
        <v>13</v>
      </c>
      <c r="J29" s="847" t="s">
        <v>15</v>
      </c>
      <c r="K29" s="810">
        <v>4</v>
      </c>
      <c r="L29" s="810">
        <v>3</v>
      </c>
      <c r="M29" s="810">
        <v>4</v>
      </c>
      <c r="N29" s="810">
        <v>4</v>
      </c>
      <c r="O29" s="794">
        <v>6</v>
      </c>
      <c r="P29" s="799">
        <f>SUM(K29:O29)</f>
        <v>21</v>
      </c>
      <c r="Q29" s="849">
        <f>P29/I29</f>
        <v>1.6153846153846154</v>
      </c>
      <c r="R29" s="789" t="s">
        <v>146</v>
      </c>
      <c r="S29" s="658" t="s">
        <v>150</v>
      </c>
      <c r="T29" s="665" t="s">
        <v>35</v>
      </c>
      <c r="U29" s="812" t="s">
        <v>32</v>
      </c>
      <c r="V29" s="698" t="s">
        <v>19</v>
      </c>
      <c r="W29" s="682" t="s">
        <v>44</v>
      </c>
      <c r="X29" s="665" t="s">
        <v>35</v>
      </c>
      <c r="Y29" s="812" t="s">
        <v>32</v>
      </c>
      <c r="Z29" s="150"/>
      <c r="AA29" s="150"/>
      <c r="AB29" s="665" t="s">
        <v>18</v>
      </c>
      <c r="AC29" s="682" t="s">
        <v>52</v>
      </c>
      <c r="AD29" s="667" t="s">
        <v>55</v>
      </c>
      <c r="AE29" s="669" t="s">
        <v>58</v>
      </c>
      <c r="AF29" s="665" t="s">
        <v>64</v>
      </c>
      <c r="AG29" s="682" t="s">
        <v>63</v>
      </c>
      <c r="AH29" s="665" t="s">
        <v>70</v>
      </c>
      <c r="AI29" s="682" t="s">
        <v>69</v>
      </c>
      <c r="AJ29" s="665" t="s">
        <v>75</v>
      </c>
      <c r="AK29" s="735" t="s">
        <v>24</v>
      </c>
      <c r="AL29" s="665" t="s">
        <v>80</v>
      </c>
      <c r="AM29" s="682" t="s">
        <v>78</v>
      </c>
      <c r="AN29" s="634">
        <v>759</v>
      </c>
      <c r="AO29" s="834"/>
      <c r="AP29" s="836"/>
      <c r="AQ29" s="832"/>
      <c r="AR29" s="832"/>
      <c r="AS29" s="832"/>
      <c r="AT29" s="832">
        <v>500</v>
      </c>
      <c r="AU29" s="647">
        <f>AO29+AQ29+AR29+AS29+AT29</f>
        <v>500</v>
      </c>
      <c r="AV29" s="828">
        <v>1617</v>
      </c>
      <c r="AW29" s="723"/>
      <c r="AX29" s="817"/>
      <c r="AY29" s="726"/>
      <c r="AZ29" s="726"/>
      <c r="BA29" s="726">
        <v>2715</v>
      </c>
      <c r="BB29" s="726"/>
      <c r="BC29" s="753">
        <v>2715</v>
      </c>
      <c r="BD29" s="704"/>
      <c r="BE29" s="707">
        <v>0</v>
      </c>
      <c r="BF29" s="710">
        <v>0</v>
      </c>
      <c r="BG29" s="713">
        <v>0</v>
      </c>
      <c r="BH29" s="713">
        <v>0</v>
      </c>
      <c r="BI29" s="713">
        <v>1578</v>
      </c>
      <c r="BJ29" s="713">
        <v>0</v>
      </c>
      <c r="BK29" s="716">
        <v>1578</v>
      </c>
      <c r="BL29" s="702">
        <f>BS29</f>
        <v>1267</v>
      </c>
      <c r="BM29" s="723"/>
      <c r="BN29" s="817"/>
      <c r="BO29" s="726"/>
      <c r="BP29" s="726"/>
      <c r="BQ29" s="726"/>
      <c r="BR29" s="713">
        <v>1267</v>
      </c>
      <c r="BS29" s="719">
        <v>1267</v>
      </c>
      <c r="BT29" s="702">
        <f>CA29</f>
        <v>1617</v>
      </c>
      <c r="BU29" s="651"/>
      <c r="BV29" s="636"/>
      <c r="BW29" s="636"/>
      <c r="BX29" s="636"/>
      <c r="BY29" s="636"/>
      <c r="BZ29" s="636">
        <v>1617</v>
      </c>
      <c r="CA29" s="645">
        <v>1617</v>
      </c>
    </row>
    <row r="30" spans="1:79" ht="45" customHeight="1">
      <c r="A30" s="825"/>
      <c r="B30" s="776"/>
      <c r="C30" s="778"/>
      <c r="D30" s="792"/>
      <c r="E30" s="803"/>
      <c r="F30" s="793"/>
      <c r="G30" s="802"/>
      <c r="H30" s="844"/>
      <c r="I30" s="846"/>
      <c r="J30" s="848"/>
      <c r="K30" s="811"/>
      <c r="L30" s="811"/>
      <c r="M30" s="811"/>
      <c r="N30" s="811"/>
      <c r="O30" s="795"/>
      <c r="P30" s="800">
        <f t="shared" ref="P30:P31" si="17">SUM(K30:O30)</f>
        <v>0</v>
      </c>
      <c r="Q30" s="850"/>
      <c r="R30" s="790"/>
      <c r="S30" s="787"/>
      <c r="T30" s="666"/>
      <c r="U30" s="813"/>
      <c r="V30" s="699"/>
      <c r="W30" s="683"/>
      <c r="X30" s="666"/>
      <c r="Y30" s="813"/>
      <c r="Z30" s="150"/>
      <c r="AA30" s="150"/>
      <c r="AB30" s="666"/>
      <c r="AC30" s="683"/>
      <c r="AD30" s="668"/>
      <c r="AE30" s="670"/>
      <c r="AF30" s="666"/>
      <c r="AG30" s="683"/>
      <c r="AH30" s="666"/>
      <c r="AI30" s="683"/>
      <c r="AJ30" s="666"/>
      <c r="AK30" s="736"/>
      <c r="AL30" s="666"/>
      <c r="AM30" s="683"/>
      <c r="AN30" s="755"/>
      <c r="AO30" s="835"/>
      <c r="AP30" s="837"/>
      <c r="AQ30" s="833"/>
      <c r="AR30" s="833"/>
      <c r="AS30" s="833"/>
      <c r="AT30" s="833"/>
      <c r="AU30" s="831"/>
      <c r="AV30" s="829">
        <v>0</v>
      </c>
      <c r="AW30" s="724"/>
      <c r="AX30" s="818"/>
      <c r="AY30" s="727"/>
      <c r="AZ30" s="727"/>
      <c r="BA30" s="727"/>
      <c r="BB30" s="727"/>
      <c r="BC30" s="754"/>
      <c r="BD30" s="705"/>
      <c r="BE30" s="708"/>
      <c r="BF30" s="711"/>
      <c r="BG30" s="714"/>
      <c r="BH30" s="714"/>
      <c r="BI30" s="714"/>
      <c r="BJ30" s="714"/>
      <c r="BK30" s="717"/>
      <c r="BL30" s="721"/>
      <c r="BM30" s="724"/>
      <c r="BN30" s="818"/>
      <c r="BO30" s="727"/>
      <c r="BP30" s="727"/>
      <c r="BQ30" s="727"/>
      <c r="BR30" s="714"/>
      <c r="BS30" s="686"/>
      <c r="BT30" s="721"/>
      <c r="BU30" s="701"/>
      <c r="BV30" s="700"/>
      <c r="BW30" s="700"/>
      <c r="BX30" s="700"/>
      <c r="BY30" s="700"/>
      <c r="BZ30" s="700"/>
      <c r="CA30" s="857">
        <v>0</v>
      </c>
    </row>
    <row r="31" spans="1:79" ht="132.5" customHeight="1" thickBot="1">
      <c r="A31" s="825"/>
      <c r="B31" s="776"/>
      <c r="C31" s="778"/>
      <c r="D31" s="792"/>
      <c r="E31" s="803"/>
      <c r="F31" s="793"/>
      <c r="G31" s="802"/>
      <c r="H31" s="844"/>
      <c r="I31" s="846"/>
      <c r="J31" s="848"/>
      <c r="K31" s="811"/>
      <c r="L31" s="811"/>
      <c r="M31" s="811"/>
      <c r="N31" s="811"/>
      <c r="O31" s="795"/>
      <c r="P31" s="800">
        <f t="shared" si="17"/>
        <v>0</v>
      </c>
      <c r="Q31" s="850"/>
      <c r="R31" s="790"/>
      <c r="S31" s="787"/>
      <c r="T31" s="666"/>
      <c r="U31" s="813"/>
      <c r="V31" s="699"/>
      <c r="W31" s="683"/>
      <c r="X31" s="666"/>
      <c r="Y31" s="813"/>
      <c r="Z31" s="150"/>
      <c r="AA31" s="150"/>
      <c r="AB31" s="666"/>
      <c r="AC31" s="683"/>
      <c r="AD31" s="668"/>
      <c r="AE31" s="670"/>
      <c r="AF31" s="666"/>
      <c r="AG31" s="683"/>
      <c r="AH31" s="666"/>
      <c r="AI31" s="683"/>
      <c r="AJ31" s="666"/>
      <c r="AK31" s="736"/>
      <c r="AL31" s="666"/>
      <c r="AM31" s="683"/>
      <c r="AN31" s="755"/>
      <c r="AO31" s="835"/>
      <c r="AP31" s="837"/>
      <c r="AQ31" s="833"/>
      <c r="AR31" s="833"/>
      <c r="AS31" s="833"/>
      <c r="AT31" s="833"/>
      <c r="AU31" s="831"/>
      <c r="AV31" s="830">
        <v>0</v>
      </c>
      <c r="AW31" s="725"/>
      <c r="AX31" s="819"/>
      <c r="AY31" s="728"/>
      <c r="AZ31" s="728"/>
      <c r="BA31" s="728"/>
      <c r="BB31" s="728"/>
      <c r="BC31" s="851"/>
      <c r="BD31" s="706"/>
      <c r="BE31" s="709"/>
      <c r="BF31" s="712"/>
      <c r="BG31" s="715"/>
      <c r="BH31" s="715"/>
      <c r="BI31" s="715"/>
      <c r="BJ31" s="715"/>
      <c r="BK31" s="718"/>
      <c r="BL31" s="722"/>
      <c r="BM31" s="725"/>
      <c r="BN31" s="819"/>
      <c r="BO31" s="728"/>
      <c r="BP31" s="728"/>
      <c r="BQ31" s="728"/>
      <c r="BR31" s="715"/>
      <c r="BS31" s="720"/>
      <c r="BT31" s="722"/>
      <c r="BU31" s="701"/>
      <c r="BV31" s="700"/>
      <c r="BW31" s="700"/>
      <c r="BX31" s="700"/>
      <c r="BY31" s="700"/>
      <c r="BZ31" s="700"/>
      <c r="CA31" s="653">
        <v>0</v>
      </c>
    </row>
    <row r="32" spans="1:79" ht="145" customHeight="1" thickBot="1">
      <c r="A32" s="826"/>
      <c r="B32" s="840"/>
      <c r="C32" s="381" t="s">
        <v>212</v>
      </c>
      <c r="D32" s="338" t="s">
        <v>155</v>
      </c>
      <c r="E32" s="327" t="s">
        <v>156</v>
      </c>
      <c r="F32" s="569" t="s">
        <v>248</v>
      </c>
      <c r="G32" s="565" t="s">
        <v>234</v>
      </c>
      <c r="H32" s="568" t="s">
        <v>157</v>
      </c>
      <c r="I32" s="570">
        <v>1159</v>
      </c>
      <c r="J32" s="566" t="s">
        <v>16</v>
      </c>
      <c r="K32" s="567" t="s">
        <v>162</v>
      </c>
      <c r="L32" s="567">
        <v>322</v>
      </c>
      <c r="M32" s="567">
        <v>293</v>
      </c>
      <c r="N32" s="567">
        <v>276</v>
      </c>
      <c r="O32" s="567">
        <v>265</v>
      </c>
      <c r="P32" s="572">
        <f>SUM(K32:O32)</f>
        <v>1156</v>
      </c>
      <c r="Q32" s="573">
        <f>P32/I32</f>
        <v>0.997411561691113</v>
      </c>
      <c r="R32" s="328" t="s">
        <v>158</v>
      </c>
      <c r="S32" s="329" t="s">
        <v>159</v>
      </c>
      <c r="T32" s="223"/>
      <c r="U32" s="224"/>
      <c r="V32" s="339"/>
      <c r="W32" s="226"/>
      <c r="X32" s="223"/>
      <c r="Y32" s="224"/>
      <c r="Z32" s="227"/>
      <c r="AA32" s="227"/>
      <c r="AB32" s="223"/>
      <c r="AC32" s="226"/>
      <c r="AD32" s="228"/>
      <c r="AE32" s="227"/>
      <c r="AF32" s="229"/>
      <c r="AG32" s="226"/>
      <c r="AH32" s="231"/>
      <c r="AI32" s="226"/>
      <c r="AJ32" s="229"/>
      <c r="AK32" s="230"/>
      <c r="AL32" s="223"/>
      <c r="AM32" s="227"/>
      <c r="AN32" s="340"/>
      <c r="AO32" s="341"/>
      <c r="AP32" s="342"/>
      <c r="AQ32" s="343"/>
      <c r="AR32" s="343"/>
      <c r="AS32" s="343"/>
      <c r="AT32" s="343"/>
      <c r="AU32" s="344"/>
      <c r="AV32" s="473">
        <v>29200</v>
      </c>
      <c r="AW32" s="127"/>
      <c r="AX32" s="123"/>
      <c r="AY32" s="124"/>
      <c r="AZ32" s="124"/>
      <c r="BA32" s="124"/>
      <c r="BB32" s="124">
        <v>35000</v>
      </c>
      <c r="BC32" s="128">
        <v>35000</v>
      </c>
      <c r="BD32" s="125"/>
      <c r="BE32" s="127"/>
      <c r="BF32" s="123"/>
      <c r="BG32" s="124"/>
      <c r="BH32" s="124"/>
      <c r="BI32" s="124"/>
      <c r="BJ32" s="124"/>
      <c r="BK32" s="33">
        <v>33300</v>
      </c>
      <c r="BL32" s="34"/>
      <c r="BM32" s="127"/>
      <c r="BN32" s="123"/>
      <c r="BO32" s="124"/>
      <c r="BP32" s="124"/>
      <c r="BQ32" s="124"/>
      <c r="BR32" s="124">
        <v>30500</v>
      </c>
      <c r="BS32" s="128">
        <v>30500</v>
      </c>
      <c r="BT32" s="34"/>
      <c r="BU32" s="587"/>
      <c r="BV32" s="336"/>
      <c r="BW32" s="336"/>
      <c r="BX32" s="336"/>
      <c r="BY32" s="336">
        <v>29200</v>
      </c>
      <c r="BZ32" s="336"/>
      <c r="CA32" s="588">
        <v>29200</v>
      </c>
    </row>
    <row r="33" spans="1:79" ht="30" customHeight="1" thickTop="1" thickBot="1">
      <c r="A33" s="172"/>
      <c r="B33" s="173"/>
      <c r="C33" s="174"/>
      <c r="D33" s="239"/>
      <c r="E33" s="240"/>
      <c r="F33" s="240"/>
      <c r="G33" s="177"/>
      <c r="H33" s="241"/>
      <c r="I33" s="242"/>
      <c r="J33" s="237"/>
      <c r="K33" s="238"/>
      <c r="L33" s="238"/>
      <c r="M33" s="238"/>
      <c r="N33" s="238"/>
      <c r="O33" s="238"/>
      <c r="P33" s="182"/>
      <c r="Q33" s="182"/>
      <c r="R33" s="243"/>
      <c r="S33" s="184"/>
      <c r="T33" s="185"/>
      <c r="U33" s="186"/>
      <c r="V33" s="177"/>
      <c r="W33" s="187" t="s">
        <v>42</v>
      </c>
      <c r="X33" s="185"/>
      <c r="Y33" s="186"/>
      <c r="Z33" s="188"/>
      <c r="AA33" s="188"/>
      <c r="AB33" s="185"/>
      <c r="AC33" s="186"/>
      <c r="AD33" s="188"/>
      <c r="AE33" s="188"/>
      <c r="AF33" s="189"/>
      <c r="AG33" s="187"/>
      <c r="AH33" s="190"/>
      <c r="AI33" s="187"/>
      <c r="AJ33" s="189"/>
      <c r="AK33" s="187"/>
      <c r="AL33" s="191"/>
      <c r="AM33" s="192"/>
      <c r="AN33" s="193">
        <f>AN29</f>
        <v>759</v>
      </c>
      <c r="AO33" s="194">
        <f t="shared" ref="AO33:AU33" si="18">SUM(AO29:AO31)</f>
        <v>0</v>
      </c>
      <c r="AP33" s="195">
        <f t="shared" si="18"/>
        <v>0</v>
      </c>
      <c r="AQ33" s="196">
        <f t="shared" si="18"/>
        <v>0</v>
      </c>
      <c r="AR33" s="196">
        <f t="shared" si="18"/>
        <v>0</v>
      </c>
      <c r="AS33" s="196">
        <f t="shared" si="18"/>
        <v>0</v>
      </c>
      <c r="AT33" s="196">
        <f t="shared" si="18"/>
        <v>500</v>
      </c>
      <c r="AU33" s="197">
        <f t="shared" si="18"/>
        <v>500</v>
      </c>
      <c r="AV33" s="470">
        <f>SUM(AV29:AV32)</f>
        <v>30817</v>
      </c>
      <c r="AW33" s="16">
        <f t="shared" ref="AW33:BC33" si="19">SUM(AW29:AW31)</f>
        <v>0</v>
      </c>
      <c r="AX33" s="10">
        <f t="shared" si="19"/>
        <v>0</v>
      </c>
      <c r="AY33" s="3">
        <f t="shared" si="19"/>
        <v>0</v>
      </c>
      <c r="AZ33" s="3">
        <f t="shared" si="19"/>
        <v>0</v>
      </c>
      <c r="BA33" s="3">
        <f t="shared" si="19"/>
        <v>2715</v>
      </c>
      <c r="BB33" s="3">
        <f t="shared" si="19"/>
        <v>0</v>
      </c>
      <c r="BC33" s="4">
        <f t="shared" si="19"/>
        <v>2715</v>
      </c>
      <c r="BD33" s="51">
        <v>759</v>
      </c>
      <c r="BE33" s="16">
        <f t="shared" ref="BE33:BJ33" si="20">SUM(BE29:BE31)</f>
        <v>0</v>
      </c>
      <c r="BF33" s="10">
        <f t="shared" si="20"/>
        <v>0</v>
      </c>
      <c r="BG33" s="3">
        <f t="shared" si="20"/>
        <v>0</v>
      </c>
      <c r="BH33" s="3">
        <f t="shared" si="20"/>
        <v>0</v>
      </c>
      <c r="BI33" s="3">
        <f t="shared" si="20"/>
        <v>1578</v>
      </c>
      <c r="BJ33" s="3">
        <f t="shared" si="20"/>
        <v>0</v>
      </c>
      <c r="BK33" s="4">
        <f>SUM(BK29:BK32)</f>
        <v>34878</v>
      </c>
      <c r="BL33" s="19">
        <f>BS33</f>
        <v>1267</v>
      </c>
      <c r="BM33" s="16">
        <f t="shared" ref="BM33:BS33" si="21">SUM(BM29:BM31)</f>
        <v>0</v>
      </c>
      <c r="BN33" s="10">
        <f t="shared" si="21"/>
        <v>0</v>
      </c>
      <c r="BO33" s="3">
        <f t="shared" si="21"/>
        <v>0</v>
      </c>
      <c r="BP33" s="3">
        <f t="shared" si="21"/>
        <v>0</v>
      </c>
      <c r="BQ33" s="3">
        <f t="shared" si="21"/>
        <v>0</v>
      </c>
      <c r="BR33" s="3">
        <f t="shared" si="21"/>
        <v>1267</v>
      </c>
      <c r="BS33" s="4">
        <f t="shared" si="21"/>
        <v>1267</v>
      </c>
      <c r="BT33" s="19">
        <f>CA33</f>
        <v>30817</v>
      </c>
      <c r="BU33" s="196">
        <f t="shared" ref="BU33:BX33" si="22">SUM(BU29:BU32)</f>
        <v>0</v>
      </c>
      <c r="BV33" s="196">
        <f t="shared" si="22"/>
        <v>0</v>
      </c>
      <c r="BW33" s="196">
        <f t="shared" si="22"/>
        <v>0</v>
      </c>
      <c r="BX33" s="196">
        <f t="shared" si="22"/>
        <v>0</v>
      </c>
      <c r="BY33" s="196">
        <f>SUM(BY29:BY32)</f>
        <v>29200</v>
      </c>
      <c r="BZ33" s="196">
        <f>SUM(BZ29:BZ32)</f>
        <v>1617</v>
      </c>
      <c r="CA33" s="584">
        <f>SUM(CA29:CA32)</f>
        <v>30817</v>
      </c>
    </row>
    <row r="34" spans="1:79" ht="200" customHeight="1" thickBot="1">
      <c r="A34" s="244" t="s">
        <v>41</v>
      </c>
      <c r="B34" s="245" t="s">
        <v>87</v>
      </c>
      <c r="C34" s="382" t="s">
        <v>210</v>
      </c>
      <c r="D34" s="246" t="s">
        <v>88</v>
      </c>
      <c r="E34" s="247" t="s">
        <v>89</v>
      </c>
      <c r="F34" s="528" t="s">
        <v>267</v>
      </c>
      <c r="G34" s="529" t="s">
        <v>234</v>
      </c>
      <c r="H34" s="530" t="s">
        <v>90</v>
      </c>
      <c r="I34" s="531">
        <v>2</v>
      </c>
      <c r="J34" s="532" t="s">
        <v>15</v>
      </c>
      <c r="K34" s="527" t="s">
        <v>162</v>
      </c>
      <c r="L34" s="527" t="s">
        <v>162</v>
      </c>
      <c r="M34" s="527">
        <v>1</v>
      </c>
      <c r="N34" s="527">
        <v>1</v>
      </c>
      <c r="O34" s="527">
        <v>1</v>
      </c>
      <c r="P34" s="547">
        <v>3</v>
      </c>
      <c r="Q34" s="573">
        <f>P34/I34</f>
        <v>1.5</v>
      </c>
      <c r="R34" s="546" t="s">
        <v>250</v>
      </c>
      <c r="S34" s="533" t="s">
        <v>251</v>
      </c>
      <c r="T34" s="534"/>
      <c r="U34" s="535"/>
      <c r="V34" s="529"/>
      <c r="W34" s="535"/>
      <c r="X34" s="534"/>
      <c r="Y34" s="535"/>
      <c r="Z34" s="536"/>
      <c r="AA34" s="536"/>
      <c r="AB34" s="534"/>
      <c r="AC34" s="537"/>
      <c r="AD34" s="538"/>
      <c r="AE34" s="539"/>
      <c r="AF34" s="540"/>
      <c r="AG34" s="537"/>
      <c r="AH34" s="540"/>
      <c r="AI34" s="535"/>
      <c r="AJ34" s="540"/>
      <c r="AK34" s="535"/>
      <c r="AL34" s="534"/>
      <c r="AM34" s="536"/>
      <c r="AN34" s="541">
        <v>5121</v>
      </c>
      <c r="AO34" s="542"/>
      <c r="AP34" s="543"/>
      <c r="AQ34" s="544"/>
      <c r="AR34" s="544"/>
      <c r="AS34" s="544"/>
      <c r="AT34" s="544"/>
      <c r="AU34" s="545"/>
      <c r="AV34" s="574">
        <v>18456</v>
      </c>
      <c r="AW34" s="523"/>
      <c r="AX34" s="522"/>
      <c r="AY34" s="520"/>
      <c r="AZ34" s="520"/>
      <c r="BA34" s="520"/>
      <c r="BB34" s="520">
        <v>4961</v>
      </c>
      <c r="BC34" s="521">
        <v>4961</v>
      </c>
      <c r="BD34" s="525"/>
      <c r="BE34" s="523"/>
      <c r="BF34" s="522"/>
      <c r="BG34" s="520"/>
      <c r="BH34" s="520"/>
      <c r="BI34" s="520"/>
      <c r="BJ34" s="520"/>
      <c r="BK34" s="521">
        <v>1980</v>
      </c>
      <c r="BL34" s="524"/>
      <c r="BM34" s="523"/>
      <c r="BN34" s="522"/>
      <c r="BO34" s="520"/>
      <c r="BP34" s="520"/>
      <c r="BQ34" s="520"/>
      <c r="BR34" s="520"/>
      <c r="BS34" s="521"/>
      <c r="BT34" s="524"/>
      <c r="BU34" s="589">
        <v>2200</v>
      </c>
      <c r="BV34" s="544"/>
      <c r="BW34" s="544"/>
      <c r="BX34" s="544"/>
      <c r="BY34" s="544">
        <v>540</v>
      </c>
      <c r="BZ34" s="544">
        <v>17916</v>
      </c>
      <c r="CA34" s="590">
        <v>18456</v>
      </c>
    </row>
    <row r="35" spans="1:79" ht="30" customHeight="1" thickTop="1" thickBot="1">
      <c r="A35" s="260"/>
      <c r="B35" s="261"/>
      <c r="C35" s="262"/>
      <c r="D35" s="263"/>
      <c r="E35" s="264"/>
      <c r="F35" s="264"/>
      <c r="G35" s="183"/>
      <c r="H35" s="265"/>
      <c r="I35" s="266"/>
      <c r="J35" s="267"/>
      <c r="K35" s="190"/>
      <c r="L35" s="190"/>
      <c r="M35" s="190"/>
      <c r="N35" s="190"/>
      <c r="O35" s="190"/>
      <c r="P35" s="266"/>
      <c r="Q35" s="266"/>
      <c r="R35" s="268"/>
      <c r="S35" s="269"/>
      <c r="T35" s="270"/>
      <c r="U35" s="271"/>
      <c r="V35" s="272"/>
      <c r="W35" s="273" t="s">
        <v>42</v>
      </c>
      <c r="X35" s="270"/>
      <c r="Y35" s="271"/>
      <c r="Z35" s="273"/>
      <c r="AA35" s="273"/>
      <c r="AB35" s="270"/>
      <c r="AC35" s="271"/>
      <c r="AD35" s="273"/>
      <c r="AE35" s="273"/>
      <c r="AF35" s="274"/>
      <c r="AG35" s="275"/>
      <c r="AH35" s="276"/>
      <c r="AI35" s="275"/>
      <c r="AJ35" s="274"/>
      <c r="AK35" s="275"/>
      <c r="AL35" s="277"/>
      <c r="AM35" s="273"/>
      <c r="AN35" s="278">
        <f>AN34</f>
        <v>5121</v>
      </c>
      <c r="AO35" s="279">
        <f t="shared" ref="AO35:AU35" si="23">SUM(AO34:AO34)</f>
        <v>0</v>
      </c>
      <c r="AP35" s="280">
        <f t="shared" si="23"/>
        <v>0</v>
      </c>
      <c r="AQ35" s="280">
        <f t="shared" si="23"/>
        <v>0</v>
      </c>
      <c r="AR35" s="280">
        <f t="shared" si="23"/>
        <v>0</v>
      </c>
      <c r="AS35" s="280">
        <f t="shared" si="23"/>
        <v>0</v>
      </c>
      <c r="AT35" s="280">
        <f t="shared" si="23"/>
        <v>0</v>
      </c>
      <c r="AU35" s="281">
        <f t="shared" si="23"/>
        <v>0</v>
      </c>
      <c r="AV35" s="474">
        <f>SUM(AV34)</f>
        <v>18456</v>
      </c>
      <c r="AW35" s="18">
        <f t="shared" ref="AW35:BC35" si="24">SUM(AW34:AW34)</f>
        <v>0</v>
      </c>
      <c r="AX35" s="7">
        <f t="shared" si="24"/>
        <v>0</v>
      </c>
      <c r="AY35" s="7">
        <f t="shared" si="24"/>
        <v>0</v>
      </c>
      <c r="AZ35" s="7">
        <f t="shared" si="24"/>
        <v>0</v>
      </c>
      <c r="BA35" s="7">
        <f t="shared" si="24"/>
        <v>0</v>
      </c>
      <c r="BB35" s="7">
        <f t="shared" si="24"/>
        <v>4961</v>
      </c>
      <c r="BC35" s="8">
        <f t="shared" si="24"/>
        <v>4961</v>
      </c>
      <c r="BD35" s="52">
        <f>BD34</f>
        <v>0</v>
      </c>
      <c r="BE35" s="18">
        <f t="shared" ref="BE35:BK35" si="25">SUM(BE34:BE34)</f>
        <v>0</v>
      </c>
      <c r="BF35" s="7">
        <f t="shared" si="25"/>
        <v>0</v>
      </c>
      <c r="BG35" s="7">
        <f t="shared" si="25"/>
        <v>0</v>
      </c>
      <c r="BH35" s="7">
        <f t="shared" si="25"/>
        <v>0</v>
      </c>
      <c r="BI35" s="7">
        <f t="shared" si="25"/>
        <v>0</v>
      </c>
      <c r="BJ35" s="7">
        <f t="shared" si="25"/>
        <v>0</v>
      </c>
      <c r="BK35" s="8">
        <f t="shared" si="25"/>
        <v>1980</v>
      </c>
      <c r="BL35" s="20">
        <f>BS35</f>
        <v>0</v>
      </c>
      <c r="BM35" s="18">
        <f t="shared" ref="BM35:BS35" si="26">SUM(BM34:BM34)</f>
        <v>0</v>
      </c>
      <c r="BN35" s="7">
        <f t="shared" si="26"/>
        <v>0</v>
      </c>
      <c r="BO35" s="7">
        <f t="shared" si="26"/>
        <v>0</v>
      </c>
      <c r="BP35" s="7">
        <f t="shared" si="26"/>
        <v>0</v>
      </c>
      <c r="BQ35" s="7">
        <f t="shared" si="26"/>
        <v>0</v>
      </c>
      <c r="BR35" s="7">
        <f t="shared" si="26"/>
        <v>0</v>
      </c>
      <c r="BS35" s="8">
        <f t="shared" si="26"/>
        <v>0</v>
      </c>
      <c r="BT35" s="20">
        <f>CA35</f>
        <v>18456</v>
      </c>
      <c r="BU35" s="591">
        <f t="shared" ref="BU35:CA35" si="27">SUM(BU34:BU34)</f>
        <v>2200</v>
      </c>
      <c r="BV35" s="280">
        <f t="shared" si="27"/>
        <v>0</v>
      </c>
      <c r="BW35" s="280">
        <f t="shared" si="27"/>
        <v>0</v>
      </c>
      <c r="BX35" s="280">
        <f t="shared" si="27"/>
        <v>0</v>
      </c>
      <c r="BY35" s="280">
        <f t="shared" si="27"/>
        <v>540</v>
      </c>
      <c r="BZ35" s="280">
        <f t="shared" si="27"/>
        <v>17916</v>
      </c>
      <c r="CA35" s="592">
        <f t="shared" si="27"/>
        <v>18456</v>
      </c>
    </row>
    <row r="36" spans="1:79" ht="97.5" customHeight="1">
      <c r="A36" s="838" t="s">
        <v>105</v>
      </c>
      <c r="B36" s="775" t="s">
        <v>99</v>
      </c>
      <c r="C36" s="383" t="s">
        <v>210</v>
      </c>
      <c r="D36" s="307" t="s">
        <v>100</v>
      </c>
      <c r="E36" s="413" t="s">
        <v>101</v>
      </c>
      <c r="F36" s="477" t="s">
        <v>252</v>
      </c>
      <c r="G36" s="132" t="s">
        <v>102</v>
      </c>
      <c r="H36" s="133" t="s">
        <v>103</v>
      </c>
      <c r="I36" s="378">
        <v>10</v>
      </c>
      <c r="J36" s="135" t="s">
        <v>98</v>
      </c>
      <c r="K36" s="410">
        <v>0</v>
      </c>
      <c r="L36" s="410">
        <v>2</v>
      </c>
      <c r="M36" s="410">
        <v>1</v>
      </c>
      <c r="N36" s="478">
        <v>0</v>
      </c>
      <c r="O36" s="478">
        <v>0</v>
      </c>
      <c r="P36" s="420">
        <v>3</v>
      </c>
      <c r="Q36" s="526">
        <f>P36/I36</f>
        <v>0.3</v>
      </c>
      <c r="R36" s="119" t="s">
        <v>104</v>
      </c>
      <c r="S36" s="480" t="s">
        <v>154</v>
      </c>
      <c r="T36" s="317"/>
      <c r="U36" s="315"/>
      <c r="V36" s="282"/>
      <c r="W36" s="315"/>
      <c r="X36" s="317"/>
      <c r="Y36" s="316"/>
      <c r="Z36" s="150"/>
      <c r="AA36" s="150"/>
      <c r="AB36" s="317"/>
      <c r="AC36" s="316"/>
      <c r="AD36" s="313"/>
      <c r="AE36" s="314"/>
      <c r="AF36" s="139"/>
      <c r="AG36" s="316"/>
      <c r="AH36" s="139"/>
      <c r="AI36" s="315"/>
      <c r="AJ36" s="139"/>
      <c r="AK36" s="316"/>
      <c r="AL36" s="317"/>
      <c r="AM36" s="140"/>
      <c r="AN36" s="318">
        <v>0</v>
      </c>
      <c r="AO36" s="142"/>
      <c r="AP36" s="319"/>
      <c r="AQ36" s="312"/>
      <c r="AR36" s="312"/>
      <c r="AS36" s="312"/>
      <c r="AT36" s="312"/>
      <c r="AU36" s="283"/>
      <c r="AV36" s="211">
        <v>0</v>
      </c>
      <c r="AW36" s="24"/>
      <c r="AX36" s="30"/>
      <c r="AY36" s="31"/>
      <c r="AZ36" s="31"/>
      <c r="BA36" s="31"/>
      <c r="BB36" s="31">
        <v>0</v>
      </c>
      <c r="BC36" s="32">
        <v>0</v>
      </c>
      <c r="BD36" s="53">
        <v>0</v>
      </c>
      <c r="BE36" s="27"/>
      <c r="BF36" s="29"/>
      <c r="BG36" s="28"/>
      <c r="BH36" s="28"/>
      <c r="BI36" s="28"/>
      <c r="BJ36" s="28"/>
      <c r="BK36" s="25"/>
      <c r="BL36" s="57"/>
      <c r="BM36" s="24"/>
      <c r="BN36" s="30"/>
      <c r="BO36" s="31"/>
      <c r="BP36" s="31"/>
      <c r="BQ36" s="31"/>
      <c r="BR36" s="31"/>
      <c r="BS36" s="32"/>
      <c r="BT36" s="57"/>
      <c r="BU36" s="575"/>
      <c r="BV36" s="484"/>
      <c r="BW36" s="484"/>
      <c r="BX36" s="484"/>
      <c r="BY36" s="484"/>
      <c r="BZ36" s="484"/>
      <c r="CA36" s="576"/>
    </row>
    <row r="37" spans="1:79" ht="287.5" customHeight="1" thickBot="1">
      <c r="A37" s="839"/>
      <c r="B37" s="840"/>
      <c r="C37" s="423" t="s">
        <v>189</v>
      </c>
      <c r="D37" s="326" t="s">
        <v>200</v>
      </c>
      <c r="E37" s="327" t="s">
        <v>201</v>
      </c>
      <c r="F37" s="621" t="s">
        <v>263</v>
      </c>
      <c r="G37" s="225" t="s">
        <v>21</v>
      </c>
      <c r="H37" s="232" t="s">
        <v>202</v>
      </c>
      <c r="I37" s="233">
        <v>2</v>
      </c>
      <c r="J37" s="234" t="s">
        <v>15</v>
      </c>
      <c r="K37" s="235" t="s">
        <v>24</v>
      </c>
      <c r="L37" s="235" t="s">
        <v>24</v>
      </c>
      <c r="M37" s="235" t="s">
        <v>24</v>
      </c>
      <c r="N37" s="567">
        <v>2</v>
      </c>
      <c r="O37" s="617">
        <v>2</v>
      </c>
      <c r="P37" s="618">
        <v>4</v>
      </c>
      <c r="Q37" s="619">
        <f t="shared" ref="Q37" si="28">P37/I37</f>
        <v>2</v>
      </c>
      <c r="R37" s="548" t="s">
        <v>203</v>
      </c>
      <c r="S37" s="329" t="s">
        <v>204</v>
      </c>
      <c r="T37" s="364"/>
      <c r="U37" s="365"/>
      <c r="V37" s="366"/>
      <c r="W37" s="367"/>
      <c r="X37" s="364"/>
      <c r="Y37" s="365"/>
      <c r="Z37" s="367"/>
      <c r="AA37" s="367"/>
      <c r="AB37" s="364"/>
      <c r="AC37" s="365"/>
      <c r="AD37" s="365"/>
      <c r="AE37" s="367"/>
      <c r="AF37" s="364"/>
      <c r="AG37" s="368"/>
      <c r="AH37" s="369"/>
      <c r="AI37" s="370"/>
      <c r="AJ37" s="364"/>
      <c r="AK37" s="371"/>
      <c r="AL37" s="372"/>
      <c r="AM37" s="368"/>
      <c r="AN37" s="373"/>
      <c r="AO37" s="374"/>
      <c r="AP37" s="375"/>
      <c r="AQ37" s="376"/>
      <c r="AR37" s="376"/>
      <c r="AS37" s="376"/>
      <c r="AT37" s="376"/>
      <c r="AU37" s="377"/>
      <c r="AV37" s="475">
        <v>12000</v>
      </c>
      <c r="AW37" s="297"/>
      <c r="AX37" s="298"/>
      <c r="AY37" s="299"/>
      <c r="AZ37" s="299"/>
      <c r="BA37" s="299"/>
      <c r="BB37" s="299"/>
      <c r="BC37" s="455"/>
      <c r="BD37" s="456"/>
      <c r="BE37" s="297"/>
      <c r="BF37" s="298"/>
      <c r="BG37" s="299"/>
      <c r="BH37" s="299"/>
      <c r="BI37" s="299"/>
      <c r="BJ37" s="299"/>
      <c r="BK37" s="457"/>
      <c r="BL37" s="458">
        <v>5000</v>
      </c>
      <c r="BM37" s="459"/>
      <c r="BN37" s="460"/>
      <c r="BO37" s="461"/>
      <c r="BP37" s="461"/>
      <c r="BQ37" s="462">
        <v>7500</v>
      </c>
      <c r="BR37" s="461"/>
      <c r="BS37" s="463">
        <v>7500</v>
      </c>
      <c r="BT37" s="458"/>
      <c r="BU37" s="587"/>
      <c r="BV37" s="336"/>
      <c r="BW37" s="336">
        <v>5000</v>
      </c>
      <c r="BX37" s="336"/>
      <c r="BY37" s="336">
        <v>4660</v>
      </c>
      <c r="BZ37" s="336">
        <v>2340</v>
      </c>
      <c r="CA37" s="588">
        <v>12000</v>
      </c>
    </row>
    <row r="38" spans="1:79" ht="30" customHeight="1" thickTop="1" thickBot="1">
      <c r="A38" s="284"/>
      <c r="B38" s="285"/>
      <c r="C38" s="286"/>
      <c r="D38" s="287"/>
      <c r="E38" s="288"/>
      <c r="F38" s="288"/>
      <c r="G38" s="183"/>
      <c r="H38" s="289"/>
      <c r="I38" s="809"/>
      <c r="J38" s="809"/>
      <c r="K38" s="311"/>
      <c r="L38" s="311"/>
      <c r="M38" s="311"/>
      <c r="N38" s="311"/>
      <c r="O38" s="311"/>
      <c r="P38" s="290"/>
      <c r="Q38" s="290"/>
      <c r="R38" s="288"/>
      <c r="S38" s="291"/>
      <c r="T38" s="249"/>
      <c r="U38" s="250"/>
      <c r="V38" s="248"/>
      <c r="W38" s="250"/>
      <c r="X38" s="249"/>
      <c r="Y38" s="250"/>
      <c r="Z38" s="251"/>
      <c r="AA38" s="251"/>
      <c r="AB38" s="249"/>
      <c r="AC38" s="252"/>
      <c r="AD38" s="253"/>
      <c r="AE38" s="254"/>
      <c r="AF38" s="255"/>
      <c r="AG38" s="252"/>
      <c r="AH38" s="255"/>
      <c r="AI38" s="250"/>
      <c r="AJ38" s="255"/>
      <c r="AK38" s="250"/>
      <c r="AL38" s="249"/>
      <c r="AM38" s="251"/>
      <c r="AN38" s="193">
        <v>0</v>
      </c>
      <c r="AO38" s="256"/>
      <c r="AP38" s="257"/>
      <c r="AQ38" s="258"/>
      <c r="AR38" s="258"/>
      <c r="AS38" s="258"/>
      <c r="AT38" s="258"/>
      <c r="AU38" s="259"/>
      <c r="AV38" s="470">
        <v>0</v>
      </c>
      <c r="AW38" s="17"/>
      <c r="AX38" s="11"/>
      <c r="AY38" s="5"/>
      <c r="AZ38" s="5"/>
      <c r="BA38" s="5"/>
      <c r="BB38" s="5"/>
      <c r="BC38" s="6"/>
      <c r="BD38" s="54">
        <v>0</v>
      </c>
      <c r="BE38" s="27"/>
      <c r="BF38" s="29"/>
      <c r="BG38" s="28"/>
      <c r="BH38" s="28"/>
      <c r="BI38" s="28"/>
      <c r="BJ38" s="28"/>
      <c r="BK38" s="25"/>
      <c r="BL38" s="21"/>
      <c r="BM38" s="17"/>
      <c r="BN38" s="11"/>
      <c r="BO38" s="5"/>
      <c r="BP38" s="5"/>
      <c r="BQ38" s="5"/>
      <c r="BR38" s="5"/>
      <c r="BS38" s="6"/>
      <c r="BT38" s="21"/>
      <c r="BU38" s="593">
        <f>SUM(BU36:BU37)</f>
        <v>0</v>
      </c>
      <c r="BV38" s="196">
        <f>SUM(BV36:BV37)</f>
        <v>0</v>
      </c>
      <c r="BW38" s="196">
        <f>SUM(BW36:BW37)</f>
        <v>5000</v>
      </c>
      <c r="BX38" s="196">
        <f t="shared" ref="BX38:BZ38" si="29">SUM(BX36:BX37)</f>
        <v>0</v>
      </c>
      <c r="BY38" s="196">
        <f t="shared" si="29"/>
        <v>4660</v>
      </c>
      <c r="BZ38" s="196">
        <f t="shared" si="29"/>
        <v>2340</v>
      </c>
      <c r="CA38" s="584">
        <f>SUM(CA36:CA37)</f>
        <v>12000</v>
      </c>
    </row>
    <row r="39" spans="1:79" ht="33.75" customHeight="1" thickBot="1">
      <c r="A39" s="292"/>
      <c r="B39" s="293"/>
      <c r="C39" s="293"/>
      <c r="D39" s="293"/>
      <c r="E39" s="293"/>
      <c r="F39" s="293"/>
      <c r="G39" s="294"/>
      <c r="H39" s="293"/>
      <c r="I39" s="808"/>
      <c r="J39" s="808"/>
      <c r="K39" s="808"/>
      <c r="L39" s="808"/>
      <c r="M39" s="808"/>
      <c r="N39" s="808"/>
      <c r="O39" s="808"/>
      <c r="P39" s="808"/>
      <c r="Q39" s="808"/>
      <c r="R39" s="294"/>
      <c r="S39" s="295" t="s">
        <v>148</v>
      </c>
      <c r="T39" s="296"/>
      <c r="U39" s="296"/>
      <c r="V39" s="296"/>
      <c r="W39" s="296"/>
      <c r="X39" s="296"/>
      <c r="Y39" s="296"/>
      <c r="Z39" s="296"/>
      <c r="AA39" s="296"/>
      <c r="AB39" s="296"/>
      <c r="AC39" s="296"/>
      <c r="AD39" s="296"/>
      <c r="AE39" s="296"/>
      <c r="AF39" s="296"/>
      <c r="AG39" s="296"/>
      <c r="AH39" s="296"/>
      <c r="AI39" s="296"/>
      <c r="AJ39" s="296"/>
      <c r="AK39" s="296"/>
      <c r="AL39" s="296"/>
      <c r="AM39" s="296"/>
      <c r="AN39" s="296"/>
      <c r="AO39" s="296"/>
      <c r="AP39" s="296"/>
      <c r="AQ39" s="296"/>
      <c r="AR39" s="296"/>
      <c r="AS39" s="296"/>
      <c r="AT39" s="296"/>
      <c r="AU39" s="296"/>
      <c r="AV39" s="476">
        <f>AV38+AV35+AV33+AV28+AV18</f>
        <v>148850</v>
      </c>
      <c r="AW39" s="55"/>
      <c r="AX39" s="55"/>
      <c r="AY39" s="55"/>
      <c r="AZ39" s="55"/>
      <c r="BA39" s="55"/>
      <c r="BB39" s="55"/>
      <c r="BC39" s="55"/>
      <c r="BD39" s="56">
        <f>BD35+BD33+BD28+BD18</f>
        <v>39941</v>
      </c>
      <c r="BU39" s="594"/>
      <c r="BV39" s="594"/>
      <c r="BW39" s="594"/>
      <c r="BX39" s="594"/>
      <c r="BY39" s="594"/>
      <c r="BZ39" s="594"/>
      <c r="CA39" s="594"/>
    </row>
    <row r="42" spans="1:79">
      <c r="BD42" s="49" t="e">
        <f>BD18+BD28+BI3AW19+BD35</f>
        <v>#NAME?</v>
      </c>
    </row>
  </sheetData>
  <mergeCells count="289">
    <mergeCell ref="BZ29:BZ31"/>
    <mergeCell ref="CA29:CA31"/>
    <mergeCell ref="BI19:BI20"/>
    <mergeCell ref="BJ19:BJ20"/>
    <mergeCell ref="BT15:BT16"/>
    <mergeCell ref="BE15:BE16"/>
    <mergeCell ref="BF15:BF16"/>
    <mergeCell ref="BG15:BG16"/>
    <mergeCell ref="BH15:BH16"/>
    <mergeCell ref="BI15:BI16"/>
    <mergeCell ref="BJ15:BJ16"/>
    <mergeCell ref="BK15:BK16"/>
    <mergeCell ref="BL15:BL16"/>
    <mergeCell ref="BM15:BM16"/>
    <mergeCell ref="BQ15:BQ16"/>
    <mergeCell ref="BR15:BR16"/>
    <mergeCell ref="BS15:BS16"/>
    <mergeCell ref="BS19:BS20"/>
    <mergeCell ref="BE19:BE20"/>
    <mergeCell ref="BF19:BF20"/>
    <mergeCell ref="BS23:BS24"/>
    <mergeCell ref="BR23:BR24"/>
    <mergeCell ref="BQ29:BQ31"/>
    <mergeCell ref="BR29:BR31"/>
    <mergeCell ref="A36:A37"/>
    <mergeCell ref="B36:B37"/>
    <mergeCell ref="BN15:BN16"/>
    <mergeCell ref="BO15:BO16"/>
    <mergeCell ref="B29:B32"/>
    <mergeCell ref="H29:H31"/>
    <mergeCell ref="I29:I31"/>
    <mergeCell ref="J29:J31"/>
    <mergeCell ref="Q29:Q31"/>
    <mergeCell ref="E29:E31"/>
    <mergeCell ref="BC29:BC31"/>
    <mergeCell ref="BB29:BB31"/>
    <mergeCell ref="AX15:AX16"/>
    <mergeCell ref="AY15:AY16"/>
    <mergeCell ref="BO19:BO20"/>
    <mergeCell ref="BB15:BB16"/>
    <mergeCell ref="BC15:BC16"/>
    <mergeCell ref="AW15:AW16"/>
    <mergeCell ref="B15:B17"/>
    <mergeCell ref="AY29:AY31"/>
    <mergeCell ref="A12:A17"/>
    <mergeCell ref="B12:B14"/>
    <mergeCell ref="A19:A27"/>
    <mergeCell ref="B21:B27"/>
    <mergeCell ref="D15:D16"/>
    <mergeCell ref="AX29:AX31"/>
    <mergeCell ref="AV23:AV24"/>
    <mergeCell ref="AV25:AV26"/>
    <mergeCell ref="A29:A32"/>
    <mergeCell ref="B19:B20"/>
    <mergeCell ref="N29:N31"/>
    <mergeCell ref="AV29:AV31"/>
    <mergeCell ref="AU29:AU31"/>
    <mergeCell ref="AS29:AS31"/>
    <mergeCell ref="AT29:AT31"/>
    <mergeCell ref="AO29:AO31"/>
    <mergeCell ref="AP29:AP31"/>
    <mergeCell ref="AQ29:AQ31"/>
    <mergeCell ref="AR29:AR31"/>
    <mergeCell ref="AK29:AK31"/>
    <mergeCell ref="AI29:AI31"/>
    <mergeCell ref="AL29:AL31"/>
    <mergeCell ref="AM29:AM31"/>
    <mergeCell ref="AH29:AH31"/>
    <mergeCell ref="AB29:AB31"/>
    <mergeCell ref="AC29:AC31"/>
    <mergeCell ref="E15:E16"/>
    <mergeCell ref="AW29:AW31"/>
    <mergeCell ref="AN23:AN24"/>
    <mergeCell ref="BG19:BG20"/>
    <mergeCell ref="BC19:BC20"/>
    <mergeCell ref="BA15:BA16"/>
    <mergeCell ref="AY19:AY20"/>
    <mergeCell ref="AZ19:AZ20"/>
    <mergeCell ref="BA19:BA20"/>
    <mergeCell ref="BN29:BN31"/>
    <mergeCell ref="AZ29:AZ31"/>
    <mergeCell ref="BA29:BA31"/>
    <mergeCell ref="I39:Q39"/>
    <mergeCell ref="I38:J38"/>
    <mergeCell ref="AG29:AG31"/>
    <mergeCell ref="AF29:AF31"/>
    <mergeCell ref="AE29:AE31"/>
    <mergeCell ref="AD29:AD31"/>
    <mergeCell ref="W29:W31"/>
    <mergeCell ref="K29:K31"/>
    <mergeCell ref="L29:L31"/>
    <mergeCell ref="M29:M31"/>
    <mergeCell ref="T29:T31"/>
    <mergeCell ref="U29:U31"/>
    <mergeCell ref="Y29:Y31"/>
    <mergeCell ref="S29:S31"/>
    <mergeCell ref="X29:X31"/>
    <mergeCell ref="V29:V31"/>
    <mergeCell ref="C15:C16"/>
    <mergeCell ref="F8:F9"/>
    <mergeCell ref="S25:S26"/>
    <mergeCell ref="R15:R16"/>
    <mergeCell ref="S15:S16"/>
    <mergeCell ref="S6:S7"/>
    <mergeCell ref="R29:R31"/>
    <mergeCell ref="S23:S24"/>
    <mergeCell ref="C29:C31"/>
    <mergeCell ref="D29:D31"/>
    <mergeCell ref="F29:F31"/>
    <mergeCell ref="O29:O31"/>
    <mergeCell ref="C19:C20"/>
    <mergeCell ref="D19:D20"/>
    <mergeCell ref="P29:P31"/>
    <mergeCell ref="G29:G31"/>
    <mergeCell ref="D25:D26"/>
    <mergeCell ref="E25:E26"/>
    <mergeCell ref="F25:F26"/>
    <mergeCell ref="C23:C24"/>
    <mergeCell ref="D23:D24"/>
    <mergeCell ref="E23:E24"/>
    <mergeCell ref="E19:E20"/>
    <mergeCell ref="C25:C27"/>
    <mergeCell ref="A1:A2"/>
    <mergeCell ref="E1:E2"/>
    <mergeCell ref="R1:R2"/>
    <mergeCell ref="F1:F2"/>
    <mergeCell ref="C1:C2"/>
    <mergeCell ref="D1:D2"/>
    <mergeCell ref="R12:R13"/>
    <mergeCell ref="K1:Q1"/>
    <mergeCell ref="G1:J1"/>
    <mergeCell ref="G2:H2"/>
    <mergeCell ref="D8:D9"/>
    <mergeCell ref="E8:E9"/>
    <mergeCell ref="A3:A11"/>
    <mergeCell ref="B3:B11"/>
    <mergeCell ref="C3:C11"/>
    <mergeCell ref="E12:E13"/>
    <mergeCell ref="D12:D13"/>
    <mergeCell ref="C12:C13"/>
    <mergeCell ref="R8:R9"/>
    <mergeCell ref="R6:R7"/>
    <mergeCell ref="B1:B2"/>
    <mergeCell ref="F12:F13"/>
    <mergeCell ref="D6:D7"/>
    <mergeCell ref="E6:E7"/>
    <mergeCell ref="AG19:AG20"/>
    <mergeCell ref="AL1:AM1"/>
    <mergeCell ref="AO19:AO20"/>
    <mergeCell ref="BT1:BT2"/>
    <mergeCell ref="BT29:BT31"/>
    <mergeCell ref="BD12:BD13"/>
    <mergeCell ref="BD19:BD20"/>
    <mergeCell ref="BD23:BD24"/>
    <mergeCell ref="BL1:BL2"/>
    <mergeCell ref="BM1:BS1"/>
    <mergeCell ref="BL19:BL20"/>
    <mergeCell ref="BM19:BM20"/>
    <mergeCell ref="BN19:BN20"/>
    <mergeCell ref="BP19:BP20"/>
    <mergeCell ref="BQ19:BQ20"/>
    <mergeCell ref="BR19:BR20"/>
    <mergeCell ref="BS25:BS26"/>
    <mergeCell ref="BQ25:BQ26"/>
    <mergeCell ref="BP15:BP16"/>
    <mergeCell ref="BD1:BD2"/>
    <mergeCell ref="BE1:BK1"/>
    <mergeCell ref="BR6:BR7"/>
    <mergeCell ref="BK19:BK20"/>
    <mergeCell ref="AN29:AN31"/>
    <mergeCell ref="F6:F7"/>
    <mergeCell ref="AN1:AN2"/>
    <mergeCell ref="AV19:AV20"/>
    <mergeCell ref="U19:U20"/>
    <mergeCell ref="AO1:AU1"/>
    <mergeCell ref="X1:Y1"/>
    <mergeCell ref="AV12:AV13"/>
    <mergeCell ref="AC19:AC20"/>
    <mergeCell ref="AB19:AB20"/>
    <mergeCell ref="AV8:AV9"/>
    <mergeCell ref="S8:S9"/>
    <mergeCell ref="AJ1:AK1"/>
    <mergeCell ref="AH1:AI1"/>
    <mergeCell ref="AD1:AE1"/>
    <mergeCell ref="T1:U1"/>
    <mergeCell ref="AB1:AC1"/>
    <mergeCell ref="S1:S2"/>
    <mergeCell ref="F19:F20"/>
    <mergeCell ref="AV1:AV2"/>
    <mergeCell ref="AL19:AL20"/>
    <mergeCell ref="AK19:AK20"/>
    <mergeCell ref="AH19:AH20"/>
    <mergeCell ref="AI19:AI20"/>
    <mergeCell ref="AF19:AF20"/>
    <mergeCell ref="AJ29:AJ31"/>
    <mergeCell ref="T19:T20"/>
    <mergeCell ref="V19:V20"/>
    <mergeCell ref="W19:W20"/>
    <mergeCell ref="Y19:Y20"/>
    <mergeCell ref="BX29:BX31"/>
    <mergeCell ref="BY29:BY31"/>
    <mergeCell ref="BU29:BU31"/>
    <mergeCell ref="BV29:BV31"/>
    <mergeCell ref="BT19:BT20"/>
    <mergeCell ref="BW29:BW31"/>
    <mergeCell ref="BD29:BD31"/>
    <mergeCell ref="BE29:BE31"/>
    <mergeCell ref="BF29:BF31"/>
    <mergeCell ref="BG29:BG31"/>
    <mergeCell ref="BH29:BH31"/>
    <mergeCell ref="BI29:BI31"/>
    <mergeCell ref="BJ29:BJ31"/>
    <mergeCell ref="BK29:BK31"/>
    <mergeCell ref="BS29:BS31"/>
    <mergeCell ref="BL29:BL31"/>
    <mergeCell ref="BM29:BM31"/>
    <mergeCell ref="BO29:BO31"/>
    <mergeCell ref="BP29:BP31"/>
    <mergeCell ref="BU1:CA1"/>
    <mergeCell ref="BS6:BS7"/>
    <mergeCell ref="BQ8:BQ9"/>
    <mergeCell ref="BS8:BS9"/>
    <mergeCell ref="AW1:BC1"/>
    <mergeCell ref="AF1:AG1"/>
    <mergeCell ref="AV6:AV7"/>
    <mergeCell ref="Z1:AA1"/>
    <mergeCell ref="V1:W1"/>
    <mergeCell ref="BX8:BX9"/>
    <mergeCell ref="BW8:BW9"/>
    <mergeCell ref="BV8:BV9"/>
    <mergeCell ref="BU8:BU9"/>
    <mergeCell ref="BZ6:BZ7"/>
    <mergeCell ref="CA6:CA7"/>
    <mergeCell ref="BU6:BU7"/>
    <mergeCell ref="BV6:BV7"/>
    <mergeCell ref="CA8:CA9"/>
    <mergeCell ref="BZ8:BZ9"/>
    <mergeCell ref="BW6:BW7"/>
    <mergeCell ref="BX6:BX7"/>
    <mergeCell ref="BY6:BY7"/>
    <mergeCell ref="BY8:BY9"/>
    <mergeCell ref="CA19:CA20"/>
    <mergeCell ref="BU12:BU13"/>
    <mergeCell ref="BV12:BV13"/>
    <mergeCell ref="BW12:BW13"/>
    <mergeCell ref="BX12:BX13"/>
    <mergeCell ref="R23:R24"/>
    <mergeCell ref="S19:S20"/>
    <mergeCell ref="R19:R20"/>
    <mergeCell ref="BR12:BR13"/>
    <mergeCell ref="BS12:BS13"/>
    <mergeCell ref="X19:X20"/>
    <mergeCell ref="AD19:AD20"/>
    <mergeCell ref="AE19:AE20"/>
    <mergeCell ref="AR19:AR20"/>
    <mergeCell ref="AP19:AP20"/>
    <mergeCell ref="AW19:AW20"/>
    <mergeCell ref="AX19:AX20"/>
    <mergeCell ref="BC12:BC13"/>
    <mergeCell ref="AT19:AT20"/>
    <mergeCell ref="AS19:AS20"/>
    <mergeCell ref="AN12:AN13"/>
    <mergeCell ref="S12:S13"/>
    <mergeCell ref="AM19:AM20"/>
    <mergeCell ref="AJ19:AJ20"/>
    <mergeCell ref="F23:F24"/>
    <mergeCell ref="R25:R26"/>
    <mergeCell ref="BY12:BY13"/>
    <mergeCell ref="CA12:CA13"/>
    <mergeCell ref="BH19:BH20"/>
    <mergeCell ref="BB19:BB20"/>
    <mergeCell ref="AN19:AN20"/>
    <mergeCell ref="AQ19:AQ20"/>
    <mergeCell ref="BY25:BY26"/>
    <mergeCell ref="CA25:CA26"/>
    <mergeCell ref="CA23:CA24"/>
    <mergeCell ref="BZ12:BZ13"/>
    <mergeCell ref="BZ23:BZ24"/>
    <mergeCell ref="AV15:AV16"/>
    <mergeCell ref="BZ15:BZ16"/>
    <mergeCell ref="CA15:CA16"/>
    <mergeCell ref="AU19:AU20"/>
    <mergeCell ref="AZ15:AZ16"/>
    <mergeCell ref="BU19:BU20"/>
    <mergeCell ref="BV19:BV20"/>
    <mergeCell ref="BW19:BW20"/>
    <mergeCell ref="BX19:BX20"/>
    <mergeCell ref="BY19:BY20"/>
    <mergeCell ref="BZ19:BZ20"/>
  </mergeCells>
  <phoneticPr fontId="2"/>
  <printOptions horizontalCentered="1"/>
  <pageMargins left="0.31496062992125984" right="0.19685039370078741" top="0.59055118110236227" bottom="0.19685039370078741" header="0.19685039370078741" footer="0.19685039370078741"/>
  <pageSetup paperSize="8" scale="80" firstPageNumber="2" fitToHeight="0" orientation="landscape" useFirstPageNumber="1" r:id="rId1"/>
  <headerFooter>
    <oddHeader>&amp;L第２次森町まち・ひと・しごと創生総合戦略登載事業調書</oddHeader>
  </headerFooter>
  <rowBreaks count="4" manualBreakCount="4">
    <brk id="11" max="16383" man="1"/>
    <brk id="18" max="16383" man="1"/>
    <brk id="33" max="16383" man="1"/>
    <brk id="39" max="55" man="1"/>
  </rowBreaks>
  <colBreaks count="1" manualBreakCount="1">
    <brk id="48" max="1048575"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水山 淳史</dc:creator>
  <cp:lastModifiedBy>蛯沢 彰則</cp:lastModifiedBy>
  <cp:lastPrinted>2025-03-13T07:49:56Z</cp:lastPrinted>
  <dcterms:created xsi:type="dcterms:W3CDTF">2016-10-24T01:08:22Z</dcterms:created>
  <dcterms:modified xsi:type="dcterms:W3CDTF">2025-03-13T07:50:22Z</dcterms:modified>
</cp:coreProperties>
</file>