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fl02\インターネット側filesv\101総務課\財政係\B財務-1財政-0諸務\03 【財政状況資料集】\R6年度分\01 照会\1回目\"/>
    </mc:Choice>
  </mc:AlternateContent>
  <xr:revisionPtr revIDLastSave="0" documentId="8_{4C94A2D9-44E3-4CA8-9495-C39337E4FF0E}" xr6:coauthVersionLast="47" xr6:coauthVersionMax="47" xr10:uidLastSave="{00000000-0000-0000-0000-000000000000}"/>
  <bookViews>
    <workbookView xWindow="-110" yWindow="-110" windowWidth="19420" windowHeight="10300"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C37" i="10"/>
  <c r="CO36" i="10"/>
  <c r="BW36" i="10"/>
  <c r="BE36" i="10"/>
  <c r="C36" i="10"/>
  <c r="CO35" i="10"/>
  <c r="BE35" i="10"/>
  <c r="C35" i="10"/>
  <c r="CO34" i="10"/>
  <c r="BW34" i="10"/>
  <c r="BW35" i="10" s="1"/>
  <c r="U34" i="10"/>
  <c r="C34" i="10"/>
  <c r="U35" i="10" l="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alcChain>
</file>

<file path=xl/sharedStrings.xml><?xml version="1.0" encoding="utf-8"?>
<sst xmlns="http://schemas.openxmlformats.org/spreadsheetml/2006/main" count="1112" uniqueCount="569">
  <si>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</si>
  <si>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</si>
  <si>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</si>
  <si>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</si>
  <si>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</si>
  <si>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</si>
  <si>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</si>
  <si>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</si>
  <si>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</si>
  <si>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</si>
  <si>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</si>
  <si>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</si>
  <si>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</si>
  <si>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</si>
  <si>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</si>
  <si>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</si>
  <si>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</si>
  <si>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</si>
  <si>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</si>
  <si>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</si>
  <si>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</si>
  <si>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</si>
  <si>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</si>
  <si>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</si>
  <si>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</si>
  <si>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</si>
  <si>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</si>
  <si>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</si>
  <si>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</si>
  <si>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</si>
  <si>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</si>
  <si>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</si>
  <si>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</si>
  <si>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</si>
  <si>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</si>
  <si>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</si>
  <si>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</si>
  <si>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</si>
  <si>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</si>
  <si>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</si>
  <si>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</si>
  <si>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</si>
  <si>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</si>
  <si>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</si>
  <si>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</si>
  <si>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</si>
  <si>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</si>
  <si>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</si>
  <si>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</si>
  <si>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</si>
  <si>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</si>
  <si>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</si>
  <si>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</si>
  <si>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</si>
  <si>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</si>
  <si>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</si>
  <si>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</si>
  <si>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</si>
  <si>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</si>
  <si>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</si>
  <si>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</si>
  <si>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</si>
  <si>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</si>
  <si>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</si>
  <si>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</si>
  <si>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</si>
  <si>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</si>
  <si>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</si>
  <si>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</si>
  <si>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</si>
  <si>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</si>
  <si>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</si>
  <si>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</si>
  <si>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</si>
  <si>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</si>
  <si>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</si>
  <si>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</si>
  <si>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</si>
  <si>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</si>
  <si>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</si>
  <si>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</si>
  <si>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Ⅲ－０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</si>
  <si>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</si>
  <si>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</si>
  <si>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</si>
  <si>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</si>
  <si>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</si>
  <si>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</si>
  <si>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</si>
  <si>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</si>
  <si>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</si>
  <si>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</si>
  <si>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</si>
  <si>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</si>
  <si>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森町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</si>
  <si>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</si>
  <si>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</si>
  <si>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</si>
  <si>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</si>
  <si>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</si>
  <si>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</si>
  <si>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</si>
  <si>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</si>
  <si>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</si>
  <si>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</si>
  <si>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</si>
  <si>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</si>
  <si>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</si>
  <si>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</si>
  <si>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</si>
  <si>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</si>
  <si>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</si>
  <si>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</si>
  <si>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</si>
  <si>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</si>
  <si>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</si>
  <si>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</si>
  <si>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</si>
  <si>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-10.1</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</si>
  <si>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</si>
  <si>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</si>
  <si>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</si>
  <si>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</si>
  <si>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</si>
  <si>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</si>
  <si>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</si>
  <si>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</si>
  <si>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</si>
  <si>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</si>
  <si>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</si>
  <si>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</si>
  <si>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</si>
  <si>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</si>
  <si>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</si>
  <si>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</si>
  <si>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</si>
  <si>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</si>
  <si>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</si>
  <si>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</si>
  <si>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</si>
  <si>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</si>
  <si>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-2.0</t>
    <phoneticPr fontId="5"/>
  </si>
  <si>
    <t>基準財政需要額</t>
    <phoneticPr fontId="25"/>
  </si>
  <si>
    <t>うち日本人(％)</t>
    <phoneticPr fontId="5"/>
  </si>
  <si>
    <t>-3.0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</si>
  <si>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</si>
  <si>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</si>
  <si>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</si>
  <si>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</si>
  <si>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</si>
  <si>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</si>
  <si>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</si>
  <si>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</si>
  <si>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</si>
  <si>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</si>
  <si>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</si>
  <si>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</si>
  <si>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</si>
  <si>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</si>
  <si>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</si>
  <si>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</si>
  <si>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</si>
  <si>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</si>
  <si>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</si>
  <si>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</si>
  <si>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</si>
  <si>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</si>
  <si>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</si>
  <si>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</si>
  <si>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</si>
  <si>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</si>
  <si>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</si>
  <si>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</si>
  <si>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</si>
  <si>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</si>
  <si>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</si>
  <si>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</si>
  <si>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</si>
  <si>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</si>
  <si>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</si>
  <si>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</si>
  <si>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</si>
  <si>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</si>
  <si>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</si>
  <si>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</si>
  <si>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</si>
  <si>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</si>
  <si>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</si>
  <si>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</si>
  <si>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</si>
  <si>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</si>
  <si>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</si>
  <si>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</si>
  <si>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</si>
  <si>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</si>
  <si>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</si>
  <si>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</si>
  <si>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</si>
  <si>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</si>
  <si>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</si>
  <si>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</si>
  <si>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</si>
  <si>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</si>
  <si>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北海道森町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</si>
  <si>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</si>
  <si>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</si>
  <si>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</si>
  <si>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</si>
  <si>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</si>
  <si>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</si>
  <si>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</si>
  <si>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</si>
  <si>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</si>
  <si>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</si>
  <si>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</si>
  <si>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</si>
  <si>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</si>
  <si>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</si>
  <si>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</si>
  <si>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</si>
  <si>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</si>
  <si>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</si>
  <si>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</si>
  <si>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</si>
  <si>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</si>
  <si>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</si>
  <si>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</si>
  <si>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</si>
  <si>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</si>
  <si>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</si>
  <si>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</si>
  <si>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</si>
  <si>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</si>
  <si>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</si>
  <si>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</si>
  <si>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</si>
  <si>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</si>
  <si>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</si>
  <si>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</si>
  <si>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</si>
  <si>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</si>
  <si>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</si>
  <si>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</si>
  <si>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</si>
  <si>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</si>
  <si>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</si>
  <si>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</si>
  <si>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</si>
  <si>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</si>
  <si>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</si>
  <si>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</si>
  <si>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</si>
  <si>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</si>
  <si>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</si>
  <si>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</si>
  <si>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</si>
  <si>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</si>
  <si>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</si>
  <si>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</si>
  <si>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</si>
  <si>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</si>
  <si>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</si>
  <si>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</si>
  <si>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</si>
  <si>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</si>
  <si>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</si>
  <si>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</si>
  <si>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</si>
  <si>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</si>
  <si>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</si>
  <si>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</si>
  <si>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</si>
  <si>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</si>
  <si>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</si>
  <si>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</si>
  <si>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</si>
  <si>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</si>
  <si>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</si>
  <si>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</si>
  <si>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</si>
  <si>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</si>
  <si>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</si>
  <si>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</si>
  <si>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</si>
  <si>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</si>
  <si>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</si>
  <si>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</si>
  <si>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</si>
  <si>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</si>
  <si>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</si>
  <si>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</si>
  <si>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</si>
  <si>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</si>
  <si>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</si>
  <si>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</si>
  <si>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</si>
  <si>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</si>
  <si>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</si>
  <si>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</si>
  <si>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</si>
  <si>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</si>
  <si>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</si>
  <si>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</si>
  <si>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</si>
  <si>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</si>
  <si>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</si>
  <si>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</si>
  <si>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</si>
  <si>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</si>
  <si>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</si>
  <si>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</si>
  <si>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</si>
  <si>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</si>
  <si>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</si>
  <si>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</si>
  <si>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</si>
  <si>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</si>
  <si>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</si>
  <si>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</si>
  <si>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</si>
  <si>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</si>
  <si>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</si>
  <si>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</si>
  <si>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</si>
  <si>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</si>
  <si>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</si>
  <si>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</si>
  <si>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介護サービス</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</si>
  <si>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</si>
  <si>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</si>
  <si>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</si>
  <si>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</si>
  <si>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</si>
  <si>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</si>
  <si>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</si>
  <si>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</si>
  <si>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</si>
  <si>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</si>
  <si>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</si>
  <si>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</si>
  <si>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</si>
  <si>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</si>
  <si>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</si>
  <si>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</si>
  <si>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</si>
  <si>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</si>
  <si>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</si>
  <si>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</si>
  <si>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</si>
  <si>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</si>
  <si>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</si>
  <si>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</si>
  <si>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</si>
  <si>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</si>
  <si>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北海道森町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</si>
  <si>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</si>
  <si>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</si>
  <si>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</si>
  <si>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</si>
  <si>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</si>
  <si>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</si>
  <si>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</si>
  <si>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</si>
  <si>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</si>
  <si>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</si>
  <si>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</si>
  <si>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</si>
  <si>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</si>
  <si>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</si>
  <si>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</si>
  <si>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</si>
  <si>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</si>
  <si>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</si>
  <si>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</si>
  <si>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</si>
  <si>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森町ホタテ未利用資源リサイクル事業特別会計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</si>
  <si>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</si>
  <si>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</si>
  <si>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</si>
  <si>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</si>
  <si>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</si>
  <si>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</si>
  <si>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</si>
  <si>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</si>
  <si>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</si>
  <si>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</si>
  <si>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</si>
  <si>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</si>
  <si>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</si>
  <si>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森町国民健康保険特別会計</t>
    <phoneticPr fontId="5"/>
  </si>
  <si>
    <t>森町介護保険事業特別会計</t>
    <phoneticPr fontId="5"/>
  </si>
  <si>
    <t>森町後期高齢者医療特別会計</t>
    <phoneticPr fontId="5"/>
  </si>
  <si>
    <t>森町介護サービス事業特別会計</t>
    <phoneticPr fontId="5"/>
  </si>
  <si>
    <t>森町水道事業会計</t>
    <phoneticPr fontId="5"/>
  </si>
  <si>
    <t>法適用企業</t>
    <phoneticPr fontId="5"/>
  </si>
  <si>
    <t>森町国民健康保険病院事業会計</t>
    <phoneticPr fontId="5"/>
  </si>
  <si>
    <t>森町公共下水道事業会計</t>
    <phoneticPr fontId="5"/>
  </si>
  <si>
    <t>森町港湾整備事業特別会計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</si>
  <si>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</si>
  <si>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</si>
  <si>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</si>
  <si>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</si>
  <si>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</si>
  <si>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</si>
  <si>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</si>
  <si>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</si>
  <si>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</si>
  <si>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</si>
  <si>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</si>
  <si>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</si>
  <si>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</si>
  <si>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</si>
  <si>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</si>
  <si>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</si>
  <si>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</si>
  <si>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</si>
  <si>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</si>
  <si>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</si>
  <si>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</si>
  <si>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</si>
  <si>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</si>
  <si>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</si>
  <si>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</si>
  <si>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</si>
  <si>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</si>
  <si>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</si>
  <si>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</si>
  <si>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</si>
  <si>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</si>
  <si>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</si>
  <si>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</si>
  <si>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</si>
  <si>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</si>
  <si>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</si>
  <si>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</si>
  <si>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</si>
  <si>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</si>
  <si>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</si>
  <si>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</si>
  <si>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</si>
  <si>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</si>
  <si>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</si>
  <si>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</si>
  <si>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</si>
  <si>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</si>
  <si>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</si>
  <si>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</si>
  <si>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</si>
  <si>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</si>
  <si>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</si>
  <si>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</si>
  <si>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</si>
  <si>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</si>
  <si>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</si>
  <si>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</si>
  <si>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</si>
  <si>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</si>
  <si>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</si>
  <si>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</si>
  <si>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</si>
  <si>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</si>
  <si>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</si>
  <si>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</si>
  <si>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</si>
  <si>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</si>
  <si>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</si>
  <si>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</si>
  <si>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</si>
  <si>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</si>
  <si>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</si>
  <si>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</si>
  <si>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</si>
  <si>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</si>
  <si>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</si>
  <si>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</si>
  <si>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</si>
  <si>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</si>
  <si>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</si>
  <si>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</si>
  <si>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</si>
  <si>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</si>
  <si>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</si>
  <si>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</si>
  <si>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</si>
  <si>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</si>
  <si>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</si>
  <si>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</si>
  <si>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</si>
  <si>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</si>
  <si>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</si>
  <si>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</si>
  <si>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</si>
  <si>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</si>
  <si>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</si>
  <si>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</si>
  <si>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</si>
  <si>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</si>
  <si>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</si>
  <si>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</si>
  <si>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</si>
  <si>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</si>
  <si>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</si>
  <si>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</si>
  <si>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</si>
  <si>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</si>
  <si>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</si>
  <si>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</si>
  <si>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</si>
  <si>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</si>
  <si>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</si>
  <si>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</si>
  <si>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</si>
  <si>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</si>
  <si>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</si>
  <si>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</si>
  <si>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</si>
  <si>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</si>
  <si>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</si>
  <si>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</si>
  <si>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</si>
  <si>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</si>
  <si>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</si>
  <si>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</si>
  <si>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</si>
  <si>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</si>
  <si>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</si>
  <si>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</si>
  <si>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</si>
  <si>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</si>
  <si>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</si>
  <si>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</si>
  <si>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</si>
  <si>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</si>
  <si>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</si>
  <si>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0.01</t>
  </si>
  <si>
    <t>▲ 1.25</t>
  </si>
  <si>
    <t>森町水道事業会計</t>
  </si>
  <si>
    <t>森町国民健康保険病院事業会計</t>
  </si>
  <si>
    <t>森町公共下水道事業会計</t>
  </si>
  <si>
    <t>一般会計</t>
  </si>
  <si>
    <t>森町国民健康保険特別会計</t>
  </si>
  <si>
    <t>森町介護保険事業特別会計</t>
  </si>
  <si>
    <t>森町後期高齢者医療特別会計</t>
  </si>
  <si>
    <t>森町介護サービス事業特別会計</t>
  </si>
  <si>
    <t>その他会計（赤字）</t>
  </si>
  <si>
    <t>その他会計（黒字）</t>
  </si>
  <si>
    <t>R02</t>
    <phoneticPr fontId="5"/>
  </si>
  <si>
    <t>R03</t>
    <phoneticPr fontId="5"/>
  </si>
  <si>
    <t>R04</t>
    <phoneticPr fontId="5"/>
  </si>
  <si>
    <t>R05</t>
    <phoneticPr fontId="5"/>
  </si>
  <si>
    <t>R06</t>
    <phoneticPr fontId="5"/>
  </si>
  <si>
    <t>渡島廃棄物処理広域連合</t>
    <rPh sb="0" eb="11">
      <t>オシマハイキブツショリコウイキレンゴウ</t>
    </rPh>
    <phoneticPr fontId="10"/>
  </si>
  <si>
    <t>渡島・檜山地方税滞納整理機構</t>
    <rPh sb="0" eb="2">
      <t>オシマ</t>
    </rPh>
    <rPh sb="3" eb="5">
      <t>ヒヤマ</t>
    </rPh>
    <rPh sb="5" eb="8">
      <t>チホウゼイ</t>
    </rPh>
    <rPh sb="8" eb="10">
      <t>タイノウ</t>
    </rPh>
    <rPh sb="10" eb="12">
      <t>セイリ</t>
    </rPh>
    <rPh sb="12" eb="14">
      <t>キコウ</t>
    </rPh>
    <phoneticPr fontId="10"/>
  </si>
  <si>
    <t>ふるさと応援基金</t>
    <rPh sb="4" eb="6">
      <t>オウエン</t>
    </rPh>
    <rPh sb="6" eb="8">
      <t>キキン</t>
    </rPh>
    <phoneticPr fontId="12"/>
  </si>
  <si>
    <t>幼児教育・保育施設等整備基金</t>
    <rPh sb="0" eb="2">
      <t>ヨウジ</t>
    </rPh>
    <rPh sb="2" eb="4">
      <t>キョウイク</t>
    </rPh>
    <rPh sb="5" eb="7">
      <t>ホイク</t>
    </rPh>
    <rPh sb="7" eb="9">
      <t>シセツ</t>
    </rPh>
    <rPh sb="9" eb="10">
      <t>トウ</t>
    </rPh>
    <rPh sb="10" eb="12">
      <t>セイビ</t>
    </rPh>
    <rPh sb="12" eb="14">
      <t>キキン</t>
    </rPh>
    <phoneticPr fontId="19"/>
  </si>
  <si>
    <t>地域振興基金</t>
    <rPh sb="0" eb="2">
      <t>チイキ</t>
    </rPh>
    <rPh sb="2" eb="4">
      <t>シンコウ</t>
    </rPh>
    <rPh sb="4" eb="6">
      <t>キキン</t>
    </rPh>
    <phoneticPr fontId="12"/>
  </si>
  <si>
    <t>グリーンピア大沼施設整備等基金</t>
    <rPh sb="6" eb="8">
      <t>オオヌマ</t>
    </rPh>
    <rPh sb="8" eb="10">
      <t>シセツ</t>
    </rPh>
    <rPh sb="10" eb="12">
      <t>セイビ</t>
    </rPh>
    <rPh sb="12" eb="13">
      <t>トウ</t>
    </rPh>
    <rPh sb="13" eb="15">
      <t>キキン</t>
    </rPh>
    <phoneticPr fontId="19"/>
  </si>
  <si>
    <t>定住対策促進基金</t>
    <rPh sb="0" eb="2">
      <t>テイジュウ</t>
    </rPh>
    <rPh sb="2" eb="4">
      <t>タイサク</t>
    </rPh>
    <rPh sb="4" eb="6">
      <t>ソクシン</t>
    </rPh>
    <rPh sb="6" eb="8">
      <t>キキン</t>
    </rPh>
    <phoneticPr fontId="19"/>
  </si>
  <si>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</si>
  <si>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</si>
  <si>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R06では起債現在高が増加したものの、公営企業債等繰入見込額等の減少により将来負担額が減少し、R05同様、充当可能財源等が将来負担額を上回ったため数値が算定されず、「-」表記となっている。また、有形固定資産減価償却率は類似団体より高い水準にあるが、公共施設等総合管理計画に基づき老朽化対策に取り組んでいく。</t>
    <rPh sb="11" eb="13">
      <t>ゾウカ</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</si>
  <si>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</si>
  <si>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</si>
  <si>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</si>
  <si>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</si>
  <si>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</si>
  <si>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</si>
  <si>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港湾施設整備や公営住宅整備、合併に伴う建設事業等の際に発行した地方債の残高により、将来負担比率及び実質公債費比率ともに類似団体平均を上回っていたが、平成２０年度以降は大幅に投資事業を抑制していることから、近年は減少傾向となっている。実質公債費比率は類似団体と比較すると若干高いため後世への負担を過度に残さぬよう、各財政指標を注視し財政の健全化運営に努める。</t>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</si>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</sst>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8"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0" fontId="38" fillId="0" borderId="12" xfId="16" applyFont="1" applyBorder="1" applyAlignment="1" applyProtection="1">
      <alignment horizontal="left" vertical="top" wrapText="1"/>
      <protection locked="0"/>
    </xf>
    <xf numFmtId="0" fontId="38" fillId="0" borderId="51" xfId="16" applyFont="1" applyBorder="1" applyAlignment="1" applyProtection="1">
      <alignment horizontal="left" vertical="top" wrapText="1"/>
      <protection locked="0"/>
    </xf>
    <xf numFmtId="0" fontId="38" fillId="0" borderId="65" xfId="16" applyFont="1" applyBorder="1" applyAlignment="1" applyProtection="1">
      <alignment horizontal="left" vertical="top" wrapText="1"/>
      <protection locked="0"/>
    </xf>
    <xf numFmtId="0" fontId="38" fillId="0" borderId="0" xfId="16" applyFont="1" applyAlignment="1" applyProtection="1">
      <alignment horizontal="left" vertical="top" wrapText="1"/>
      <protection locked="0"/>
    </xf>
    <xf numFmtId="0" fontId="38" fillId="0" borderId="38" xfId="16" applyFont="1" applyBorder="1" applyAlignment="1" applyProtection="1">
      <alignment horizontal="left" vertical="top" wrapText="1"/>
      <protection locked="0"/>
    </xf>
    <xf numFmtId="0" fontId="38" fillId="0" borderId="37" xfId="16" applyFont="1" applyBorder="1" applyAlignment="1" applyProtection="1">
      <alignment horizontal="left" vertical="top" wrapText="1"/>
      <protection locked="0"/>
    </xf>
    <xf numFmtId="0" fontId="38" fillId="0" borderId="56" xfId="16" applyFont="1" applyBorder="1" applyAlignment="1" applyProtection="1">
      <alignment horizontal="left" vertical="top" wrapText="1"/>
      <protection locked="0"/>
    </xf>
    <xf numFmtId="0" fontId="38" fillId="0" borderId="40" xfId="16" applyFont="1" applyBorder="1" applyAlignment="1" applyProtection="1">
      <alignment horizontal="left" vertical="top" wrapText="1"/>
      <protection locked="0"/>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4D896E80-DF3F-4F53-886D-9237C4321710}"/>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120302</c:v>
                </c:pt>
                <c:pt idx="1">
                  <c:v>114841</c:v>
                </c:pt>
                <c:pt idx="2">
                  <c:v>124145</c:v>
                </c:pt>
                <c:pt idx="3">
                  <c:v>131480</c:v>
                </c:pt>
                <c:pt idx="4">
                  <c:v>163245</c:v>
                </c:pt>
              </c:numCache>
            </c:numRef>
          </c:val>
          <c:smooth val="0"/>
          <c:extLst>
            <c:ext xmlns:c16="http://schemas.microsoft.com/office/drawing/2014/chart" uri="{C3380CC4-5D6E-409C-BE32-E72D297353CC}">
              <c16:uniqueId val="{00000000-2572-4446-8AE7-481700CE2CD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26611</c:v>
                </c:pt>
                <c:pt idx="1">
                  <c:v>103476</c:v>
                </c:pt>
                <c:pt idx="2">
                  <c:v>175444</c:v>
                </c:pt>
                <c:pt idx="3">
                  <c:v>76043</c:v>
                </c:pt>
                <c:pt idx="4">
                  <c:v>116871</c:v>
                </c:pt>
              </c:numCache>
            </c:numRef>
          </c:val>
          <c:smooth val="0"/>
          <c:extLst>
            <c:ext xmlns:c16="http://schemas.microsoft.com/office/drawing/2014/chart" uri="{C3380CC4-5D6E-409C-BE32-E72D297353CC}">
              <c16:uniqueId val="{00000001-2572-4446-8AE7-481700CE2CD3}"/>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2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1.28</c:v>
                </c:pt>
                <c:pt idx="1">
                  <c:v>1.28</c:v>
                </c:pt>
                <c:pt idx="2">
                  <c:v>1.72</c:v>
                </c:pt>
                <c:pt idx="3">
                  <c:v>2</c:v>
                </c:pt>
                <c:pt idx="4">
                  <c:v>1.69</c:v>
                </c:pt>
              </c:numCache>
            </c:numRef>
          </c:val>
          <c:extLst>
            <c:ext xmlns:c16="http://schemas.microsoft.com/office/drawing/2014/chart" uri="{C3380CC4-5D6E-409C-BE32-E72D297353CC}">
              <c16:uniqueId val="{00000000-0780-4610-8262-B9905734447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23.4</c:v>
                </c:pt>
                <c:pt idx="1">
                  <c:v>25.16</c:v>
                </c:pt>
                <c:pt idx="2">
                  <c:v>26.4</c:v>
                </c:pt>
                <c:pt idx="3">
                  <c:v>24.58</c:v>
                </c:pt>
                <c:pt idx="4">
                  <c:v>25.64</c:v>
                </c:pt>
              </c:numCache>
            </c:numRef>
          </c:val>
          <c:extLst>
            <c:ext xmlns:c16="http://schemas.microsoft.com/office/drawing/2014/chart" uri="{C3380CC4-5D6E-409C-BE32-E72D297353CC}">
              <c16:uniqueId val="{00000001-0780-4610-8262-B9905734447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-0.01</c:v>
                </c:pt>
                <c:pt idx="1">
                  <c:v>2.12</c:v>
                </c:pt>
                <c:pt idx="2">
                  <c:v>0.38</c:v>
                </c:pt>
                <c:pt idx="3">
                  <c:v>-1.25</c:v>
                </c:pt>
                <c:pt idx="4">
                  <c:v>1.27</c:v>
                </c:pt>
              </c:numCache>
            </c:numRef>
          </c:val>
          <c:smooth val="0"/>
          <c:extLst>
            <c:ext xmlns:c16="http://schemas.microsoft.com/office/drawing/2014/chart" uri="{C3380CC4-5D6E-409C-BE32-E72D297353CC}">
              <c16:uniqueId val="{00000002-0780-4610-8262-B9905734447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5D08-4F8D-8ED4-1132D0B5853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D08-4F8D-8ED4-1132D0B58537}"/>
            </c:ext>
          </c:extLst>
        </c:ser>
        <c:ser>
          <c:idx val="2"/>
          <c:order val="2"/>
          <c:tx>
            <c:strRef>
              <c:f>データシート!$A$29</c:f>
              <c:strCache>
                <c:ptCount val="1"/>
                <c:pt idx="0">
                  <c:v>森町介護サービス事業特別会計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0.01</c:v>
                </c:pt>
                <c:pt idx="6">
                  <c:v>#N/A</c:v>
                </c:pt>
                <c:pt idx="7">
                  <c:v>0</c:v>
                </c:pt>
                <c:pt idx="8">
                  <c:v>#N/A</c:v>
                </c:pt>
                <c:pt idx="9">
                  <c:v>0</c:v>
                </c:pt>
              </c:numCache>
            </c:numRef>
          </c:val>
          <c:extLst>
            <c:ext xmlns:c16="http://schemas.microsoft.com/office/drawing/2014/chart" uri="{C3380CC4-5D6E-409C-BE32-E72D297353CC}">
              <c16:uniqueId val="{00000002-5D08-4F8D-8ED4-1132D0B58537}"/>
            </c:ext>
          </c:extLst>
        </c:ser>
        <c:ser>
          <c:idx val="3"/>
          <c:order val="3"/>
          <c:tx>
            <c:strRef>
              <c:f>データシート!$A$30</c:f>
              <c:strCache>
                <c:ptCount val="1"/>
                <c:pt idx="0">
                  <c:v>森町後期高齢者医療特別会計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0.01</c:v>
                </c:pt>
                <c:pt idx="4">
                  <c:v>#N/A</c:v>
                </c:pt>
                <c:pt idx="5">
                  <c:v>0</c:v>
                </c:pt>
                <c:pt idx="6">
                  <c:v>#N/A</c:v>
                </c:pt>
                <c:pt idx="7">
                  <c:v>0.01</c:v>
                </c:pt>
                <c:pt idx="8">
                  <c:v>#N/A</c:v>
                </c:pt>
                <c:pt idx="9">
                  <c:v>0.01</c:v>
                </c:pt>
              </c:numCache>
            </c:numRef>
          </c:val>
          <c:extLst>
            <c:ext xmlns:c16="http://schemas.microsoft.com/office/drawing/2014/chart" uri="{C3380CC4-5D6E-409C-BE32-E72D297353CC}">
              <c16:uniqueId val="{00000003-5D08-4F8D-8ED4-1132D0B58537}"/>
            </c:ext>
          </c:extLst>
        </c:ser>
        <c:ser>
          <c:idx val="4"/>
          <c:order val="4"/>
          <c:tx>
            <c:strRef>
              <c:f>データシート!$A$31</c:f>
              <c:strCache>
                <c:ptCount val="1"/>
                <c:pt idx="0">
                  <c:v>森町介護保険事業特別会計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0.03</c:v>
                </c:pt>
                <c:pt idx="2">
                  <c:v>#N/A</c:v>
                </c:pt>
                <c:pt idx="3">
                  <c:v>0.02</c:v>
                </c:pt>
                <c:pt idx="4">
                  <c:v>#N/A</c:v>
                </c:pt>
                <c:pt idx="5">
                  <c:v>0.01</c:v>
                </c:pt>
                <c:pt idx="6">
                  <c:v>#N/A</c:v>
                </c:pt>
                <c:pt idx="7">
                  <c:v>0</c:v>
                </c:pt>
                <c:pt idx="8">
                  <c:v>#N/A</c:v>
                </c:pt>
                <c:pt idx="9">
                  <c:v>0.03</c:v>
                </c:pt>
              </c:numCache>
            </c:numRef>
          </c:val>
          <c:extLst>
            <c:ext xmlns:c16="http://schemas.microsoft.com/office/drawing/2014/chart" uri="{C3380CC4-5D6E-409C-BE32-E72D297353CC}">
              <c16:uniqueId val="{00000004-5D08-4F8D-8ED4-1132D0B58537}"/>
            </c:ext>
          </c:extLst>
        </c:ser>
        <c:ser>
          <c:idx val="5"/>
          <c:order val="5"/>
          <c:tx>
            <c:strRef>
              <c:f>データシート!$A$32</c:f>
              <c:strCache>
                <c:ptCount val="1"/>
                <c:pt idx="0">
                  <c:v>森町国民健康保険特別会計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7.0000000000000007E-2</c:v>
                </c:pt>
                <c:pt idx="2">
                  <c:v>#N/A</c:v>
                </c:pt>
                <c:pt idx="3">
                  <c:v>0.15</c:v>
                </c:pt>
                <c:pt idx="4">
                  <c:v>#N/A</c:v>
                </c:pt>
                <c:pt idx="5">
                  <c:v>0.11</c:v>
                </c:pt>
                <c:pt idx="6">
                  <c:v>#N/A</c:v>
                </c:pt>
                <c:pt idx="7">
                  <c:v>0.17</c:v>
                </c:pt>
                <c:pt idx="8">
                  <c:v>#N/A</c:v>
                </c:pt>
                <c:pt idx="9">
                  <c:v>0.23</c:v>
                </c:pt>
              </c:numCache>
            </c:numRef>
          </c:val>
          <c:extLst>
            <c:ext xmlns:c16="http://schemas.microsoft.com/office/drawing/2014/chart" uri="{C3380CC4-5D6E-409C-BE32-E72D297353CC}">
              <c16:uniqueId val="{00000005-5D08-4F8D-8ED4-1132D0B58537}"/>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1.27</c:v>
                </c:pt>
                <c:pt idx="2">
                  <c:v>#N/A</c:v>
                </c:pt>
                <c:pt idx="3">
                  <c:v>1.28</c:v>
                </c:pt>
                <c:pt idx="4">
                  <c:v>#N/A</c:v>
                </c:pt>
                <c:pt idx="5">
                  <c:v>1.72</c:v>
                </c:pt>
                <c:pt idx="6">
                  <c:v>#N/A</c:v>
                </c:pt>
                <c:pt idx="7">
                  <c:v>1.99</c:v>
                </c:pt>
                <c:pt idx="8">
                  <c:v>#N/A</c:v>
                </c:pt>
                <c:pt idx="9">
                  <c:v>1.68</c:v>
                </c:pt>
              </c:numCache>
            </c:numRef>
          </c:val>
          <c:extLst>
            <c:ext xmlns:c16="http://schemas.microsoft.com/office/drawing/2014/chart" uri="{C3380CC4-5D6E-409C-BE32-E72D297353CC}">
              <c16:uniqueId val="{00000006-5D08-4F8D-8ED4-1132D0B58537}"/>
            </c:ext>
          </c:extLst>
        </c:ser>
        <c:ser>
          <c:idx val="7"/>
          <c:order val="7"/>
          <c:tx>
            <c:strRef>
              <c:f>データシート!$A$34</c:f>
              <c:strCache>
                <c:ptCount val="1"/>
                <c:pt idx="0">
                  <c:v>森町公共下水道事業会計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3.39</c:v>
                </c:pt>
                <c:pt idx="2">
                  <c:v>#N/A</c:v>
                </c:pt>
                <c:pt idx="3">
                  <c:v>2.72</c:v>
                </c:pt>
                <c:pt idx="4">
                  <c:v>#N/A</c:v>
                </c:pt>
                <c:pt idx="5">
                  <c:v>2.99</c:v>
                </c:pt>
                <c:pt idx="6">
                  <c:v>#N/A</c:v>
                </c:pt>
                <c:pt idx="7">
                  <c:v>3.11</c:v>
                </c:pt>
                <c:pt idx="8">
                  <c:v>#N/A</c:v>
                </c:pt>
                <c:pt idx="9">
                  <c:v>3.13</c:v>
                </c:pt>
              </c:numCache>
            </c:numRef>
          </c:val>
          <c:extLst>
            <c:ext xmlns:c16="http://schemas.microsoft.com/office/drawing/2014/chart" uri="{C3380CC4-5D6E-409C-BE32-E72D297353CC}">
              <c16:uniqueId val="{00000007-5D08-4F8D-8ED4-1132D0B58537}"/>
            </c:ext>
          </c:extLst>
        </c:ser>
        <c:ser>
          <c:idx val="8"/>
          <c:order val="8"/>
          <c:tx>
            <c:strRef>
              <c:f>データシート!$A$35</c:f>
              <c:strCache>
                <c:ptCount val="1"/>
                <c:pt idx="0">
                  <c:v>森町国民健康保険病院事業会計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4.88</c:v>
                </c:pt>
                <c:pt idx="2">
                  <c:v>#N/A</c:v>
                </c:pt>
                <c:pt idx="3">
                  <c:v>5.01</c:v>
                </c:pt>
                <c:pt idx="4">
                  <c:v>#N/A</c:v>
                </c:pt>
                <c:pt idx="5">
                  <c:v>5.73</c:v>
                </c:pt>
                <c:pt idx="6">
                  <c:v>#N/A</c:v>
                </c:pt>
                <c:pt idx="7">
                  <c:v>4.99</c:v>
                </c:pt>
                <c:pt idx="8">
                  <c:v>#N/A</c:v>
                </c:pt>
                <c:pt idx="9">
                  <c:v>4.9000000000000004</c:v>
                </c:pt>
              </c:numCache>
            </c:numRef>
          </c:val>
          <c:extLst>
            <c:ext xmlns:c16="http://schemas.microsoft.com/office/drawing/2014/chart" uri="{C3380CC4-5D6E-409C-BE32-E72D297353CC}">
              <c16:uniqueId val="{00000008-5D08-4F8D-8ED4-1132D0B58537}"/>
            </c:ext>
          </c:extLst>
        </c:ser>
        <c:ser>
          <c:idx val="9"/>
          <c:order val="9"/>
          <c:tx>
            <c:strRef>
              <c:f>データシート!$A$36</c:f>
              <c:strCache>
                <c:ptCount val="1"/>
                <c:pt idx="0">
                  <c:v>森町水道事業会計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5.94</c:v>
                </c:pt>
                <c:pt idx="2">
                  <c:v>#N/A</c:v>
                </c:pt>
                <c:pt idx="3">
                  <c:v>5.85</c:v>
                </c:pt>
                <c:pt idx="4">
                  <c:v>#N/A</c:v>
                </c:pt>
                <c:pt idx="5">
                  <c:v>6.1</c:v>
                </c:pt>
                <c:pt idx="6">
                  <c:v>#N/A</c:v>
                </c:pt>
                <c:pt idx="7">
                  <c:v>5.78</c:v>
                </c:pt>
                <c:pt idx="8">
                  <c:v>#N/A</c:v>
                </c:pt>
                <c:pt idx="9">
                  <c:v>5.23</c:v>
                </c:pt>
              </c:numCache>
            </c:numRef>
          </c:val>
          <c:extLst>
            <c:ext xmlns:c16="http://schemas.microsoft.com/office/drawing/2014/chart" uri="{C3380CC4-5D6E-409C-BE32-E72D297353CC}">
              <c16:uniqueId val="{00000009-5D08-4F8D-8ED4-1132D0B5853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1131</c:v>
                </c:pt>
                <c:pt idx="5">
                  <c:v>1041</c:v>
                </c:pt>
                <c:pt idx="8">
                  <c:v>923</c:v>
                </c:pt>
                <c:pt idx="11">
                  <c:v>954</c:v>
                </c:pt>
                <c:pt idx="14">
                  <c:v>905</c:v>
                </c:pt>
              </c:numCache>
            </c:numRef>
          </c:val>
          <c:extLst>
            <c:ext xmlns:c16="http://schemas.microsoft.com/office/drawing/2014/chart" uri="{C3380CC4-5D6E-409C-BE32-E72D297353CC}">
              <c16:uniqueId val="{00000000-FB97-4AE9-99E8-488135458DE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B97-4AE9-99E8-488135458DE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111</c:v>
                </c:pt>
                <c:pt idx="3">
                  <c:v>0</c:v>
                </c:pt>
                <c:pt idx="6">
                  <c:v>0</c:v>
                </c:pt>
                <c:pt idx="9">
                  <c:v>0</c:v>
                </c:pt>
                <c:pt idx="12">
                  <c:v>0</c:v>
                </c:pt>
              </c:numCache>
            </c:numRef>
          </c:val>
          <c:extLst>
            <c:ext xmlns:c16="http://schemas.microsoft.com/office/drawing/2014/chart" uri="{C3380CC4-5D6E-409C-BE32-E72D297353CC}">
              <c16:uniqueId val="{00000002-FB97-4AE9-99E8-488135458DE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11</c:v>
                </c:pt>
                <c:pt idx="3">
                  <c:v>29</c:v>
                </c:pt>
                <c:pt idx="6">
                  <c:v>29</c:v>
                </c:pt>
                <c:pt idx="9">
                  <c:v>29</c:v>
                </c:pt>
                <c:pt idx="12">
                  <c:v>29</c:v>
                </c:pt>
              </c:numCache>
            </c:numRef>
          </c:val>
          <c:extLst>
            <c:ext xmlns:c16="http://schemas.microsoft.com/office/drawing/2014/chart" uri="{C3380CC4-5D6E-409C-BE32-E72D297353CC}">
              <c16:uniqueId val="{00000003-FB97-4AE9-99E8-488135458DE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340</c:v>
                </c:pt>
                <c:pt idx="3">
                  <c:v>324</c:v>
                </c:pt>
                <c:pt idx="6">
                  <c:v>343</c:v>
                </c:pt>
                <c:pt idx="9">
                  <c:v>352</c:v>
                </c:pt>
                <c:pt idx="12">
                  <c:v>280</c:v>
                </c:pt>
              </c:numCache>
            </c:numRef>
          </c:val>
          <c:extLst>
            <c:ext xmlns:c16="http://schemas.microsoft.com/office/drawing/2014/chart" uri="{C3380CC4-5D6E-409C-BE32-E72D297353CC}">
              <c16:uniqueId val="{00000004-FB97-4AE9-99E8-488135458DE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B97-4AE9-99E8-488135458DE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B97-4AE9-99E8-488135458DE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1343</c:v>
                </c:pt>
                <c:pt idx="3">
                  <c:v>1237</c:v>
                </c:pt>
                <c:pt idx="6">
                  <c:v>1021</c:v>
                </c:pt>
                <c:pt idx="9">
                  <c:v>1075</c:v>
                </c:pt>
                <c:pt idx="12">
                  <c:v>1036</c:v>
                </c:pt>
              </c:numCache>
            </c:numRef>
          </c:val>
          <c:extLst>
            <c:ext xmlns:c16="http://schemas.microsoft.com/office/drawing/2014/chart" uri="{C3380CC4-5D6E-409C-BE32-E72D297353CC}">
              <c16:uniqueId val="{00000007-FB97-4AE9-99E8-488135458DE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674</c:v>
                </c:pt>
                <c:pt idx="2">
                  <c:v>#N/A</c:v>
                </c:pt>
                <c:pt idx="3">
                  <c:v>#N/A</c:v>
                </c:pt>
                <c:pt idx="4">
                  <c:v>549</c:v>
                </c:pt>
                <c:pt idx="5">
                  <c:v>#N/A</c:v>
                </c:pt>
                <c:pt idx="6">
                  <c:v>#N/A</c:v>
                </c:pt>
                <c:pt idx="7">
                  <c:v>470</c:v>
                </c:pt>
                <c:pt idx="8">
                  <c:v>#N/A</c:v>
                </c:pt>
                <c:pt idx="9">
                  <c:v>#N/A</c:v>
                </c:pt>
                <c:pt idx="10">
                  <c:v>502</c:v>
                </c:pt>
                <c:pt idx="11">
                  <c:v>#N/A</c:v>
                </c:pt>
                <c:pt idx="12">
                  <c:v>#N/A</c:v>
                </c:pt>
                <c:pt idx="13">
                  <c:v>440</c:v>
                </c:pt>
                <c:pt idx="14">
                  <c:v>#N/A</c:v>
                </c:pt>
              </c:numCache>
            </c:numRef>
          </c:val>
          <c:smooth val="0"/>
          <c:extLst>
            <c:ext xmlns:c16="http://schemas.microsoft.com/office/drawing/2014/chart" uri="{C3380CC4-5D6E-409C-BE32-E72D297353CC}">
              <c16:uniqueId val="{00000008-FB97-4AE9-99E8-488135458DE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8911</c:v>
                </c:pt>
                <c:pt idx="5">
                  <c:v>8750</c:v>
                </c:pt>
                <c:pt idx="8">
                  <c:v>8798</c:v>
                </c:pt>
                <c:pt idx="11">
                  <c:v>8344</c:v>
                </c:pt>
                <c:pt idx="14">
                  <c:v>8372</c:v>
                </c:pt>
              </c:numCache>
            </c:numRef>
          </c:val>
          <c:extLst>
            <c:ext xmlns:c16="http://schemas.microsoft.com/office/drawing/2014/chart" uri="{C3380CC4-5D6E-409C-BE32-E72D297353CC}">
              <c16:uniqueId val="{00000000-80A1-4735-A1FB-0B6A551E5833}"/>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290</c:v>
                </c:pt>
                <c:pt idx="5">
                  <c:v>208</c:v>
                </c:pt>
                <c:pt idx="8">
                  <c:v>171</c:v>
                </c:pt>
                <c:pt idx="11">
                  <c:v>139</c:v>
                </c:pt>
                <c:pt idx="14">
                  <c:v>118</c:v>
                </c:pt>
              </c:numCache>
            </c:numRef>
          </c:val>
          <c:extLst>
            <c:ext xmlns:c16="http://schemas.microsoft.com/office/drawing/2014/chart" uri="{C3380CC4-5D6E-409C-BE32-E72D297353CC}">
              <c16:uniqueId val="{00000001-80A1-4735-A1FB-0B6A551E5833}"/>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3375</c:v>
                </c:pt>
                <c:pt idx="5">
                  <c:v>4490</c:v>
                </c:pt>
                <c:pt idx="8">
                  <c:v>4671</c:v>
                </c:pt>
                <c:pt idx="11">
                  <c:v>5023</c:v>
                </c:pt>
                <c:pt idx="14">
                  <c:v>5273</c:v>
                </c:pt>
              </c:numCache>
            </c:numRef>
          </c:val>
          <c:extLst>
            <c:ext xmlns:c16="http://schemas.microsoft.com/office/drawing/2014/chart" uri="{C3380CC4-5D6E-409C-BE32-E72D297353CC}">
              <c16:uniqueId val="{00000002-80A1-4735-A1FB-0B6A551E5833}"/>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0A1-4735-A1FB-0B6A551E5833}"/>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0A1-4735-A1FB-0B6A551E5833}"/>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0A1-4735-A1FB-0B6A551E5833}"/>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1718</c:v>
                </c:pt>
                <c:pt idx="3">
                  <c:v>1650</c:v>
                </c:pt>
                <c:pt idx="6">
                  <c:v>1640</c:v>
                </c:pt>
                <c:pt idx="9">
                  <c:v>1616</c:v>
                </c:pt>
                <c:pt idx="12">
                  <c:v>1669</c:v>
                </c:pt>
              </c:numCache>
            </c:numRef>
          </c:val>
          <c:extLst>
            <c:ext xmlns:c16="http://schemas.microsoft.com/office/drawing/2014/chart" uri="{C3380CC4-5D6E-409C-BE32-E72D297353CC}">
              <c16:uniqueId val="{00000006-80A1-4735-A1FB-0B6A551E5833}"/>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339</c:v>
                </c:pt>
                <c:pt idx="3">
                  <c:v>311</c:v>
                </c:pt>
                <c:pt idx="6">
                  <c:v>282</c:v>
                </c:pt>
                <c:pt idx="9">
                  <c:v>254</c:v>
                </c:pt>
                <c:pt idx="12">
                  <c:v>226</c:v>
                </c:pt>
              </c:numCache>
            </c:numRef>
          </c:val>
          <c:extLst>
            <c:ext xmlns:c16="http://schemas.microsoft.com/office/drawing/2014/chart" uri="{C3380CC4-5D6E-409C-BE32-E72D297353CC}">
              <c16:uniqueId val="{00000007-80A1-4735-A1FB-0B6A551E5833}"/>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2337</c:v>
                </c:pt>
                <c:pt idx="3">
                  <c:v>2043</c:v>
                </c:pt>
                <c:pt idx="6">
                  <c:v>1660</c:v>
                </c:pt>
                <c:pt idx="9">
                  <c:v>1380</c:v>
                </c:pt>
                <c:pt idx="12">
                  <c:v>1293</c:v>
                </c:pt>
              </c:numCache>
            </c:numRef>
          </c:val>
          <c:extLst>
            <c:ext xmlns:c16="http://schemas.microsoft.com/office/drawing/2014/chart" uri="{C3380CC4-5D6E-409C-BE32-E72D297353CC}">
              <c16:uniqueId val="{00000008-80A1-4735-A1FB-0B6A551E5833}"/>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183</c:v>
                </c:pt>
                <c:pt idx="3">
                  <c:v>156</c:v>
                </c:pt>
                <c:pt idx="6">
                  <c:v>128</c:v>
                </c:pt>
                <c:pt idx="9">
                  <c:v>101</c:v>
                </c:pt>
                <c:pt idx="12">
                  <c:v>73</c:v>
                </c:pt>
              </c:numCache>
            </c:numRef>
          </c:val>
          <c:extLst>
            <c:ext xmlns:c16="http://schemas.microsoft.com/office/drawing/2014/chart" uri="{C3380CC4-5D6E-409C-BE32-E72D297353CC}">
              <c16:uniqueId val="{00000009-80A1-4735-A1FB-0B6A551E5833}"/>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9555</c:v>
                </c:pt>
                <c:pt idx="3">
                  <c:v>9286</c:v>
                </c:pt>
                <c:pt idx="6">
                  <c:v>9576</c:v>
                </c:pt>
                <c:pt idx="9">
                  <c:v>9161</c:v>
                </c:pt>
                <c:pt idx="12">
                  <c:v>9400</c:v>
                </c:pt>
              </c:numCache>
            </c:numRef>
          </c:val>
          <c:extLst>
            <c:ext xmlns:c16="http://schemas.microsoft.com/office/drawing/2014/chart" uri="{C3380CC4-5D6E-409C-BE32-E72D297353CC}">
              <c16:uniqueId val="{0000000A-80A1-4735-A1FB-0B6A551E5833}"/>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1557</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0A1-4735-A1FB-0B6A551E5833}"/>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1616</c:v>
                </c:pt>
                <c:pt idx="1">
                  <c:v>1520</c:v>
                </c:pt>
                <c:pt idx="2">
                  <c:v>1617</c:v>
                </c:pt>
              </c:numCache>
            </c:numRef>
          </c:val>
          <c:extLst>
            <c:ext xmlns:c16="http://schemas.microsoft.com/office/drawing/2014/chart" uri="{C3380CC4-5D6E-409C-BE32-E72D297353CC}">
              <c16:uniqueId val="{00000000-4950-47FE-A49C-875702BE1F3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66</c:v>
                </c:pt>
                <c:pt idx="1">
                  <c:v>92</c:v>
                </c:pt>
                <c:pt idx="2">
                  <c:v>113</c:v>
                </c:pt>
              </c:numCache>
            </c:numRef>
          </c:val>
          <c:extLst>
            <c:ext xmlns:c16="http://schemas.microsoft.com/office/drawing/2014/chart" uri="{C3380CC4-5D6E-409C-BE32-E72D297353CC}">
              <c16:uniqueId val="{00000001-4950-47FE-A49C-875702BE1F3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2931</c:v>
                </c:pt>
                <c:pt idx="1">
                  <c:v>3240</c:v>
                </c:pt>
                <c:pt idx="2">
                  <c:v>3348</c:v>
                </c:pt>
              </c:numCache>
            </c:numRef>
          </c:val>
          <c:extLst>
            <c:ext xmlns:c16="http://schemas.microsoft.com/office/drawing/2014/chart" uri="{C3380CC4-5D6E-409C-BE32-E72D297353CC}">
              <c16:uniqueId val="{00000002-4950-47FE-A49C-875702BE1F3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{6B8EA0F4-BDD3-449E-BA2C-F0F8A69844BD}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AF7-45B9-BF8C-C2AF5BF458B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{0D2D6250-7C60-4A50-B894-3F97F5617A16}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F7-45B9-BF8C-C2AF5BF458B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{2F9A0C40-805E-4459-9376-CCDF2669AB71}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F7-45B9-BF8C-C2AF5BF458B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{296BB0C4-0051-4549-8ACE-754440180EED}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F7-45B9-BF8C-C2AF5BF458B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{757D0685-E276-4E95-8321-65B0786424CE}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F7-45B9-BF8C-C2AF5BF458B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{8D2F5638-3DB6-45AA-8C2D-11FA6593B2F7}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AF7-45B9-BF8C-C2AF5BF458B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{09339A88-8B55-4F88-92B1-37AC8E901244}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AF7-45B9-BF8C-C2AF5BF458B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{7E38C45F-3D4B-4715-A584-39F840B82018}</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AF7-45B9-BF8C-C2AF5BF458B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{C44362B1-8640-4A5C-A303-4C1EA0ECDE0C}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AF7-45B9-BF8C-C2AF5BF458B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71</c:v>
                </c:pt>
                <c:pt idx="8">
                  <c:v>72.2</c:v>
                </c:pt>
                <c:pt idx="16">
                  <c:v>72.400000000000006</c:v>
                </c:pt>
                <c:pt idx="24">
                  <c:v>73.599999999999994</c:v>
                </c:pt>
                <c:pt idx="32">
                  <c:v>74.7</c:v>
                </c:pt>
              </c:numCache>
            </c:numRef>
          </c:xVal>
          <c:yVal>
            <c:numRef>
              <c:f>公会計指標分析・財政指標組合せ分析表!$BP$51:$DC$51</c:f>
              <c:numCache>
                <c:formatCode>#,##0.0;"▲ "#,##0.0</c:formatCode>
                <c:ptCount val="40"/>
                <c:pt idx="0">
                  <c:v>29.6</c:v>
                </c:pt>
              </c:numCache>
            </c:numRef>
          </c:yVal>
          <c:smooth val="0"/>
          <c:extLst>
            <c:ext xmlns:c16="http://schemas.microsoft.com/office/drawing/2014/chart" uri="{C3380CC4-5D6E-409C-BE32-E72D297353CC}">
              <c16:uniqueId val="{00000009-7AF7-45B9-BF8C-C2AF5BF458B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{B431132A-03F9-4F29-A94A-0B1519AE6799}</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AF7-45B9-BF8C-C2AF5BF458B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{670DFCFC-F6E7-4242-9484-D01C41FBA5FC}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F7-45B9-BF8C-C2AF5BF458B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{E661C436-5B31-4744-A312-449490647E63}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F7-45B9-BF8C-C2AF5BF458B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{FA59816D-69CB-4E7F-AA0D-708D45478AC0}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F7-45B9-BF8C-C2AF5BF458B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{86CD90D7-8FCC-4613-906B-8ECCB114B9F4}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F7-45B9-BF8C-C2AF5BF458B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{61B2B919-3DFA-426C-8B1B-F1AA4BD2A6C6}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AF7-45B9-BF8C-C2AF5BF458B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{B5A43EA5-B8D1-4780-9596-B1CF1E6FD41B}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AF7-45B9-BF8C-C2AF5BF458B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{2C53685C-4355-469B-BB92-7B1EBFB39384}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AF7-45B9-BF8C-C2AF5BF458B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{D1276769-5003-4AA7-959A-0793678AA0C0}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AF7-45B9-BF8C-C2AF5BF458B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64.2</c:v>
                </c:pt>
                <c:pt idx="8">
                  <c:v>67</c:v>
                </c:pt>
                <c:pt idx="16">
                  <c:v>67.599999999999994</c:v>
                </c:pt>
                <c:pt idx="24">
                  <c:v>67.900000000000006</c:v>
                </c:pt>
                <c:pt idx="32">
                  <c:v>69</c:v>
                </c:pt>
              </c:numCache>
            </c:numRef>
          </c:xVal>
          <c:yVal>
            <c:numRef>
              <c:f>公会計指標分析・財政指標組合せ分析表!$BP$55:$DC$55</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7AF7-45B9-BF8C-C2AF5BF458BF}"/>
            </c:ext>
          </c:extLst>
        </c:ser>
        <c:dLbls>
          <c:showLegendKey val="0"/>
          <c:showVal val="1"/>
          <c:showCatName val="0"/>
          <c:showSerName val="0"/>
          <c:showPercent val="0"/>
          <c:showBubbleSize val="0"/>
        </c:dLbls>
        <c:axId val="46179840"/>
        <c:axId val="46181760"/>
      </c:scatterChart>
      <c:valAx>
        <c:axId val="46179840"/>
        <c:scaling>
          <c:orientation val="maxMin"/>
          <c:max val="72"/>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{1948A54F-0EC2-400C-9BB4-2854997F71E2}</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6BC-4D61-93CC-F3675C31980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{EF45088B-C7F1-4A6B-9ABD-01C225A4949B}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6BC-4D61-93CC-F3675C31980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{172978BA-8EC0-4DDB-B5F7-68CD4DDCAD3C}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6BC-4D61-93CC-F3675C31980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{8614F0F7-5FDD-418C-A356-577DFE308950}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6BC-4D61-93CC-F3675C31980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{E79BF646-A09C-45D7-84A3-78E26AC533B0}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6BC-4D61-93CC-F3675C31980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{7A2FE7AE-0A6E-45AF-891F-BB2DF8D0B65D}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6BC-4D61-93CC-F3675C31980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{22FCAED3-67C9-4C29-858D-72F8899691F3}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6BC-4D61-93CC-F3675C31980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{5DFA31A4-BCF1-470C-B7C6-0D86EBD59ECF}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6BC-4D61-93CC-F3675C31980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{CEB3325E-931C-4994-BB2B-A03583317C70}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6BC-4D61-93CC-F3675C31980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13.8</c:v>
                </c:pt>
                <c:pt idx="8">
                  <c:v>12.2</c:v>
                </c:pt>
                <c:pt idx="16">
                  <c:v>10.6</c:v>
                </c:pt>
                <c:pt idx="24">
                  <c:v>9.5</c:v>
                </c:pt>
                <c:pt idx="32">
                  <c:v>8.8000000000000007</c:v>
                </c:pt>
              </c:numCache>
            </c:numRef>
          </c:xVal>
          <c:yVal>
            <c:numRef>
              <c:f>公会計指標分析・財政指標組合せ分析表!$BP$73:$DC$73</c:f>
              <c:numCache>
                <c:formatCode>#,##0.0;"▲ "#,##0.0</c:formatCode>
                <c:ptCount val="40"/>
                <c:pt idx="0">
                  <c:v>29.6</c:v>
                </c:pt>
              </c:numCache>
            </c:numRef>
          </c:yVal>
          <c:smooth val="0"/>
          <c:extLst>
            <c:ext xmlns:c16="http://schemas.microsoft.com/office/drawing/2014/chart" uri="{C3380CC4-5D6E-409C-BE32-E72D297353CC}">
              <c16:uniqueId val="{00000009-E6BC-4D61-93CC-F3675C31980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{3F25DFC4-1AAA-4BAF-A127-259CE8426E67}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6BC-4D61-93CC-F3675C31980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{FC335B5C-7996-422A-B896-EF21600351B6}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6BC-4D61-93CC-F3675C31980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{59A2EDA1-291A-4381-B3DA-8DDA282A15A7}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6BC-4D61-93CC-F3675C31980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{5C50B20F-AAA9-4625-930E-102E6985BE09}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6BC-4D61-93CC-F3675C31980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{F034BC07-FF8C-4079-81F8-EE8B1DCA9F02}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6BC-4D61-93CC-F3675C31980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{62F3C836-CDBE-4C3C-8741-6612DAF445C9}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6BC-4D61-93CC-F3675C31980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{FC97D6F7-CDEF-4617-A2FC-8AC963A3BD5B}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6BC-4D61-93CC-F3675C31980E}"/>
                </c:ext>
              </c:extLst>
            </c:dLbl>
            <c:dLbl>
              <c:idx val="24"/>
              <c:layout>
                <c:manualLayout>
                  <c:x val="0"/>
                  <c:y val="-1.89207257722581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{77E4B3B7-8F7F-44C2-89F1-72ABA96A834A}</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6BC-4D61-93CC-F3675C31980E}"/>
                </c:ext>
              </c:extLst>
            </c:dLbl>
            <c:dLbl>
              <c:idx val="32"/>
              <c:layout>
                <c:manualLayout>
                  <c:x val="0"/>
                  <c:y val="1.8920725772258097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{A3D67EEF-9AB2-4DBC-B8A4-CB6BCA79C842}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6BC-4D61-93CC-F3675C31980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9.5</c:v>
                </c:pt>
                <c:pt idx="16">
                  <c:v>9.4</c:v>
                </c:pt>
                <c:pt idx="24">
                  <c:v>9.3000000000000007</c:v>
                </c:pt>
                <c:pt idx="32">
                  <c:v>9.3000000000000007</c:v>
                </c:pt>
              </c:numCache>
            </c:numRef>
          </c:xVal>
          <c:yVal>
            <c:numRef>
              <c:f>公会計指標分析・財政指標組合せ分析表!$BP$77:$DC$77</c:f>
              <c:numCache>
                <c:formatCode>#,##0.0;"▲ "#,##0.0</c:formatCode>
                <c:ptCount val="40"/>
                <c:pt idx="0">
                  <c:v>32.4</c:v>
                </c:pt>
                <c:pt idx="8">
                  <c:v>20</c:v>
                </c:pt>
                <c:pt idx="16">
                  <c:v>7.4</c:v>
                </c:pt>
                <c:pt idx="24">
                  <c:v>0</c:v>
                </c:pt>
                <c:pt idx="32">
                  <c:v>0</c:v>
                </c:pt>
              </c:numCache>
            </c:numRef>
          </c:yVal>
          <c:smooth val="0"/>
          <c:extLst>
            <c:ext xmlns:c16="http://schemas.microsoft.com/office/drawing/2014/chart" uri="{C3380CC4-5D6E-409C-BE32-E72D297353CC}">
              <c16:uniqueId val="{00000013-E6BC-4D61-93CC-F3675C31980E}"/>
            </c:ext>
          </c:extLst>
        </c:ser>
        <c:dLbls>
          <c:showLegendKey val="0"/>
          <c:showVal val="1"/>
          <c:showCatName val="0"/>
          <c:showSerName val="0"/>
          <c:showPercent val="0"/>
          <c:showBubbleSize val="0"/>
        </c:dLbls>
        <c:axId val="84219776"/>
        <c:axId val="84234240"/>
      </c:scatterChart>
      <c:valAx>
        <c:axId val="84219776"/>
        <c:scaling>
          <c:orientation val="maxMin"/>
          <c:max val="15"/>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北海道森町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13,582
12,962
368.79
13,681,998
13,558,265
106,586
6,307,109
9,399,561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solidFill>
                <a:sysClr val="windowText" lastClr="000000"/>
              </a:solidFill>
              <a:effectLst/>
            </a:rPr>
            <a:t>　人口の減少や長引く景気低迷により財政基盤が弱い状況が続いている。</a:t>
          </a:r>
        </a:p>
        <a:p>
          <a:r>
            <a:rPr lang="ja-JP" altLang="en-US" sz="1200">
              <a:solidFill>
                <a:sysClr val="windowText" lastClr="000000"/>
              </a:solidFill>
              <a:effectLst/>
            </a:rPr>
            <a:t>　令和３～５年度数値は類似団体平均と同数値となったが、令和６年度は臨時的な町税収入の増により類似団体平均の数値を若干上回ることとなった。</a:t>
          </a:r>
        </a:p>
        <a:p>
          <a:r>
            <a:rPr lang="ja-JP" altLang="en-US" sz="1200">
              <a:solidFill>
                <a:sysClr val="windowText" lastClr="000000"/>
              </a:solidFill>
              <a:effectLst/>
            </a:rPr>
            <a:t>　今後も歳出の徹底した見直しを図るとともに、町税等の収納率向上対策を中心に据えながら歳入確保に努める。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78317</xdr:rowOff>
    </xdr:from>
    <xdr:to>
      <xdr:col>23</xdr:col>
      <xdr:colOff>133350</xdr:colOff>
      <xdr:row>45</xdr:row>
      <xdr:rowOff>114300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421967"/>
          <a:ext cx="0" cy="14075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86377</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0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114300</xdr:rowOff>
    </xdr:from>
    <xdr:to>
      <xdr:col>24</xdr:col>
      <xdr:colOff>12700</xdr:colOff>
      <xdr:row>45</xdr:row>
      <xdr:rowOff>114300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2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164694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165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78317</xdr:rowOff>
    </xdr:from>
    <xdr:to>
      <xdr:col>24</xdr:col>
      <xdr:colOff>12700</xdr:colOff>
      <xdr:row>37</xdr:row>
      <xdr:rowOff>78317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421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105833</xdr:rowOff>
    </xdr:from>
    <xdr:to>
      <xdr:col>23</xdr:col>
      <xdr:colOff>133350</xdr:colOff>
      <xdr:row>43</xdr:row>
      <xdr:rowOff>14817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306733"/>
          <a:ext cx="8382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107544</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3084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135467</xdr:rowOff>
    </xdr:from>
    <xdr:to>
      <xdr:col>23</xdr:col>
      <xdr:colOff>184150</xdr:colOff>
      <xdr:row>43</xdr:row>
      <xdr:rowOff>65617</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14817</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135467</xdr:rowOff>
    </xdr:from>
    <xdr:to>
      <xdr:col>19</xdr:col>
      <xdr:colOff>184150</xdr:colOff>
      <xdr:row>43</xdr:row>
      <xdr:rowOff>65617</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50394</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7422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14817</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871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43</xdr:row>
      <xdr:rowOff>14817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50394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55033</xdr:rowOff>
    </xdr:from>
    <xdr:to>
      <xdr:col>23</xdr:col>
      <xdr:colOff>184150</xdr:colOff>
      <xdr:row>42</xdr:row>
      <xdr:rowOff>156633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41</xdr:row>
      <xdr:rowOff>71560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10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135467</xdr:rowOff>
    </xdr:from>
    <xdr:to>
      <xdr:col>19</xdr:col>
      <xdr:colOff>184150</xdr:colOff>
      <xdr:row>43</xdr:row>
      <xdr:rowOff>65617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75794</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1052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135467</xdr:rowOff>
    </xdr:from>
    <xdr:to>
      <xdr:col>11</xdr:col>
      <xdr:colOff>82550</xdr:colOff>
      <xdr:row>43</xdr:row>
      <xdr:rowOff>65617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solidFill>
                <a:sysClr val="windowText" lastClr="000000"/>
              </a:solidFill>
              <a:effectLst/>
            </a:rPr>
            <a:t>　人口の減少や長引く景気低迷により財政基盤が弱い状況が続いている。</a:t>
          </a:r>
        </a:p>
        <a:p>
          <a:r>
            <a:rPr lang="ja-JP" altLang="en-US" sz="1200">
              <a:solidFill>
                <a:sysClr val="windowText" lastClr="000000"/>
              </a:solidFill>
              <a:effectLst/>
            </a:rPr>
            <a:t>　令和３～５年度数値は類似団体平均と同数値となったが、令和６年度は臨時的な町税収入の増により類似団体平均の数値を若干上回ることとなった。</a:t>
          </a:r>
        </a:p>
        <a:p>
          <a:r>
            <a:rPr lang="ja-JP" altLang="en-US" sz="1200">
              <a:solidFill>
                <a:sysClr val="windowText" lastClr="000000"/>
              </a:solidFill>
              <a:effectLst/>
            </a:rPr>
            <a:t>　今後も歳出の徹底した見直しを図るとともに、町税等の収納率向上対策を中心に据えながら歳入確保に努める。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44704</xdr:rowOff>
    </xdr:from>
    <xdr:to>
      <xdr:col>23</xdr:col>
      <xdr:colOff>133350</xdr:colOff>
      <xdr:row>67</xdr:row>
      <xdr:rowOff>17272</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331704"/>
          <a:ext cx="0" cy="117271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160799</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476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17272</xdr:rowOff>
    </xdr:from>
    <xdr:to>
      <xdr:col>24</xdr:col>
      <xdr:colOff>12700</xdr:colOff>
      <xdr:row>67</xdr:row>
      <xdr:rowOff>17272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04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131081</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75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44704</xdr:rowOff>
    </xdr:from>
    <xdr:to>
      <xdr:col>24</xdr:col>
      <xdr:colOff>12700</xdr:colOff>
      <xdr:row>60</xdr:row>
      <xdr:rowOff>44704</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3317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114300</xdr:rowOff>
    </xdr:from>
    <xdr:to>
      <xdr:col>23</xdr:col>
      <xdr:colOff>133350</xdr:colOff>
      <xdr:row>64</xdr:row>
      <xdr:rowOff>155194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114800" y="10915650"/>
          <a:ext cx="838200" cy="212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127271</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286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155194</xdr:rowOff>
    </xdr:from>
    <xdr:to>
      <xdr:col>23</xdr:col>
      <xdr:colOff>184150</xdr:colOff>
      <xdr:row>64</xdr:row>
      <xdr:rowOff>85344</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155194</xdr:rowOff>
    </xdr:from>
    <xdr:to>
      <xdr:col>19</xdr:col>
      <xdr:colOff>133350</xdr:colOff>
      <xdr:row>65</xdr:row>
      <xdr:rowOff>36830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3225800" y="11127994"/>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64</xdr:row>
      <xdr:rowOff>102108</xdr:rowOff>
    </xdr:from>
    <xdr:to>
      <xdr:col>15</xdr:col>
      <xdr:colOff>82550</xdr:colOff>
      <xdr:row>65</xdr:row>
      <xdr:rowOff>36830</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1074908"/>
          <a:ext cx="889000" cy="10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73152</xdr:rowOff>
    </xdr:from>
    <xdr:to>
      <xdr:col>15</xdr:col>
      <xdr:colOff>133350</xdr:colOff>
      <xdr:row>64</xdr:row>
      <xdr:rowOff>3302</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7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13479</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643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64</xdr:row>
      <xdr:rowOff>102108</xdr:rowOff>
    </xdr:from>
    <xdr:to>
      <xdr:col>11</xdr:col>
      <xdr:colOff>31750</xdr:colOff>
      <xdr:row>65</xdr:row>
      <xdr:rowOff>56134</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1074908"/>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138430</xdr:rowOff>
    </xdr:from>
    <xdr:to>
      <xdr:col>11</xdr:col>
      <xdr:colOff>82550</xdr:colOff>
      <xdr:row>63</xdr:row>
      <xdr:rowOff>68580</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78757</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537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155194</xdr:rowOff>
    </xdr:from>
    <xdr:to>
      <xdr:col>7</xdr:col>
      <xdr:colOff>31750</xdr:colOff>
      <xdr:row>64</xdr:row>
      <xdr:rowOff>85344</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6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95521</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725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63500</xdr:rowOff>
    </xdr:from>
    <xdr:to>
      <xdr:col>23</xdr:col>
      <xdr:colOff>184150</xdr:colOff>
      <xdr:row>63</xdr:row>
      <xdr:rowOff>165100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86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62</xdr:row>
      <xdr:rowOff>80027</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70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104394</xdr:rowOff>
    </xdr:from>
    <xdr:to>
      <xdr:col>19</xdr:col>
      <xdr:colOff>184150</xdr:colOff>
      <xdr:row>65</xdr:row>
      <xdr:rowOff>34544</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107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19321</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163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157480</xdr:rowOff>
    </xdr:from>
    <xdr:to>
      <xdr:col>15</xdr:col>
      <xdr:colOff>133350</xdr:colOff>
      <xdr:row>65</xdr:row>
      <xdr:rowOff>87630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113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72407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121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64</xdr:row>
      <xdr:rowOff>51308</xdr:rowOff>
    </xdr:from>
    <xdr:to>
      <xdr:col>11</xdr:col>
      <xdr:colOff>82550</xdr:colOff>
      <xdr:row>64</xdr:row>
      <xdr:rowOff>152908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102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137685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111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5334</xdr:rowOff>
    </xdr:from>
    <xdr:to>
      <xdr:col>7</xdr:col>
      <xdr:colOff>31750</xdr:colOff>
      <xdr:row>65</xdr:row>
      <xdr:rowOff>106934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1149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65</xdr:row>
      <xdr:rowOff>91711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1235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[436,790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tx1"/>
              </a:solidFill>
              <a:effectLst/>
              <a:latin typeface="+mn-lt"/>
              <a:ea typeface="+mn-ea"/>
              <a:cs typeface="+mn-cs"/>
            </a:rPr>
            <a:t>類似団体平均に比べ高くなっているのは、主に人件費・物件費が要因となっている。人件費は、平成</a:t>
          </a:r>
          <a:r>
            <a:rPr kumimoji="1" lang="en-US" altLang="ja-JP" sz="1100">
              <a:solidFill>
                <a:schemeClr val="tx1"/>
              </a:solidFill>
              <a:effectLst/>
              <a:latin typeface="+mn-lt"/>
              <a:ea typeface="+mn-ea"/>
              <a:cs typeface="+mn-cs"/>
            </a:rPr>
            <a:t>17</a:t>
          </a:r>
          <a:r>
            <a:rPr kumimoji="1" lang="ja-JP" altLang="ja-JP" sz="1100">
              <a:solidFill>
                <a:schemeClr val="tx1"/>
              </a:solidFill>
              <a:effectLst/>
              <a:latin typeface="+mn-lt"/>
              <a:ea typeface="+mn-ea"/>
              <a:cs typeface="+mn-cs"/>
            </a:rPr>
            <a:t>年</a:t>
          </a:r>
          <a:r>
            <a:rPr kumimoji="1" lang="en-US" altLang="ja-JP" sz="1100">
              <a:solidFill>
                <a:schemeClr val="tx1"/>
              </a:solidFill>
              <a:effectLst/>
              <a:latin typeface="+mn-lt"/>
              <a:ea typeface="+mn-ea"/>
              <a:cs typeface="+mn-cs"/>
            </a:rPr>
            <a:t>4</a:t>
          </a:r>
          <a:r>
            <a:rPr kumimoji="1" lang="ja-JP" altLang="ja-JP" sz="1100">
              <a:solidFill>
                <a:schemeClr val="tx1"/>
              </a:solidFill>
              <a:effectLst/>
              <a:latin typeface="+mn-lt"/>
              <a:ea typeface="+mn-ea"/>
              <a:cs typeface="+mn-cs"/>
            </a:rPr>
            <a:t>月</a:t>
          </a:r>
          <a:r>
            <a:rPr kumimoji="1" lang="en-US" altLang="ja-JP" sz="1100">
              <a:solidFill>
                <a:schemeClr val="tx1"/>
              </a:solidFill>
              <a:effectLst/>
              <a:latin typeface="+mn-lt"/>
              <a:ea typeface="+mn-ea"/>
              <a:cs typeface="+mn-cs"/>
            </a:rPr>
            <a:t>1</a:t>
          </a:r>
          <a:r>
            <a:rPr kumimoji="1" lang="ja-JP" altLang="ja-JP" sz="1100">
              <a:solidFill>
                <a:schemeClr val="tx1"/>
              </a:solidFill>
              <a:effectLst/>
              <a:latin typeface="+mn-lt"/>
              <a:ea typeface="+mn-ea"/>
              <a:cs typeface="+mn-cs"/>
            </a:rPr>
            <a:t>日の合併に伴う職員数の増加や保育所施設への人員配置や消防本部・消防署の単独設置が大きな要因となっている。物件費は、ふるさと応援寄附金事業の経費によるものである。</a:t>
          </a:r>
          <a:endParaRPr lang="ja-JP" altLang="ja-JP" sz="1400">
            <a:solidFill>
              <a:schemeClr val="tx1"/>
            </a:solidFill>
            <a:effectLst/>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160942</xdr:rowOff>
    </xdr:from>
    <xdr:to>
      <xdr:col>23</xdr:col>
      <xdr:colOff>133350</xdr:colOff>
      <xdr:row>89</xdr:row>
      <xdr:rowOff>126177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705492"/>
          <a:ext cx="0" cy="167973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98254</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3573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1,152,680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126177</xdr:rowOff>
    </xdr:from>
    <xdr:to>
      <xdr:col>24</xdr:col>
      <xdr:colOff>12700</xdr:colOff>
      <xdr:row>89</xdr:row>
      <xdr:rowOff>126177</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385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75869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448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160942</xdr:rowOff>
    </xdr:from>
    <xdr:to>
      <xdr:col>24</xdr:col>
      <xdr:colOff>12700</xdr:colOff>
      <xdr:row>79</xdr:row>
      <xdr:rowOff>160942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7054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91021</xdr:rowOff>
    </xdr:from>
    <xdr:to>
      <xdr:col>23</xdr:col>
      <xdr:colOff>133350</xdr:colOff>
      <xdr:row>82</xdr:row>
      <xdr:rowOff>92439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49921"/>
          <a:ext cx="838200" cy="14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33405</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749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322,950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16878</xdr:rowOff>
    </xdr:from>
    <xdr:to>
      <xdr:col>23</xdr:col>
      <xdr:colOff>184150</xdr:colOff>
      <xdr:row>81</xdr:row>
      <xdr:rowOff>118478</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390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21273</xdr:rowOff>
    </xdr:from>
    <xdr:to>
      <xdr:col>19</xdr:col>
      <xdr:colOff>133350</xdr:colOff>
      <xdr:row>82</xdr:row>
      <xdr:rowOff>91021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3225800" y="14080173"/>
          <a:ext cx="889000" cy="6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140509</xdr:rowOff>
    </xdr:from>
    <xdr:to>
      <xdr:col>19</xdr:col>
      <xdr:colOff>184150</xdr:colOff>
      <xdr:row>81</xdr:row>
      <xdr:rowOff>70659</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856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80836</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6253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8775</xdr:rowOff>
    </xdr:from>
    <xdr:to>
      <xdr:col>15</xdr:col>
      <xdr:colOff>82550</xdr:colOff>
      <xdr:row>82</xdr:row>
      <xdr:rowOff>21273</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067675"/>
          <a:ext cx="889000" cy="12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108066</xdr:rowOff>
    </xdr:from>
    <xdr:to>
      <xdr:col>15</xdr:col>
      <xdr:colOff>133350</xdr:colOff>
      <xdr:row>81</xdr:row>
      <xdr:rowOff>38216</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824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48393</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592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94039</xdr:rowOff>
    </xdr:from>
    <xdr:to>
      <xdr:col>11</xdr:col>
      <xdr:colOff>31750</xdr:colOff>
      <xdr:row>82</xdr:row>
      <xdr:rowOff>8775</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3981489"/>
          <a:ext cx="889000" cy="86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75338</xdr:rowOff>
    </xdr:from>
    <xdr:to>
      <xdr:col>11</xdr:col>
      <xdr:colOff>82550</xdr:colOff>
      <xdr:row>81</xdr:row>
      <xdr:rowOff>5488</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791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15665</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560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36539</xdr:rowOff>
    </xdr:from>
    <xdr:to>
      <xdr:col>7</xdr:col>
      <xdr:colOff>31750</xdr:colOff>
      <xdr:row>80</xdr:row>
      <xdr:rowOff>138139</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752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148316</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52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41639</xdr:rowOff>
    </xdr:from>
    <xdr:to>
      <xdr:col>23</xdr:col>
      <xdr:colOff>184150</xdr:colOff>
      <xdr:row>82</xdr:row>
      <xdr:rowOff>143239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0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13716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0726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436,790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40221</xdr:rowOff>
    </xdr:from>
    <xdr:to>
      <xdr:col>19</xdr:col>
      <xdr:colOff>184150</xdr:colOff>
      <xdr:row>82</xdr:row>
      <xdr:rowOff>141821</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9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126598</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854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141923</xdr:rowOff>
    </xdr:from>
    <xdr:to>
      <xdr:col>15</xdr:col>
      <xdr:colOff>133350</xdr:colOff>
      <xdr:row>82</xdr:row>
      <xdr:rowOff>72073</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29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56850</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15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129425</xdr:rowOff>
    </xdr:from>
    <xdr:to>
      <xdr:col>11</xdr:col>
      <xdr:colOff>82550</xdr:colOff>
      <xdr:row>82</xdr:row>
      <xdr:rowOff>59575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16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44352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0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43239</xdr:rowOff>
    </xdr:from>
    <xdr:to>
      <xdr:col>7</xdr:col>
      <xdr:colOff>31750</xdr:colOff>
      <xdr:row>81</xdr:row>
      <xdr:rowOff>144839</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3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129616</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01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ysClr val="windowText" lastClr="000000"/>
              </a:solidFill>
              <a:effectLst/>
              <a:latin typeface="+mn-lt"/>
              <a:ea typeface="+mn-ea"/>
              <a:cs typeface="+mn-cs"/>
            </a:rPr>
            <a:t>平成</a:t>
          </a:r>
          <a:r>
            <a:rPr kumimoji="1" lang="en-US" altLang="ja-JP" sz="1050">
              <a:solidFill>
                <a:sysClr val="windowText" lastClr="000000"/>
              </a:solidFill>
              <a:effectLst/>
              <a:latin typeface="+mn-lt"/>
              <a:ea typeface="+mn-ea"/>
              <a:cs typeface="+mn-cs"/>
            </a:rPr>
            <a:t>19</a:t>
          </a:r>
          <a:r>
            <a:rPr kumimoji="1" lang="ja-JP" altLang="ja-JP" sz="1050">
              <a:solidFill>
                <a:sysClr val="windowText" lastClr="000000"/>
              </a:solidFill>
              <a:effectLst/>
              <a:latin typeface="+mn-lt"/>
              <a:ea typeface="+mn-ea"/>
              <a:cs typeface="+mn-cs"/>
            </a:rPr>
            <a:t>年</a:t>
          </a:r>
          <a:r>
            <a:rPr kumimoji="1" lang="en-US" altLang="ja-JP" sz="1050">
              <a:solidFill>
                <a:sysClr val="windowText" lastClr="000000"/>
              </a:solidFill>
              <a:effectLst/>
              <a:latin typeface="+mn-lt"/>
              <a:ea typeface="+mn-ea"/>
              <a:cs typeface="+mn-cs"/>
            </a:rPr>
            <a:t>4</a:t>
          </a:r>
          <a:r>
            <a:rPr kumimoji="1" lang="ja-JP" altLang="ja-JP" sz="1050">
              <a:solidFill>
                <a:sysClr val="windowText" lastClr="000000"/>
              </a:solidFill>
              <a:effectLst/>
              <a:latin typeface="+mn-lt"/>
              <a:ea typeface="+mn-ea"/>
              <a:cs typeface="+mn-cs"/>
            </a:rPr>
            <a:t>月</a:t>
          </a:r>
          <a:r>
            <a:rPr kumimoji="1" lang="en-US" altLang="ja-JP" sz="1050">
              <a:solidFill>
                <a:sysClr val="windowText" lastClr="000000"/>
              </a:solidFill>
              <a:effectLst/>
              <a:latin typeface="+mn-lt"/>
              <a:ea typeface="+mn-ea"/>
              <a:cs typeface="+mn-cs"/>
            </a:rPr>
            <a:t>1</a:t>
          </a:r>
          <a:r>
            <a:rPr kumimoji="1" lang="ja-JP" altLang="ja-JP" sz="1050">
              <a:solidFill>
                <a:sysClr val="windowText" lastClr="000000"/>
              </a:solidFill>
              <a:effectLst/>
              <a:latin typeface="+mn-lt"/>
              <a:ea typeface="+mn-ea"/>
              <a:cs typeface="+mn-cs"/>
            </a:rPr>
            <a:t>日付け給与構造改革導入に加え、定年等退職者の増（欠員不補充）により、若干の数値改善が図られてきたが、給与構造改革導入時期が遅れたことが、類似団体平均を上回る要因となっていた。</a:t>
          </a:r>
          <a:endParaRPr lang="ja-JP" altLang="ja-JP" sz="1200">
            <a:solidFill>
              <a:sysClr val="windowText" lastClr="000000"/>
            </a:solidFill>
            <a:effectLst/>
          </a:endParaRPr>
        </a:p>
        <a:p>
          <a:r>
            <a:rPr kumimoji="1" lang="ja-JP" altLang="ja-JP" sz="1050">
              <a:solidFill>
                <a:sysClr val="windowText" lastClr="000000"/>
              </a:solidFill>
              <a:effectLst/>
              <a:latin typeface="+mn-lt"/>
              <a:ea typeface="+mn-ea"/>
              <a:cs typeface="+mn-cs"/>
            </a:rPr>
            <a:t>平成</a:t>
          </a:r>
          <a:r>
            <a:rPr kumimoji="1" lang="en-US" altLang="ja-JP" sz="1050">
              <a:solidFill>
                <a:sysClr val="windowText" lastClr="000000"/>
              </a:solidFill>
              <a:effectLst/>
              <a:latin typeface="+mn-lt"/>
              <a:ea typeface="+mn-ea"/>
              <a:cs typeface="+mn-cs"/>
            </a:rPr>
            <a:t>21</a:t>
          </a:r>
          <a:r>
            <a:rPr kumimoji="1" lang="ja-JP" altLang="ja-JP" sz="1050">
              <a:solidFill>
                <a:sysClr val="windowText" lastClr="000000"/>
              </a:solidFill>
              <a:effectLst/>
              <a:latin typeface="+mn-lt"/>
              <a:ea typeface="+mn-ea"/>
              <a:cs typeface="+mn-cs"/>
            </a:rPr>
            <a:t>年度から平成</a:t>
          </a:r>
          <a:r>
            <a:rPr kumimoji="1" lang="en-US" altLang="ja-JP" sz="1050">
              <a:solidFill>
                <a:sysClr val="windowText" lastClr="000000"/>
              </a:solidFill>
              <a:effectLst/>
              <a:latin typeface="+mn-lt"/>
              <a:ea typeface="+mn-ea"/>
              <a:cs typeface="+mn-cs"/>
            </a:rPr>
            <a:t>23</a:t>
          </a:r>
          <a:r>
            <a:rPr kumimoji="1" lang="ja-JP" altLang="ja-JP" sz="1050">
              <a:solidFill>
                <a:sysClr val="windowText" lastClr="000000"/>
              </a:solidFill>
              <a:effectLst/>
              <a:latin typeface="+mn-lt"/>
              <a:ea typeface="+mn-ea"/>
              <a:cs typeface="+mn-cs"/>
            </a:rPr>
            <a:t>年度までの</a:t>
          </a:r>
          <a:r>
            <a:rPr kumimoji="1" lang="en-US" altLang="ja-JP" sz="1050">
              <a:solidFill>
                <a:sysClr val="windowText" lastClr="000000"/>
              </a:solidFill>
              <a:effectLst/>
              <a:latin typeface="+mn-lt"/>
              <a:ea typeface="+mn-ea"/>
              <a:cs typeface="+mn-cs"/>
            </a:rPr>
            <a:t>3</a:t>
          </a:r>
          <a:r>
            <a:rPr kumimoji="1" lang="ja-JP" altLang="ja-JP" sz="1050">
              <a:solidFill>
                <a:sysClr val="windowText" lastClr="000000"/>
              </a:solidFill>
              <a:effectLst/>
              <a:latin typeface="+mn-lt"/>
              <a:ea typeface="+mn-ea"/>
              <a:cs typeface="+mn-cs"/>
            </a:rPr>
            <a:t>年間は、給与独自抑制措置（</a:t>
          </a:r>
          <a:r>
            <a:rPr kumimoji="1" lang="en-US" altLang="ja-JP" sz="1050">
              <a:solidFill>
                <a:sysClr val="windowText" lastClr="000000"/>
              </a:solidFill>
              <a:effectLst/>
              <a:latin typeface="+mn-lt"/>
              <a:ea typeface="+mn-ea"/>
              <a:cs typeface="+mn-cs"/>
            </a:rPr>
            <a:t>10</a:t>
          </a:r>
          <a:r>
            <a:rPr kumimoji="1" lang="ja-JP" altLang="ja-JP" sz="1050">
              <a:solidFill>
                <a:sysClr val="windowText" lastClr="000000"/>
              </a:solidFill>
              <a:effectLst/>
              <a:latin typeface="+mn-lt"/>
              <a:ea typeface="+mn-ea"/>
              <a:cs typeface="+mn-cs"/>
            </a:rPr>
            <a:t>％削減）を導入したことにより類似団体の中では最低水準となったが、平成</a:t>
          </a:r>
          <a:r>
            <a:rPr kumimoji="1" lang="en-US" altLang="ja-JP" sz="1050">
              <a:solidFill>
                <a:sysClr val="windowText" lastClr="000000"/>
              </a:solidFill>
              <a:effectLst/>
              <a:latin typeface="+mn-lt"/>
              <a:ea typeface="+mn-ea"/>
              <a:cs typeface="+mn-cs"/>
            </a:rPr>
            <a:t>24</a:t>
          </a:r>
          <a:r>
            <a:rPr kumimoji="1" lang="ja-JP" altLang="ja-JP" sz="1050">
              <a:solidFill>
                <a:sysClr val="windowText" lastClr="000000"/>
              </a:solidFill>
              <a:effectLst/>
              <a:latin typeface="+mn-lt"/>
              <a:ea typeface="+mn-ea"/>
              <a:cs typeface="+mn-cs"/>
            </a:rPr>
            <a:t>年度からは給与独自抑制措置の終了により、ラスパイレス指数が上昇した。</a:t>
          </a:r>
          <a:endParaRPr lang="ja-JP" altLang="ja-JP" sz="1200">
            <a:solidFill>
              <a:sysClr val="windowText" lastClr="000000"/>
            </a:solidFill>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20320</xdr:rowOff>
    </xdr:from>
    <xdr:to>
      <xdr:col>81</xdr:col>
      <xdr:colOff>44450</xdr:colOff>
      <xdr:row>89</xdr:row>
      <xdr:rowOff>134196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36320"/>
          <a:ext cx="0" cy="16569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106273</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6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134196</xdr:rowOff>
    </xdr:from>
    <xdr:to>
      <xdr:col>81</xdr:col>
      <xdr:colOff>133350</xdr:colOff>
      <xdr:row>89</xdr:row>
      <xdr:rowOff>134196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9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106697</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7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20320</xdr:rowOff>
    </xdr:from>
    <xdr:to>
      <xdr:col>81</xdr:col>
      <xdr:colOff>133350</xdr:colOff>
      <xdr:row>80</xdr:row>
      <xdr:rowOff>20320</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3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128270</xdr:rowOff>
    </xdr:from>
    <xdr:to>
      <xdr:col>81</xdr:col>
      <xdr:colOff>44450</xdr:colOff>
      <xdr:row>85</xdr:row>
      <xdr:rowOff>144357</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701520"/>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18643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0775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2116</xdr:rowOff>
    </xdr:from>
    <xdr:to>
      <xdr:col>81</xdr:col>
      <xdr:colOff>95250</xdr:colOff>
      <xdr:row>83</xdr:row>
      <xdr:rowOff>103716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144357</xdr:rowOff>
    </xdr:from>
    <xdr:to>
      <xdr:col>77</xdr:col>
      <xdr:colOff>44450</xdr:colOff>
      <xdr:row>86</xdr:row>
      <xdr:rowOff>37254</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717607"/>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2116</xdr:rowOff>
    </xdr:from>
    <xdr:to>
      <xdr:col>77</xdr:col>
      <xdr:colOff>95250</xdr:colOff>
      <xdr:row>83</xdr:row>
      <xdr:rowOff>103716</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32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113893</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013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21166</xdr:rowOff>
    </xdr:from>
    <xdr:to>
      <xdr:col>72</xdr:col>
      <xdr:colOff>203200</xdr:colOff>
      <xdr:row>86</xdr:row>
      <xdr:rowOff>37254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765866"/>
          <a:ext cx="889000" cy="16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18204</xdr:rowOff>
    </xdr:from>
    <xdr:to>
      <xdr:col>73</xdr:col>
      <xdr:colOff>44450</xdr:colOff>
      <xdr:row>83</xdr:row>
      <xdr:rowOff>119804</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248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129981</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174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21166</xdr:rowOff>
    </xdr:from>
    <xdr:to>
      <xdr:col>68</xdr:col>
      <xdr:colOff>152400</xdr:colOff>
      <xdr:row>87</xdr:row>
      <xdr:rowOff>10584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765866"/>
          <a:ext cx="889000" cy="16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50377</xdr:rowOff>
    </xdr:from>
    <xdr:to>
      <xdr:col>68</xdr:col>
      <xdr:colOff>203200</xdr:colOff>
      <xdr:row>83</xdr:row>
      <xdr:rowOff>151977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280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162154</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0496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157480</xdr:rowOff>
    </xdr:from>
    <xdr:to>
      <xdr:col>64</xdr:col>
      <xdr:colOff>152400</xdr:colOff>
      <xdr:row>83</xdr:row>
      <xdr:rowOff>87630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1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97807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398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65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49547</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62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93557</xdr:rowOff>
    </xdr:from>
    <xdr:to>
      <xdr:col>77</xdr:col>
      <xdr:colOff>95250</xdr:colOff>
      <xdr:row>86</xdr:row>
      <xdr:rowOff>23707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66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8484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7531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157904</xdr:rowOff>
    </xdr:from>
    <xdr:to>
      <xdr:col>73</xdr:col>
      <xdr:colOff>44450</xdr:colOff>
      <xdr:row>86</xdr:row>
      <xdr:rowOff>88054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73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72831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1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141816</xdr:rowOff>
    </xdr:from>
    <xdr:to>
      <xdr:col>68</xdr:col>
      <xdr:colOff>203200</xdr:colOff>
      <xdr:row>86</xdr:row>
      <xdr:rowOff>71966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56743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131234</xdr:rowOff>
    </xdr:from>
    <xdr:to>
      <xdr:col>64</xdr:col>
      <xdr:colOff>152400</xdr:colOff>
      <xdr:row>87</xdr:row>
      <xdr:rowOff>61384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46161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[19.07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ysClr val="windowText" lastClr="000000"/>
              </a:solidFill>
              <a:effectLst/>
              <a:latin typeface="+mn-lt"/>
              <a:ea typeface="+mn-ea"/>
              <a:cs typeface="+mn-cs"/>
            </a:rPr>
            <a:t>平成</a:t>
          </a:r>
          <a:r>
            <a:rPr kumimoji="1" lang="en-US" altLang="ja-JP" sz="1050">
              <a:solidFill>
                <a:sysClr val="windowText" lastClr="000000"/>
              </a:solidFill>
              <a:effectLst/>
              <a:latin typeface="+mn-lt"/>
              <a:ea typeface="+mn-ea"/>
              <a:cs typeface="+mn-cs"/>
            </a:rPr>
            <a:t>17</a:t>
          </a:r>
          <a:r>
            <a:rPr kumimoji="1" lang="ja-JP" altLang="ja-JP" sz="1050">
              <a:solidFill>
                <a:sysClr val="windowText" lastClr="000000"/>
              </a:solidFill>
              <a:effectLst/>
              <a:latin typeface="+mn-lt"/>
              <a:ea typeface="+mn-ea"/>
              <a:cs typeface="+mn-cs"/>
            </a:rPr>
            <a:t>年</a:t>
          </a:r>
          <a:r>
            <a:rPr kumimoji="1" lang="en-US" altLang="ja-JP" sz="1050">
              <a:solidFill>
                <a:sysClr val="windowText" lastClr="000000"/>
              </a:solidFill>
              <a:effectLst/>
              <a:latin typeface="+mn-lt"/>
              <a:ea typeface="+mn-ea"/>
              <a:cs typeface="+mn-cs"/>
            </a:rPr>
            <a:t>4</a:t>
          </a:r>
          <a:r>
            <a:rPr kumimoji="1" lang="ja-JP" altLang="ja-JP" sz="1050">
              <a:solidFill>
                <a:sysClr val="windowText" lastClr="000000"/>
              </a:solidFill>
              <a:effectLst/>
              <a:latin typeface="+mn-lt"/>
              <a:ea typeface="+mn-ea"/>
              <a:cs typeface="+mn-cs"/>
            </a:rPr>
            <a:t>月</a:t>
          </a:r>
          <a:r>
            <a:rPr kumimoji="1" lang="en-US" altLang="ja-JP" sz="1050">
              <a:solidFill>
                <a:sysClr val="windowText" lastClr="000000"/>
              </a:solidFill>
              <a:effectLst/>
              <a:latin typeface="+mn-lt"/>
              <a:ea typeface="+mn-ea"/>
              <a:cs typeface="+mn-cs"/>
            </a:rPr>
            <a:t>1</a:t>
          </a:r>
          <a:r>
            <a:rPr kumimoji="1" lang="ja-JP" altLang="ja-JP" sz="1050">
              <a:solidFill>
                <a:sysClr val="windowText" lastClr="000000"/>
              </a:solidFill>
              <a:effectLst/>
              <a:latin typeface="+mn-lt"/>
              <a:ea typeface="+mn-ea"/>
              <a:cs typeface="+mn-cs"/>
            </a:rPr>
            <a:t>日に旧森町と旧砂原町が合併し、「新森町」となったことに伴う職員数の増及び保育所への保育士等の配置や消防本部・消防署の単独設置が類似団体平均を上回る主な要因となっている。</a:t>
          </a:r>
          <a:endParaRPr lang="ja-JP" altLang="ja-JP" sz="1200">
            <a:solidFill>
              <a:sysClr val="windowText" lastClr="000000"/>
            </a:solidFill>
            <a:effectLst/>
          </a:endParaRPr>
        </a:p>
        <a:p>
          <a:r>
            <a:rPr kumimoji="1" lang="ja-JP" altLang="ja-JP" sz="1050">
              <a:solidFill>
                <a:sysClr val="windowText" lastClr="000000"/>
              </a:solidFill>
              <a:effectLst/>
              <a:latin typeface="+mn-lt"/>
              <a:ea typeface="+mn-ea"/>
              <a:cs typeface="+mn-cs"/>
            </a:rPr>
            <a:t>今後は財政状況や退職の状況及び業務内容を勘案しつつ、定員合理化に努める。</a:t>
          </a:r>
          <a:endParaRPr lang="ja-JP" altLang="ja-JP" sz="12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44027</xdr:rowOff>
    </xdr:from>
    <xdr:to>
      <xdr:col>81</xdr:col>
      <xdr:colOff>44450</xdr:colOff>
      <xdr:row>67</xdr:row>
      <xdr:rowOff>44390</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159577"/>
          <a:ext cx="0" cy="13719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16467</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0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44390</xdr:rowOff>
    </xdr:from>
    <xdr:to>
      <xdr:col>81</xdr:col>
      <xdr:colOff>133350</xdr:colOff>
      <xdr:row>67</xdr:row>
      <xdr:rowOff>44390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31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130404</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9030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44027</xdr:rowOff>
    </xdr:from>
    <xdr:to>
      <xdr:col>81</xdr:col>
      <xdr:colOff>133350</xdr:colOff>
      <xdr:row>59</xdr:row>
      <xdr:rowOff>44027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159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66</xdr:row>
      <xdr:rowOff>49228</xdr:rowOff>
    </xdr:from>
    <xdr:to>
      <xdr:col>81</xdr:col>
      <xdr:colOff>44450</xdr:colOff>
      <xdr:row>66</xdr:row>
      <xdr:rowOff>119320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1364928"/>
          <a:ext cx="838200" cy="70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99803</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558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83276</xdr:rowOff>
    </xdr:from>
    <xdr:to>
      <xdr:col>81</xdr:col>
      <xdr:colOff>95250</xdr:colOff>
      <xdr:row>63</xdr:row>
      <xdr:rowOff>13426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713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152884</xdr:rowOff>
    </xdr:from>
    <xdr:to>
      <xdr:col>77</xdr:col>
      <xdr:colOff>44450</xdr:colOff>
      <xdr:row>66</xdr:row>
      <xdr:rowOff>49228</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1297134"/>
          <a:ext cx="889000" cy="67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49954</xdr:rowOff>
    </xdr:from>
    <xdr:to>
      <xdr:col>77</xdr:col>
      <xdr:colOff>95250</xdr:colOff>
      <xdr:row>62</xdr:row>
      <xdr:rowOff>151554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679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161731</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4487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126456</xdr:rowOff>
    </xdr:from>
    <xdr:to>
      <xdr:col>72</xdr:col>
      <xdr:colOff>203200</xdr:colOff>
      <xdr:row>65</xdr:row>
      <xdr:rowOff>152884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1270706"/>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29270</xdr:rowOff>
    </xdr:from>
    <xdr:to>
      <xdr:col>73</xdr:col>
      <xdr:colOff>44450</xdr:colOff>
      <xdr:row>62</xdr:row>
      <xdr:rowOff>130870</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6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141047</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428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65</xdr:row>
      <xdr:rowOff>72451</xdr:rowOff>
    </xdr:from>
    <xdr:to>
      <xdr:col>68</xdr:col>
      <xdr:colOff>152400</xdr:colOff>
      <xdr:row>65</xdr:row>
      <xdr:rowOff>126456</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1216701"/>
          <a:ext cx="889000" cy="5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162802</xdr:rowOff>
    </xdr:from>
    <xdr:to>
      <xdr:col>68</xdr:col>
      <xdr:colOff>203200</xdr:colOff>
      <xdr:row>62</xdr:row>
      <xdr:rowOff>92952</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621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103129</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390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115691</xdr:rowOff>
    </xdr:from>
    <xdr:to>
      <xdr:col>64</xdr:col>
      <xdr:colOff>152400</xdr:colOff>
      <xdr:row>62</xdr:row>
      <xdr:rowOff>45841</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57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56018</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3430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68520</xdr:rowOff>
    </xdr:from>
    <xdr:to>
      <xdr:col>81</xdr:col>
      <xdr:colOff>95250</xdr:colOff>
      <xdr:row>66</xdr:row>
      <xdr:rowOff>170120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138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135847</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128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169878</xdr:rowOff>
    </xdr:from>
    <xdr:to>
      <xdr:col>77</xdr:col>
      <xdr:colOff>95250</xdr:colOff>
      <xdr:row>66</xdr:row>
      <xdr:rowOff>100028</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1314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84805</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1400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102084</xdr:rowOff>
    </xdr:from>
    <xdr:to>
      <xdr:col>73</xdr:col>
      <xdr:colOff>44450</xdr:colOff>
      <xdr:row>66</xdr:row>
      <xdr:rowOff>32234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1246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66</xdr:row>
      <xdr:rowOff>17011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13327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65</xdr:row>
      <xdr:rowOff>75656</xdr:rowOff>
    </xdr:from>
    <xdr:to>
      <xdr:col>68</xdr:col>
      <xdr:colOff>203200</xdr:colOff>
      <xdr:row>66</xdr:row>
      <xdr:rowOff>5806</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1219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162033</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13062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65</xdr:row>
      <xdr:rowOff>21651</xdr:rowOff>
    </xdr:from>
    <xdr:to>
      <xdr:col>64</xdr:col>
      <xdr:colOff>152400</xdr:colOff>
      <xdr:row>65</xdr:row>
      <xdr:rowOff>123251</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1165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108028</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12522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effectLst/>
              <a:latin typeface="+mn-lt"/>
              <a:ea typeface="+mn-ea"/>
              <a:cs typeface="+mn-cs"/>
            </a:rPr>
            <a:t>　</a:t>
          </a:r>
          <a:r>
            <a:rPr kumimoji="1" lang="ja-JP" altLang="ja-JP" sz="1050">
              <a:solidFill>
                <a:sysClr val="windowText" lastClr="000000"/>
              </a:solidFill>
              <a:effectLst/>
              <a:latin typeface="+mn-lt"/>
              <a:ea typeface="+mn-ea"/>
              <a:cs typeface="+mn-cs"/>
            </a:rPr>
            <a:t>港湾（地方港湾）を擁していることにより、長年にわたり大きな投資を行っている。</a:t>
          </a:r>
          <a:r>
            <a:rPr kumimoji="1" lang="ja-JP" altLang="en-US" sz="1050">
              <a:solidFill>
                <a:sysClr val="windowText" lastClr="000000"/>
              </a:solidFill>
              <a:effectLst/>
              <a:latin typeface="+mn-lt"/>
              <a:ea typeface="+mn-ea"/>
              <a:cs typeface="+mn-cs"/>
            </a:rPr>
            <a:t>　</a:t>
          </a:r>
          <a:endParaRPr kumimoji="1" lang="en-US" altLang="ja-JP" sz="1050">
            <a:solidFill>
              <a:sysClr val="windowText" lastClr="000000"/>
            </a:solidFill>
            <a:effectLst/>
            <a:latin typeface="+mn-lt"/>
            <a:ea typeface="+mn-ea"/>
            <a:cs typeface="+mn-cs"/>
          </a:endParaRPr>
        </a:p>
        <a:p>
          <a:r>
            <a:rPr kumimoji="1" lang="ja-JP" altLang="en-US" sz="1050">
              <a:solidFill>
                <a:sysClr val="windowText" lastClr="000000"/>
              </a:solidFill>
              <a:effectLst/>
              <a:latin typeface="+mn-lt"/>
              <a:ea typeface="+mn-ea"/>
              <a:cs typeface="+mn-cs"/>
            </a:rPr>
            <a:t>　</a:t>
          </a:r>
          <a:r>
            <a:rPr kumimoji="1" lang="ja-JP" altLang="ja-JP" sz="1050">
              <a:solidFill>
                <a:sysClr val="windowText" lastClr="000000"/>
              </a:solidFill>
              <a:effectLst/>
              <a:latin typeface="+mn-lt"/>
              <a:ea typeface="+mn-ea"/>
              <a:cs typeface="+mn-cs"/>
            </a:rPr>
            <a:t>また、公共下水道事業や合併特例事業の実施により、類似団体平均を上回っている。</a:t>
          </a:r>
          <a:endParaRPr lang="ja-JP" altLang="ja-JP" sz="1200">
            <a:solidFill>
              <a:sysClr val="windowText" lastClr="000000"/>
            </a:solidFill>
            <a:effectLst/>
          </a:endParaRPr>
        </a:p>
        <a:p>
          <a:r>
            <a:rPr kumimoji="1" lang="ja-JP" altLang="ja-JP" sz="1050">
              <a:solidFill>
                <a:sysClr val="windowText" lastClr="000000"/>
              </a:solidFill>
              <a:effectLst/>
              <a:latin typeface="+mn-lt"/>
              <a:ea typeface="+mn-ea"/>
              <a:cs typeface="+mn-cs"/>
            </a:rPr>
            <a:t>平成</a:t>
          </a:r>
          <a:r>
            <a:rPr kumimoji="1" lang="en-US" altLang="ja-JP" sz="1050">
              <a:solidFill>
                <a:sysClr val="windowText" lastClr="000000"/>
              </a:solidFill>
              <a:effectLst/>
              <a:latin typeface="+mn-lt"/>
              <a:ea typeface="+mn-ea"/>
              <a:cs typeface="+mn-cs"/>
            </a:rPr>
            <a:t>20</a:t>
          </a:r>
          <a:r>
            <a:rPr kumimoji="1" lang="ja-JP" altLang="ja-JP" sz="1050">
              <a:solidFill>
                <a:sysClr val="windowText" lastClr="000000"/>
              </a:solidFill>
              <a:effectLst/>
              <a:latin typeface="+mn-lt"/>
              <a:ea typeface="+mn-ea"/>
              <a:cs typeface="+mn-cs"/>
            </a:rPr>
            <a:t>年度以降は投資事業を大幅に抑制していることから、元利償還金は平成</a:t>
          </a:r>
          <a:r>
            <a:rPr kumimoji="1" lang="en-US" altLang="ja-JP" sz="1050">
              <a:solidFill>
                <a:sysClr val="windowText" lastClr="000000"/>
              </a:solidFill>
              <a:effectLst/>
              <a:latin typeface="+mn-lt"/>
              <a:ea typeface="+mn-ea"/>
              <a:cs typeface="+mn-cs"/>
            </a:rPr>
            <a:t>22</a:t>
          </a:r>
          <a:r>
            <a:rPr kumimoji="1" lang="ja-JP" altLang="ja-JP" sz="1050">
              <a:solidFill>
                <a:sysClr val="windowText" lastClr="000000"/>
              </a:solidFill>
              <a:effectLst/>
              <a:latin typeface="+mn-lt"/>
              <a:ea typeface="+mn-ea"/>
              <a:cs typeface="+mn-cs"/>
            </a:rPr>
            <a:t>年度をピークに減少に転じ、それに伴い実質公債費比率も平成</a:t>
          </a:r>
          <a:r>
            <a:rPr kumimoji="1" lang="en-US" altLang="ja-JP" sz="1050">
              <a:solidFill>
                <a:sysClr val="windowText" lastClr="000000"/>
              </a:solidFill>
              <a:effectLst/>
              <a:latin typeface="+mn-lt"/>
              <a:ea typeface="+mn-ea"/>
              <a:cs typeface="+mn-cs"/>
            </a:rPr>
            <a:t>21</a:t>
          </a:r>
          <a:r>
            <a:rPr kumimoji="1" lang="ja-JP" altLang="ja-JP" sz="1050">
              <a:solidFill>
                <a:sysClr val="windowText" lastClr="000000"/>
              </a:solidFill>
              <a:effectLst/>
              <a:latin typeface="+mn-lt"/>
              <a:ea typeface="+mn-ea"/>
              <a:cs typeface="+mn-cs"/>
            </a:rPr>
            <a:t>年度をピークに減少している。</a:t>
          </a:r>
          <a:endParaRPr lang="ja-JP" altLang="ja-JP" sz="1200">
            <a:solidFill>
              <a:sysClr val="windowText" lastClr="000000"/>
            </a:solidFill>
            <a:effectLst/>
          </a:endParaRPr>
        </a:p>
        <a:p>
          <a:r>
            <a:rPr kumimoji="1" lang="ja-JP" altLang="en-US" sz="1050">
              <a:solidFill>
                <a:sysClr val="windowText" lastClr="000000"/>
              </a:solidFill>
              <a:effectLst/>
              <a:latin typeface="+mn-lt"/>
              <a:ea typeface="+mn-ea"/>
              <a:cs typeface="+mn-cs"/>
            </a:rPr>
            <a:t>　</a:t>
          </a:r>
          <a:r>
            <a:rPr kumimoji="1" lang="ja-JP" altLang="ja-JP" sz="1050">
              <a:solidFill>
                <a:sysClr val="windowText" lastClr="000000"/>
              </a:solidFill>
              <a:effectLst/>
              <a:latin typeface="+mn-lt"/>
              <a:ea typeface="+mn-ea"/>
              <a:cs typeface="+mn-cs"/>
            </a:rPr>
            <a:t>毎年度の元金償還額との均衡を踏まえ、極力地方債の新規発行を抑制しながら財政の健全化に努め、実質公債費負担の適正管理を計画的に行う。</a:t>
          </a:r>
          <a:endParaRPr lang="ja-JP" altLang="ja-JP" sz="12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7" name="公債費負担の状況グラフ枠">
          <a:extLst>
            <a:ext uri="{FF2B5EF4-FFF2-40B4-BE49-F238E27FC236}">
              <a16:creationId xmlns:a16="http://schemas.microsoft.com/office/drawing/2014/main" id="{00000000-0008-0000-0300-000079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75495</xdr:rowOff>
    </xdr:from>
    <xdr:to>
      <xdr:col>81</xdr:col>
      <xdr:colOff>44450</xdr:colOff>
      <xdr:row>45</xdr:row>
      <xdr:rowOff>7055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7018000" y="6247695"/>
          <a:ext cx="0" cy="147461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150582</xdr:rowOff>
    </xdr:from>
    <xdr:ext cx="762000" cy="259045"/>
    <xdr:sp macro="" textlink="">
      <xdr:nvSpPr>
        <xdr:cNvPr id="379" name="公債費負担の状況最小値テキスト">
          <a:extLst>
            <a:ext uri="{FF2B5EF4-FFF2-40B4-BE49-F238E27FC236}">
              <a16:creationId xmlns:a16="http://schemas.microsoft.com/office/drawing/2014/main" id="{00000000-0008-0000-0300-00007B010000}"/>
            </a:ext>
          </a:extLst>
        </xdr:cNvPr>
        <xdr:cNvSpPr txBox="1"/>
      </xdr:nvSpPr>
      <xdr:spPr>
        <a:xfrm>
          <a:off x="17106900" y="7694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7055</xdr:rowOff>
    </xdr:from>
    <xdr:to>
      <xdr:col>81</xdr:col>
      <xdr:colOff>133350</xdr:colOff>
      <xdr:row>45</xdr:row>
      <xdr:rowOff>7055</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772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161872</xdr:rowOff>
    </xdr:from>
    <xdr:ext cx="762000" cy="259045"/>
    <xdr:sp macro="" textlink="">
      <xdr:nvSpPr>
        <xdr:cNvPr id="381" name="公債費負担の状況最大値テキスト">
          <a:extLst>
            <a:ext uri="{FF2B5EF4-FFF2-40B4-BE49-F238E27FC236}">
              <a16:creationId xmlns:a16="http://schemas.microsoft.com/office/drawing/2014/main" id="{00000000-0008-0000-0300-00007D010000}"/>
            </a:ext>
          </a:extLst>
        </xdr:cNvPr>
        <xdr:cNvSpPr txBox="1"/>
      </xdr:nvSpPr>
      <xdr:spPr>
        <a:xfrm>
          <a:off x="17106900" y="599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75495</xdr:rowOff>
    </xdr:from>
    <xdr:to>
      <xdr:col>81</xdr:col>
      <xdr:colOff>133350</xdr:colOff>
      <xdr:row>36</xdr:row>
      <xdr:rowOff>75495</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624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100189</xdr:rowOff>
    </xdr:from>
    <xdr:to>
      <xdr:col>81</xdr:col>
      <xdr:colOff>44450</xdr:colOff>
      <xdr:row>41</xdr:row>
      <xdr:rowOff>22578</xdr:rowOff>
    </xdr:to>
    <xdr:cxnSp macro="">
      <xdr:nvCxnSpPr>
        <xdr:cNvPr id="383" name="直線コネクタ 382">
          <a:extLst>
            <a:ext uri="{FF2B5EF4-FFF2-40B4-BE49-F238E27FC236}">
              <a16:creationId xmlns:a16="http://schemas.microsoft.com/office/drawing/2014/main" id="{00000000-0008-0000-0300-00007F010000}"/>
            </a:ext>
          </a:extLst>
        </xdr:cNvPr>
        <xdr:cNvCxnSpPr/>
      </xdr:nvCxnSpPr>
      <xdr:spPr>
        <a:xfrm flipV="1">
          <a:off x="16179800" y="6958189"/>
          <a:ext cx="838200" cy="93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88494</xdr:rowOff>
    </xdr:from>
    <xdr:ext cx="762000" cy="259045"/>
    <xdr:sp macro="" textlink="">
      <xdr:nvSpPr>
        <xdr:cNvPr id="384" name="公債費負担の状況平均値テキスト">
          <a:extLst>
            <a:ext uri="{FF2B5EF4-FFF2-40B4-BE49-F238E27FC236}">
              <a16:creationId xmlns:a16="http://schemas.microsoft.com/office/drawing/2014/main" id="{00000000-0008-0000-0300-000080010000}"/>
            </a:ext>
          </a:extLst>
        </xdr:cNvPr>
        <xdr:cNvSpPr txBox="1"/>
      </xdr:nvSpPr>
      <xdr:spPr>
        <a:xfrm>
          <a:off x="17106900" y="69464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9672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22578</xdr:rowOff>
    </xdr:from>
    <xdr:to>
      <xdr:col>77</xdr:col>
      <xdr:colOff>44450</xdr:colOff>
      <xdr:row>41</xdr:row>
      <xdr:rowOff>170039</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flipV="1">
          <a:off x="15290800" y="7052028"/>
          <a:ext cx="889000" cy="147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116417</xdr:rowOff>
    </xdr:from>
    <xdr:to>
      <xdr:col>77</xdr:col>
      <xdr:colOff>95250</xdr:colOff>
      <xdr:row>41</xdr:row>
      <xdr:rowOff>46567</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129000" y="697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56744</xdr:rowOff>
    </xdr:from>
    <xdr:ext cx="7366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5798800" y="67432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170039</xdr:rowOff>
    </xdr:from>
    <xdr:to>
      <xdr:col>72</xdr:col>
      <xdr:colOff>203200</xdr:colOff>
      <xdr:row>43</xdr:row>
      <xdr:rowOff>41628</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4401800" y="7199489"/>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129822</xdr:rowOff>
    </xdr:from>
    <xdr:to>
      <xdr:col>73</xdr:col>
      <xdr:colOff>44450</xdr:colOff>
      <xdr:row>41</xdr:row>
      <xdr:rowOff>59972</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5240000" y="698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70149</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4909800" y="67566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41628</xdr:rowOff>
    </xdr:from>
    <xdr:to>
      <xdr:col>68</xdr:col>
      <xdr:colOff>152400</xdr:colOff>
      <xdr:row>44</xdr:row>
      <xdr:rowOff>84667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3512800" y="7413978"/>
          <a:ext cx="889000" cy="21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143228</xdr:rowOff>
    </xdr:from>
    <xdr:to>
      <xdr:col>68</xdr:col>
      <xdr:colOff>203200</xdr:colOff>
      <xdr:row>41</xdr:row>
      <xdr:rowOff>73378</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4351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83555</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4020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143228</xdr:rowOff>
    </xdr:from>
    <xdr:to>
      <xdr:col>64</xdr:col>
      <xdr:colOff>152400</xdr:colOff>
      <xdr:row>41</xdr:row>
      <xdr:rowOff>73378</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3462000" y="7001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83555</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131800" y="677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49389</xdr:rowOff>
    </xdr:from>
    <xdr:to>
      <xdr:col>81</xdr:col>
      <xdr:colOff>95250</xdr:colOff>
      <xdr:row>40</xdr:row>
      <xdr:rowOff>150989</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967200" y="690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65916</xdr:rowOff>
    </xdr:from>
    <xdr:ext cx="762000" cy="259045"/>
    <xdr:sp macro="" textlink="">
      <xdr:nvSpPr>
        <xdr:cNvPr id="403" name="公債費負担の状況該当値テキスト">
          <a:extLst>
            <a:ext uri="{FF2B5EF4-FFF2-40B4-BE49-F238E27FC236}">
              <a16:creationId xmlns:a16="http://schemas.microsoft.com/office/drawing/2014/main" id="{00000000-0008-0000-0300-000093010000}"/>
            </a:ext>
          </a:extLst>
        </xdr:cNvPr>
        <xdr:cNvSpPr txBox="1"/>
      </xdr:nvSpPr>
      <xdr:spPr>
        <a:xfrm>
          <a:off x="17106900" y="675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143228</xdr:rowOff>
    </xdr:from>
    <xdr:to>
      <xdr:col>77</xdr:col>
      <xdr:colOff>95250</xdr:colOff>
      <xdr:row>41</xdr:row>
      <xdr:rowOff>73378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129000" y="700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58155</xdr:rowOff>
    </xdr:from>
    <xdr:ext cx="7366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798800" y="7087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119239</xdr:rowOff>
    </xdr:from>
    <xdr:to>
      <xdr:col>73</xdr:col>
      <xdr:colOff>44450</xdr:colOff>
      <xdr:row>42</xdr:row>
      <xdr:rowOff>49389</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5240000" y="7148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34166</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909800" y="7235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162278</xdr:rowOff>
    </xdr:from>
    <xdr:to>
      <xdr:col>68</xdr:col>
      <xdr:colOff>203200</xdr:colOff>
      <xdr:row>43</xdr:row>
      <xdr:rowOff>92428</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4351000" y="736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77205</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020800" y="744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33867</xdr:rowOff>
    </xdr:from>
    <xdr:to>
      <xdr:col>64</xdr:col>
      <xdr:colOff>152400</xdr:colOff>
      <xdr:row>44</xdr:row>
      <xdr:rowOff>135467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3462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120244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131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4" name="テキスト ボックス 413">
          <a:extLst>
            <a:ext uri="{FF2B5EF4-FFF2-40B4-BE49-F238E27FC236}">
              <a16:creationId xmlns:a16="http://schemas.microsoft.com/office/drawing/2014/main" id="{00000000-0008-0000-0300-00009E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effectLst/>
              <a:latin typeface="+mn-lt"/>
              <a:ea typeface="+mn-ea"/>
              <a:cs typeface="+mn-cs"/>
            </a:rPr>
            <a:t>　</a:t>
          </a:r>
          <a:r>
            <a:rPr kumimoji="1" lang="ja-JP" altLang="ja-JP" sz="1050">
              <a:solidFill>
                <a:sysClr val="windowText" lastClr="000000"/>
              </a:solidFill>
              <a:effectLst/>
              <a:latin typeface="+mn-lt"/>
              <a:ea typeface="+mn-ea"/>
              <a:cs typeface="+mn-cs"/>
            </a:rPr>
            <a:t>港湾施設整備や公営住宅整備、合併に伴う建設事業及び基金造成事業等の実施による地方債発行額の増加により、令和元年度までは類似団体平均値を上回っていた。</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平成</a:t>
          </a:r>
          <a:r>
            <a:rPr kumimoji="1" lang="en-US" altLang="ja-JP" sz="1050">
              <a:solidFill>
                <a:sysClr val="windowText" lastClr="000000"/>
              </a:solidFill>
              <a:effectLst/>
              <a:latin typeface="+mn-lt"/>
              <a:ea typeface="+mn-ea"/>
              <a:cs typeface="+mn-cs"/>
            </a:rPr>
            <a:t>20</a:t>
          </a:r>
          <a:r>
            <a:rPr kumimoji="1" lang="ja-JP" altLang="ja-JP" sz="1050">
              <a:solidFill>
                <a:sysClr val="windowText" lastClr="000000"/>
              </a:solidFill>
              <a:effectLst/>
              <a:latin typeface="+mn-lt"/>
              <a:ea typeface="+mn-ea"/>
              <a:cs typeface="+mn-cs"/>
            </a:rPr>
            <a:t>年度以降、地方債新規発行額を抑制していることによる地方債現在高の減少や、ふるさと応援基金残高の増加により、令和３～５年度は充当可能財源等が将来負担額を上回った。</a:t>
          </a:r>
          <a:endParaRPr lang="ja-JP" altLang="ja-JP" sz="1050">
            <a:solidFill>
              <a:sysClr val="windowText" lastClr="000000"/>
            </a:solidFill>
            <a:effectLst/>
          </a:endParaRPr>
        </a:p>
        <a:p>
          <a:r>
            <a:rPr kumimoji="1" lang="ja-JP" altLang="en-US" sz="1050">
              <a:solidFill>
                <a:sysClr val="windowText" lastClr="000000"/>
              </a:solidFill>
              <a:effectLst/>
              <a:latin typeface="+mn-lt"/>
              <a:ea typeface="+mn-ea"/>
              <a:cs typeface="+mn-cs"/>
            </a:rPr>
            <a:t>　</a:t>
          </a:r>
          <a:r>
            <a:rPr kumimoji="1" lang="ja-JP" altLang="ja-JP" sz="1050">
              <a:solidFill>
                <a:sysClr val="windowText" lastClr="000000"/>
              </a:solidFill>
              <a:effectLst/>
              <a:latin typeface="+mn-lt"/>
              <a:ea typeface="+mn-ea"/>
              <a:cs typeface="+mn-cs"/>
            </a:rPr>
            <a:t>後世への負担を少しでも軽減するよう、今後も事業実施については世代間負担の公平性を十分に考慮するとともに、適正な地方債発行に努め、財政の健全化を図る。</a:t>
          </a:r>
          <a:endParaRPr lang="ja-JP" altLang="ja-JP" sz="105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152329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70667"/>
          <a:ext cx="0" cy="138211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124406</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24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152329</xdr:rowOff>
    </xdr:from>
    <xdr:to>
      <xdr:col>81</xdr:col>
      <xdr:colOff>133350</xdr:colOff>
      <xdr:row>21</xdr:row>
      <xdr:rowOff>152329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5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18768</xdr:rowOff>
    </xdr:from>
    <xdr:to>
      <xdr:col>73</xdr:col>
      <xdr:colOff>44450</xdr:colOff>
      <xdr:row>14</xdr:row>
      <xdr:rowOff>120368</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41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130545</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187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16228</xdr:rowOff>
    </xdr:from>
    <xdr:to>
      <xdr:col>68</xdr:col>
      <xdr:colOff>203200</xdr:colOff>
      <xdr:row>15</xdr:row>
      <xdr:rowOff>117828</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58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128005</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356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11007</xdr:rowOff>
    </xdr:from>
    <xdr:to>
      <xdr:col>64</xdr:col>
      <xdr:colOff>152400</xdr:colOff>
      <xdr:row>16</xdr:row>
      <xdr:rowOff>112607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754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97384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840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144921</xdr:rowOff>
    </xdr:from>
    <xdr:to>
      <xdr:col>64</xdr:col>
      <xdr:colOff>152400</xdr:colOff>
      <xdr:row>16</xdr:row>
      <xdr:rowOff>75071</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716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85248</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485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北海道森町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13,582
12,962
368.79
13,681,998
13,558,265
106,586
6,307,109
9,399,561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5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150">
              <a:solidFill>
                <a:schemeClr val="tx1"/>
              </a:solidFill>
              <a:effectLst/>
              <a:latin typeface="ＭＳ Ｐゴシック" panose="020B0600070205080204" pitchFamily="50" charset="-128"/>
              <a:ea typeface="ＭＳ Ｐゴシック" panose="020B0600070205080204" pitchFamily="50" charset="-128"/>
              <a:cs typeface="+mn-cs"/>
            </a:rPr>
            <a:t>類似団体平均と比較すると、人件費に係る経常収支比率は</a:t>
          </a:r>
          <a:r>
            <a:rPr kumimoji="1" lang="en-US" altLang="ja-JP" sz="1150">
              <a:solidFill>
                <a:schemeClr val="tx1"/>
              </a:solidFill>
              <a:effectLst/>
              <a:latin typeface="ＭＳ Ｐゴシック" panose="020B0600070205080204" pitchFamily="50" charset="-128"/>
              <a:ea typeface="ＭＳ Ｐゴシック" panose="020B0600070205080204" pitchFamily="50" charset="-128"/>
              <a:cs typeface="+mn-cs"/>
            </a:rPr>
            <a:t>12.2</a:t>
          </a:r>
          <a:r>
            <a:rPr kumimoji="1" lang="ja-JP" altLang="ja-JP" sz="1150">
              <a:solidFill>
                <a:schemeClr val="tx1"/>
              </a:solidFill>
              <a:effectLst/>
              <a:latin typeface="ＭＳ Ｐゴシック" panose="020B0600070205080204" pitchFamily="50" charset="-128"/>
              <a:ea typeface="ＭＳ Ｐゴシック" panose="020B0600070205080204" pitchFamily="50" charset="-128"/>
              <a:cs typeface="+mn-cs"/>
            </a:rPr>
            <a:t>ポイント上回っており、その要因として平成</a:t>
          </a:r>
          <a:r>
            <a:rPr kumimoji="1" lang="en-US" altLang="ja-JP" sz="1150">
              <a:solidFill>
                <a:schemeClr val="tx1"/>
              </a:solidFill>
              <a:effectLst/>
              <a:latin typeface="ＭＳ Ｐゴシック" panose="020B0600070205080204" pitchFamily="50" charset="-128"/>
              <a:ea typeface="ＭＳ Ｐゴシック" panose="020B0600070205080204" pitchFamily="50" charset="-128"/>
              <a:cs typeface="+mn-cs"/>
            </a:rPr>
            <a:t>17</a:t>
          </a:r>
          <a:r>
            <a:rPr kumimoji="1" lang="ja-JP" altLang="ja-JP" sz="1150">
              <a:solidFill>
                <a:schemeClr val="tx1"/>
              </a:solidFill>
              <a:effectLst/>
              <a:latin typeface="ＭＳ Ｐゴシック" panose="020B0600070205080204" pitchFamily="50" charset="-128"/>
              <a:ea typeface="ＭＳ Ｐゴシック" panose="020B0600070205080204" pitchFamily="50" charset="-128"/>
              <a:cs typeface="+mn-cs"/>
            </a:rPr>
            <a:t>年</a:t>
          </a:r>
          <a:r>
            <a:rPr kumimoji="1" lang="en-US" altLang="ja-JP" sz="1150">
              <a:solidFill>
                <a:schemeClr val="tx1"/>
              </a:solidFill>
              <a:effectLst/>
              <a:latin typeface="ＭＳ Ｐゴシック" panose="020B0600070205080204" pitchFamily="50" charset="-128"/>
              <a:ea typeface="ＭＳ Ｐゴシック" panose="020B0600070205080204" pitchFamily="50" charset="-128"/>
              <a:cs typeface="+mn-cs"/>
            </a:rPr>
            <a:t>4</a:t>
          </a:r>
          <a:r>
            <a:rPr kumimoji="1" lang="ja-JP" altLang="ja-JP" sz="1150">
              <a:solidFill>
                <a:schemeClr val="tx1"/>
              </a:solidFill>
              <a:effectLst/>
              <a:latin typeface="ＭＳ Ｐゴシック" panose="020B0600070205080204" pitchFamily="50" charset="-128"/>
              <a:ea typeface="ＭＳ Ｐゴシック" panose="020B0600070205080204" pitchFamily="50" charset="-128"/>
              <a:cs typeface="+mn-cs"/>
            </a:rPr>
            <a:t>月</a:t>
          </a:r>
          <a:r>
            <a:rPr kumimoji="1" lang="en-US" altLang="ja-JP" sz="1150">
              <a:solidFill>
                <a:schemeClr val="tx1"/>
              </a:solidFill>
              <a:effectLst/>
              <a:latin typeface="ＭＳ Ｐゴシック" panose="020B0600070205080204" pitchFamily="50" charset="-128"/>
              <a:ea typeface="ＭＳ Ｐゴシック" panose="020B0600070205080204" pitchFamily="50" charset="-128"/>
              <a:cs typeface="+mn-cs"/>
            </a:rPr>
            <a:t>1</a:t>
          </a:r>
          <a:r>
            <a:rPr kumimoji="1" lang="ja-JP" altLang="ja-JP" sz="1150">
              <a:solidFill>
                <a:schemeClr val="tx1"/>
              </a:solidFill>
              <a:effectLst/>
              <a:latin typeface="ＭＳ Ｐゴシック" panose="020B0600070205080204" pitchFamily="50" charset="-128"/>
              <a:ea typeface="ＭＳ Ｐゴシック" panose="020B0600070205080204" pitchFamily="50" charset="-128"/>
              <a:cs typeface="+mn-cs"/>
            </a:rPr>
            <a:t>日合併に伴う職員数の増加が挙げられる。また、清掃施設、水産施設、排水処理施設、消防署、保育所の施設運営を直営で行っているために職員数が類似団体平均と比較して多いことも大きな要因であり、行政サービスの提供方法の差異によるものと言える。</a:t>
          </a:r>
          <a:endParaRPr lang="ja-JP" altLang="ja-JP" sz="115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15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150">
              <a:solidFill>
                <a:schemeClr val="tx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50">
              <a:solidFill>
                <a:schemeClr val="tx1"/>
              </a:solidFill>
              <a:effectLst/>
              <a:latin typeface="ＭＳ Ｐゴシック" panose="020B0600070205080204" pitchFamily="50" charset="-128"/>
              <a:ea typeface="ＭＳ Ｐゴシック" panose="020B0600070205080204" pitchFamily="50" charset="-128"/>
              <a:cs typeface="+mn-cs"/>
            </a:rPr>
            <a:t>21</a:t>
          </a:r>
          <a:r>
            <a:rPr kumimoji="1" lang="ja-JP" altLang="ja-JP" sz="1150">
              <a:solidFill>
                <a:schemeClr val="tx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150">
              <a:solidFill>
                <a:schemeClr val="tx1"/>
              </a:solidFill>
              <a:effectLst/>
              <a:latin typeface="ＭＳ Ｐゴシック" panose="020B0600070205080204" pitchFamily="50" charset="-128"/>
              <a:ea typeface="ＭＳ Ｐゴシック" panose="020B0600070205080204" pitchFamily="50" charset="-128"/>
              <a:cs typeface="+mn-cs"/>
            </a:rPr>
            <a:t>23</a:t>
          </a:r>
          <a:r>
            <a:rPr kumimoji="1" lang="ja-JP" altLang="ja-JP" sz="1150">
              <a:solidFill>
                <a:schemeClr val="tx1"/>
              </a:solidFill>
              <a:effectLst/>
              <a:latin typeface="ＭＳ Ｐゴシック" panose="020B0600070205080204" pitchFamily="50" charset="-128"/>
              <a:ea typeface="ＭＳ Ｐゴシック" panose="020B0600070205080204" pitchFamily="50" charset="-128"/>
              <a:cs typeface="+mn-cs"/>
            </a:rPr>
            <a:t>年度までは職員給与独自抑制措置の導入により、ラスパイレス指数は類似団体で最低水準となった。</a:t>
          </a:r>
          <a:endParaRPr lang="ja-JP" altLang="ja-JP" sz="115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15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150">
              <a:solidFill>
                <a:schemeClr val="tx1"/>
              </a:solidFill>
              <a:effectLst/>
              <a:latin typeface="ＭＳ Ｐゴシック" panose="020B0600070205080204" pitchFamily="50" charset="-128"/>
              <a:ea typeface="ＭＳ Ｐゴシック" panose="020B0600070205080204" pitchFamily="50" charset="-128"/>
              <a:cs typeface="+mn-cs"/>
            </a:rPr>
            <a:t>今後も定員管理の適正化を図りながら人件費の抑制に努める。</a:t>
          </a:r>
          <a:endParaRPr lang="ja-JP" altLang="ja-JP" sz="115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69850</xdr:rowOff>
    </xdr:from>
    <xdr:to>
      <xdr:col>24</xdr:col>
      <xdr:colOff>25400</xdr:colOff>
      <xdr:row>42</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72770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208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35560</xdr:rowOff>
    </xdr:from>
    <xdr:to>
      <xdr:col>24</xdr:col>
      <xdr:colOff>114300</xdr:colOff>
      <xdr:row>42</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236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156227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7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69850</xdr:rowOff>
    </xdr:from>
    <xdr:to>
      <xdr:col>24</xdr:col>
      <xdr:colOff>114300</xdr:colOff>
      <xdr:row>33</xdr:row>
      <xdr:rowOff>69850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727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41</xdr:row>
      <xdr:rowOff>115570</xdr:rowOff>
    </xdr:from>
    <xdr:to>
      <xdr:col>24</xdr:col>
      <xdr:colOff>25400</xdr:colOff>
      <xdr:row>42</xdr:row>
      <xdr:rowOff>35560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714502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100347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010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83820</xdr:rowOff>
    </xdr:from>
    <xdr:to>
      <xdr:col>24</xdr:col>
      <xdr:colOff>76200</xdr:colOff>
      <xdr:row>37</xdr:row>
      <xdr:rowOff>13970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41</xdr:row>
      <xdr:rowOff>115570</xdr:rowOff>
    </xdr:from>
    <xdr:to>
      <xdr:col>19</xdr:col>
      <xdr:colOff>187325</xdr:colOff>
      <xdr:row>42</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71450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xdr:rowOff>
    </xdr:from>
    <xdr:to>
      <xdr:col>20</xdr:col>
      <xdr:colOff>38100</xdr:colOff>
      <xdr:row>36</xdr:row>
      <xdr:rowOff>109220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119397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48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40</xdr:row>
      <xdr:rowOff>119380</xdr:rowOff>
    </xdr:from>
    <xdr:to>
      <xdr:col>15</xdr:col>
      <xdr:colOff>98425</xdr:colOff>
      <xdr:row>42</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977380"/>
          <a:ext cx="889000" cy="236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156210</xdr:rowOff>
    </xdr:from>
    <xdr:to>
      <xdr:col>15</xdr:col>
      <xdr:colOff>149225</xdr:colOff>
      <xdr:row>36</xdr:row>
      <xdr:rowOff>86360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5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96537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40</xdr:row>
      <xdr:rowOff>119380</xdr:rowOff>
    </xdr:from>
    <xdr:to>
      <xdr:col>11</xdr:col>
      <xdr:colOff>9525</xdr:colOff>
      <xdr:row>41</xdr:row>
      <xdr:rowOff>39370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977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95250</xdr:rowOff>
    </xdr:from>
    <xdr:to>
      <xdr:col>11</xdr:col>
      <xdr:colOff>60325</xdr:colOff>
      <xdr:row>36</xdr:row>
      <xdr:rowOff>25400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09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35577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6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21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157497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8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41</xdr:row>
      <xdr:rowOff>156210</xdr:rowOff>
    </xdr:from>
    <xdr:to>
      <xdr:col>24</xdr:col>
      <xdr:colOff>76200</xdr:colOff>
      <xdr:row>42</xdr:row>
      <xdr:rowOff>86360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7185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41</xdr:row>
      <xdr:rowOff>64787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7094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41</xdr:row>
      <xdr:rowOff>64770</xdr:rowOff>
    </xdr:from>
    <xdr:to>
      <xdr:col>20</xdr:col>
      <xdr:colOff>38100</xdr:colOff>
      <xdr:row>41</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709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41</xdr:row>
      <xdr:rowOff>151147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7180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41</xdr:row>
      <xdr:rowOff>133350</xdr:rowOff>
    </xdr:from>
    <xdr:to>
      <xdr:col>15</xdr:col>
      <xdr:colOff>149225</xdr:colOff>
      <xdr:row>42</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716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42</xdr:row>
      <xdr:rowOff>48277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724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40</xdr:row>
      <xdr:rowOff>68580</xdr:rowOff>
    </xdr:from>
    <xdr:to>
      <xdr:col>11</xdr:col>
      <xdr:colOff>60325</xdr:colOff>
      <xdr:row>40</xdr:row>
      <xdr:rowOff>170180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926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40</xdr:row>
      <xdr:rowOff>154957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7012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160020</xdr:rowOff>
    </xdr:from>
    <xdr:to>
      <xdr:col>6</xdr:col>
      <xdr:colOff>171450</xdr:colOff>
      <xdr:row>41</xdr:row>
      <xdr:rowOff>90170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701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41</xdr:row>
      <xdr:rowOff>74947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710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類似団体平均と比較すると、物件費に係る経常収支比率は</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2.2</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下</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回っている</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a:t>
          </a:r>
          <a:endPar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主な要因は国庫補助金・道補助金等の増による特定財源の増加によるものである。</a:t>
          </a: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今後も事務事業の精査を徹底し、経費縮減に努める必要がある。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115570</xdr:rowOff>
    </xdr:from>
    <xdr:to>
      <xdr:col>82</xdr:col>
      <xdr:colOff>107950</xdr:colOff>
      <xdr:row>20</xdr:row>
      <xdr:rowOff>104140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4442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76217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0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104140</xdr:rowOff>
    </xdr:from>
    <xdr:to>
      <xdr:col>82</xdr:col>
      <xdr:colOff>196850</xdr:colOff>
      <xdr:row>20</xdr:row>
      <xdr:rowOff>104140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533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30497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7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115570</xdr:rowOff>
    </xdr:from>
    <xdr:to>
      <xdr:col>82</xdr:col>
      <xdr:colOff>196850</xdr:colOff>
      <xdr:row>13</xdr:row>
      <xdr:rowOff>115570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44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27940</xdr:rowOff>
    </xdr:from>
    <xdr:to>
      <xdr:col>82</xdr:col>
      <xdr:colOff>107950</xdr:colOff>
      <xdr:row>17</xdr:row>
      <xdr:rowOff>46990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77114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116857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144780</xdr:rowOff>
    </xdr:from>
    <xdr:to>
      <xdr:col>82</xdr:col>
      <xdr:colOff>158750</xdr:colOff>
      <xdr:row>17</xdr:row>
      <xdr:rowOff>74930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46990</xdr:rowOff>
    </xdr:from>
    <xdr:to>
      <xdr:col>78</xdr:col>
      <xdr:colOff>69850</xdr:colOff>
      <xdr:row>17</xdr:row>
      <xdr:rowOff>77470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4782800" y="29616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106680</xdr:rowOff>
    </xdr:from>
    <xdr:to>
      <xdr:col>78</xdr:col>
      <xdr:colOff>120650</xdr:colOff>
      <xdr:row>17</xdr:row>
      <xdr:rowOff>36830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47007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618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157480</xdr:rowOff>
    </xdr:from>
    <xdr:to>
      <xdr:col>73</xdr:col>
      <xdr:colOff>180975</xdr:colOff>
      <xdr:row>17</xdr:row>
      <xdr:rowOff>77470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9006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83820</xdr:rowOff>
    </xdr:from>
    <xdr:to>
      <xdr:col>74</xdr:col>
      <xdr:colOff>31750</xdr:colOff>
      <xdr:row>17</xdr:row>
      <xdr:rowOff>13970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24147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595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142240</xdr:rowOff>
    </xdr:from>
    <xdr:to>
      <xdr:col>69</xdr:col>
      <xdr:colOff>92075</xdr:colOff>
      <xdr:row>16</xdr:row>
      <xdr:rowOff>157480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3004800" y="28854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38100</xdr:rowOff>
    </xdr:from>
    <xdr:to>
      <xdr:col>69</xdr:col>
      <xdr:colOff>142875</xdr:colOff>
      <xdr:row>16</xdr:row>
      <xdr:rowOff>139700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149877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55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68580</xdr:rowOff>
    </xdr:from>
    <xdr:to>
      <xdr:col>65</xdr:col>
      <xdr:colOff>53975</xdr:colOff>
      <xdr:row>16</xdr:row>
      <xdr:rowOff>170180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811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8907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580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148590</xdr:rowOff>
    </xdr:from>
    <xdr:to>
      <xdr:col>82</xdr:col>
      <xdr:colOff>158750</xdr:colOff>
      <xdr:row>16</xdr:row>
      <xdr:rowOff>78740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720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165117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565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167640</xdr:rowOff>
    </xdr:from>
    <xdr:to>
      <xdr:col>78</xdr:col>
      <xdr:colOff>120650</xdr:colOff>
      <xdr:row>17</xdr:row>
      <xdr:rowOff>97790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910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82567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99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26670</xdr:rowOff>
    </xdr:from>
    <xdr:to>
      <xdr:col>74</xdr:col>
      <xdr:colOff>31750</xdr:colOff>
      <xdr:row>17</xdr:row>
      <xdr:rowOff>128270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113047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106680</xdr:rowOff>
    </xdr:from>
    <xdr:to>
      <xdr:col>69</xdr:col>
      <xdr:colOff>142875</xdr:colOff>
      <xdr:row>17</xdr:row>
      <xdr:rowOff>36830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849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21607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91440</xdr:rowOff>
    </xdr:from>
    <xdr:to>
      <xdr:col>65</xdr:col>
      <xdr:colOff>53975</xdr:colOff>
      <xdr:row>17</xdr:row>
      <xdr:rowOff>21590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83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6367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92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類似団体平均と比較すると、扶助費に係る経常収支比率は</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0.8</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ポイント下回っている。これはふるさと応援基金繰入金や町債等の特定財源の充当によるものである。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なお、障害者介護関係経費は増加傾向にある。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61</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194800"/>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55</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9385300"/>
          <a:ext cx="8382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55</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938530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38100</xdr:rowOff>
    </xdr:from>
    <xdr:to>
      <xdr:col>20</xdr:col>
      <xdr:colOff>38100</xdr:colOff>
      <xdr:row>56</xdr:row>
      <xdr:rowOff>139700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124477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72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50800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615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152400</xdr:rowOff>
    </xdr:from>
    <xdr:to>
      <xdr:col>15</xdr:col>
      <xdr:colOff>149225</xdr:colOff>
      <xdr:row>56</xdr:row>
      <xdr:rowOff>82550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67327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xdr:rowOff>
    </xdr:from>
    <xdr:to>
      <xdr:col>11</xdr:col>
      <xdr:colOff>9525</xdr:colOff>
      <xdr:row>55</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1320800" y="927100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0</xdr:rowOff>
    </xdr:from>
    <xdr:to>
      <xdr:col>11</xdr:col>
      <xdr:colOff>60325</xdr:colOff>
      <xdr:row>56</xdr:row>
      <xdr:rowOff>101600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86377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38100</xdr:rowOff>
    </xdr:from>
    <xdr:to>
      <xdr:col>6</xdr:col>
      <xdr:colOff>171450</xdr:colOff>
      <xdr:row>56</xdr:row>
      <xdr:rowOff>139700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124477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52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111777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37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0</xdr:rowOff>
    </xdr:from>
    <xdr:to>
      <xdr:col>15</xdr:col>
      <xdr:colOff>149225</xdr:colOff>
      <xdr:row>55</xdr:row>
      <xdr:rowOff>101600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111777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133350</xdr:rowOff>
    </xdr:from>
    <xdr:to>
      <xdr:col>6</xdr:col>
      <xdr:colOff>171450</xdr:colOff>
      <xdr:row>54</xdr:row>
      <xdr:rowOff>63500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73677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類似団体平均と比較すると、その他に係る経常収支比率は</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3.3</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ポイント上回っている。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主な要因は、清掃施設、水産施設、排水処理施設、消防署等各施設の維持補修費や除雪費用によるものである。今後大規模な修繕が必要となる施設も多いため、公共施設等総合管理計画等により、計画的な維持補修に努め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165100</xdr:rowOff>
    </xdr:from>
    <xdr:to>
      <xdr:col>82</xdr:col>
      <xdr:colOff>107950</xdr:colOff>
      <xdr:row>59</xdr:row>
      <xdr:rowOff>158750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80500"/>
          <a:ext cx="0" cy="1193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59</xdr:row>
      <xdr:rowOff>130827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246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59</xdr:row>
      <xdr:rowOff>158750</xdr:rowOff>
    </xdr:from>
    <xdr:to>
      <xdr:col>82</xdr:col>
      <xdr:colOff>196850</xdr:colOff>
      <xdr:row>59</xdr:row>
      <xdr:rowOff>158750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274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80027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165100</xdr:rowOff>
    </xdr:from>
    <xdr:to>
      <xdr:col>82</xdr:col>
      <xdr:colOff>196850</xdr:colOff>
      <xdr:row>52</xdr:row>
      <xdr:rowOff>165100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120650</xdr:rowOff>
    </xdr:from>
    <xdr:to>
      <xdr:col>82</xdr:col>
      <xdr:colOff>107950</xdr:colOff>
      <xdr:row>59</xdr:row>
      <xdr:rowOff>146050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2362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10177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165100</xdr:rowOff>
    </xdr:from>
    <xdr:to>
      <xdr:col>82</xdr:col>
      <xdr:colOff>158750</xdr:colOff>
      <xdr:row>57</xdr:row>
      <xdr:rowOff>95250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146050</xdr:rowOff>
    </xdr:from>
    <xdr:to>
      <xdr:col>78</xdr:col>
      <xdr:colOff>69850</xdr:colOff>
      <xdr:row>60</xdr:row>
      <xdr:rowOff>38100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2616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158750</xdr:rowOff>
    </xdr:from>
    <xdr:to>
      <xdr:col>78</xdr:col>
      <xdr:colOff>120650</xdr:colOff>
      <xdr:row>58</xdr:row>
      <xdr:rowOff>88900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99077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0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133350</xdr:rowOff>
    </xdr:from>
    <xdr:to>
      <xdr:col>73</xdr:col>
      <xdr:colOff>180975</xdr:colOff>
      <xdr:row>60</xdr:row>
      <xdr:rowOff>38100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48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158750</xdr:rowOff>
    </xdr:from>
    <xdr:to>
      <xdr:col>74</xdr:col>
      <xdr:colOff>31750</xdr:colOff>
      <xdr:row>58</xdr:row>
      <xdr:rowOff>88900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99077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133350</xdr:rowOff>
    </xdr:from>
    <xdr:to>
      <xdr:col>69</xdr:col>
      <xdr:colOff>92075</xdr:colOff>
      <xdr:row>60</xdr:row>
      <xdr:rowOff>114300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248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50800</xdr:rowOff>
    </xdr:from>
    <xdr:to>
      <xdr:col>65</xdr:col>
      <xdr:colOff>53975</xdr:colOff>
      <xdr:row>58</xdr:row>
      <xdr:rowOff>152400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9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162577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69850</xdr:rowOff>
    </xdr:from>
    <xdr:to>
      <xdr:col>82</xdr:col>
      <xdr:colOff>158750</xdr:colOff>
      <xdr:row>60</xdr:row>
      <xdr:rowOff>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149877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95250</xdr:rowOff>
    </xdr:from>
    <xdr:to>
      <xdr:col>78</xdr:col>
      <xdr:colOff>120650</xdr:colOff>
      <xdr:row>60</xdr:row>
      <xdr:rowOff>25400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1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10177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297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158750</xdr:rowOff>
    </xdr:from>
    <xdr:to>
      <xdr:col>74</xdr:col>
      <xdr:colOff>31750</xdr:colOff>
      <xdr:row>60</xdr:row>
      <xdr:rowOff>88900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73677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360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82550</xdr:rowOff>
    </xdr:from>
    <xdr:to>
      <xdr:col>69</xdr:col>
      <xdr:colOff>142875</xdr:colOff>
      <xdr:row>60</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63500</xdr:rowOff>
    </xdr:from>
    <xdr:to>
      <xdr:col>65</xdr:col>
      <xdr:colOff>53975</xdr:colOff>
      <xdr:row>60</xdr:row>
      <xdr:rowOff>165100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149877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43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rgbClr val="FF0000"/>
              </a:solidFill>
              <a:effectLst/>
              <a:latin typeface="ＭＳ Ｐゴシック" panose="020B0600070205080204" pitchFamily="50" charset="-128"/>
              <a:ea typeface="ＭＳ Ｐゴシック" panose="020B0600070205080204" pitchFamily="50" charset="-128"/>
              <a:cs typeface="+mn-cs"/>
            </a:rPr>
            <a:t>　</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類似団体平均と比較すると、補助費等に係る経常収支比率は</a:t>
          </a:r>
          <a:r>
            <a:rPr kumimoji="1" lang="en-US" altLang="ja-JP" sz="1300">
              <a:solidFill>
                <a:schemeClr val="tx1"/>
              </a:solidFill>
              <a:effectLst/>
              <a:latin typeface="ＭＳ Ｐゴシック" panose="020B0600070205080204" pitchFamily="50" charset="-128"/>
              <a:ea typeface="ＭＳ Ｐゴシック" panose="020B0600070205080204" pitchFamily="50" charset="-128"/>
              <a:cs typeface="+mn-cs"/>
            </a:rPr>
            <a:t>13.3</a:t>
          </a:r>
          <a:r>
            <a:rPr kumimoji="1" lang="ja-JP" altLang="ja-JP" sz="1300">
              <a:solidFill>
                <a:schemeClr val="tx1"/>
              </a:solidFill>
              <a:effectLst/>
              <a:latin typeface="ＭＳ Ｐゴシック" panose="020B0600070205080204" pitchFamily="50" charset="-128"/>
              <a:ea typeface="ＭＳ Ｐゴシック" panose="020B0600070205080204" pitchFamily="50" charset="-128"/>
              <a:cs typeface="+mn-cs"/>
            </a:rPr>
            <a:t>ポイント下回っている。</a:t>
          </a:r>
          <a:endParaRPr lang="ja-JP" altLang="ja-JP" sz="13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300">
              <a:solidFill>
                <a:schemeClr val="tx1"/>
              </a:solidFill>
              <a:effectLst/>
              <a:latin typeface="ＭＳ Ｐゴシック" panose="020B0600070205080204" pitchFamily="50" charset="-128"/>
              <a:ea typeface="ＭＳ Ｐゴシック" panose="020B0600070205080204" pitchFamily="50" charset="-128"/>
              <a:cs typeface="+mn-cs"/>
            </a:rPr>
            <a:t>　令和５年度からの減少について主な要因はふるさと応援基金繰入金等の特定財源の充当増加によるものである。</a:t>
          </a: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108712</xdr:rowOff>
    </xdr:from>
    <xdr:to>
      <xdr:col>82</xdr:col>
      <xdr:colOff>107950</xdr:colOff>
      <xdr:row>40</xdr:row>
      <xdr:rowOff>154432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38012"/>
          <a:ext cx="0" cy="1074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126509</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154432</xdr:rowOff>
    </xdr:from>
    <xdr:to>
      <xdr:col>82</xdr:col>
      <xdr:colOff>196850</xdr:colOff>
      <xdr:row>40</xdr:row>
      <xdr:rowOff>154432</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23639</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81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108712</xdr:rowOff>
    </xdr:from>
    <xdr:to>
      <xdr:col>82</xdr:col>
      <xdr:colOff>196850</xdr:colOff>
      <xdr:row>34</xdr:row>
      <xdr:rowOff>108712</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38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108712</xdr:rowOff>
    </xdr:from>
    <xdr:to>
      <xdr:col>82</xdr:col>
      <xdr:colOff>107950</xdr:colOff>
      <xdr:row>35</xdr:row>
      <xdr:rowOff>65278</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flipV="1">
          <a:off x="15671800" y="5938012"/>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123715</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4673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151638</xdr:rowOff>
    </xdr:from>
    <xdr:to>
      <xdr:col>82</xdr:col>
      <xdr:colOff>158750</xdr:colOff>
      <xdr:row>38</xdr:row>
      <xdr:rowOff>81788</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495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46990</xdr:rowOff>
    </xdr:from>
    <xdr:to>
      <xdr:col>78</xdr:col>
      <xdr:colOff>69850</xdr:colOff>
      <xdr:row>35</xdr:row>
      <xdr:rowOff>65278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0477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128778</xdr:rowOff>
    </xdr:from>
    <xdr:to>
      <xdr:col>78</xdr:col>
      <xdr:colOff>120650</xdr:colOff>
      <xdr:row>38</xdr:row>
      <xdr:rowOff>58928</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472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43705</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558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46990</xdr:rowOff>
    </xdr:from>
    <xdr:to>
      <xdr:col>73</xdr:col>
      <xdr:colOff>180975</xdr:colOff>
      <xdr:row>35</xdr:row>
      <xdr:rowOff>65278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04774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101346</xdr:rowOff>
    </xdr:from>
    <xdr:to>
      <xdr:col>74</xdr:col>
      <xdr:colOff>31750</xdr:colOff>
      <xdr:row>38</xdr:row>
      <xdr:rowOff>31496</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16273</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5313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5842</xdr:rowOff>
    </xdr:from>
    <xdr:to>
      <xdr:col>69</xdr:col>
      <xdr:colOff>92075</xdr:colOff>
      <xdr:row>35</xdr:row>
      <xdr:rowOff>65278</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00659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92202</xdr:rowOff>
    </xdr:from>
    <xdr:to>
      <xdr:col>69</xdr:col>
      <xdr:colOff>142875</xdr:colOff>
      <xdr:row>38</xdr:row>
      <xdr:rowOff>22352</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7129</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87630</xdr:rowOff>
    </xdr:from>
    <xdr:to>
      <xdr:col>65</xdr:col>
      <xdr:colOff>53975</xdr:colOff>
      <xdr:row>38</xdr:row>
      <xdr:rowOff>17780</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43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2557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51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57912</xdr:rowOff>
    </xdr:from>
    <xdr:to>
      <xdr:col>82</xdr:col>
      <xdr:colOff>158750</xdr:colOff>
      <xdr:row>34</xdr:row>
      <xdr:rowOff>159512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137939</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795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14478</xdr:rowOff>
    </xdr:from>
    <xdr:to>
      <xdr:col>78</xdr:col>
      <xdr:colOff>120650</xdr:colOff>
      <xdr:row>35</xdr:row>
      <xdr:rowOff>116078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126255</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7841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167640</xdr:rowOff>
    </xdr:from>
    <xdr:to>
      <xdr:col>74</xdr:col>
      <xdr:colOff>31750</xdr:colOff>
      <xdr:row>35</xdr:row>
      <xdr:rowOff>97790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599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107967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765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14478</xdr:rowOff>
    </xdr:from>
    <xdr:to>
      <xdr:col>69</xdr:col>
      <xdr:colOff>142875</xdr:colOff>
      <xdr:row>35</xdr:row>
      <xdr:rowOff>116078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015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126255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78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126492</xdr:rowOff>
    </xdr:from>
    <xdr:to>
      <xdr:col>65</xdr:col>
      <xdr:colOff>53975</xdr:colOff>
      <xdr:row>35</xdr:row>
      <xdr:rowOff>56642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66819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72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150">
              <a:solidFill>
                <a:schemeClr val="tx1"/>
              </a:solidFill>
              <a:effectLst/>
              <a:latin typeface="ＭＳ Ｐゴシック" panose="020B0600070205080204" pitchFamily="50" charset="-128"/>
              <a:ea typeface="ＭＳ Ｐゴシック" panose="020B0600070205080204" pitchFamily="50" charset="-128"/>
            </a:rPr>
            <a:t>　合併町の地方債を引き継いだことに加え、合併に伴う公共施設整備等により地方債の元利償還金が増加し、公債費に係る経常収支比率は令和</a:t>
          </a:r>
          <a:r>
            <a:rPr lang="en-US" altLang="ja-JP" sz="1150">
              <a:solidFill>
                <a:schemeClr val="tx1"/>
              </a:solidFill>
              <a:effectLst/>
              <a:latin typeface="ＭＳ Ｐゴシック" panose="020B0600070205080204" pitchFamily="50" charset="-128"/>
              <a:ea typeface="ＭＳ Ｐゴシック" panose="020B0600070205080204" pitchFamily="50" charset="-128"/>
            </a:rPr>
            <a:t>3</a:t>
          </a:r>
          <a:r>
            <a:rPr lang="ja-JP" altLang="en-US" sz="1150">
              <a:solidFill>
                <a:schemeClr val="tx1"/>
              </a:solidFill>
              <a:effectLst/>
              <a:latin typeface="ＭＳ Ｐゴシック" panose="020B0600070205080204" pitchFamily="50" charset="-128"/>
              <a:ea typeface="ＭＳ Ｐゴシック" panose="020B0600070205080204" pitchFamily="50" charset="-128"/>
            </a:rPr>
            <a:t>年度まで類似団体平均を上回っていたが、合併後の施設整備に係る地方債の償還が終了したことにより、令和</a:t>
          </a:r>
          <a:r>
            <a:rPr lang="en-US" altLang="ja-JP" sz="1150">
              <a:solidFill>
                <a:schemeClr val="tx1"/>
              </a:solidFill>
              <a:effectLst/>
              <a:latin typeface="ＭＳ Ｐゴシック" panose="020B0600070205080204" pitchFamily="50" charset="-128"/>
              <a:ea typeface="ＭＳ Ｐゴシック" panose="020B0600070205080204" pitchFamily="50" charset="-128"/>
            </a:rPr>
            <a:t>4</a:t>
          </a:r>
          <a:r>
            <a:rPr lang="ja-JP" altLang="en-US" sz="1150">
              <a:solidFill>
                <a:schemeClr val="tx1"/>
              </a:solidFill>
              <a:effectLst/>
              <a:latin typeface="ＭＳ Ｐゴシック" panose="020B0600070205080204" pitchFamily="50" charset="-128"/>
              <a:ea typeface="ＭＳ Ｐゴシック" panose="020B0600070205080204" pitchFamily="50" charset="-128"/>
            </a:rPr>
            <a:t>年度は</a:t>
          </a:r>
          <a:r>
            <a:rPr lang="en-US" altLang="ja-JP" sz="1150">
              <a:solidFill>
                <a:schemeClr val="tx1"/>
              </a:solidFill>
              <a:effectLst/>
              <a:latin typeface="ＭＳ Ｐゴシック" panose="020B0600070205080204" pitchFamily="50" charset="-128"/>
              <a:ea typeface="ＭＳ Ｐゴシック" panose="020B0600070205080204" pitchFamily="50" charset="-128"/>
            </a:rPr>
            <a:t>1.5</a:t>
          </a:r>
          <a:r>
            <a:rPr lang="ja-JP" altLang="en-US" sz="1150">
              <a:solidFill>
                <a:schemeClr val="tx1"/>
              </a:solidFill>
              <a:effectLst/>
              <a:latin typeface="ＭＳ Ｐゴシック" panose="020B0600070205080204" pitchFamily="50" charset="-128"/>
              <a:ea typeface="ＭＳ Ｐゴシック" panose="020B0600070205080204" pitchFamily="50" charset="-128"/>
            </a:rPr>
            <a:t>ポイント下回った。　　　 </a:t>
          </a:r>
        </a:p>
        <a:p>
          <a:r>
            <a:rPr lang="ja-JP" altLang="en-US" sz="1150">
              <a:solidFill>
                <a:schemeClr val="tx1"/>
              </a:solidFill>
              <a:effectLst/>
              <a:latin typeface="ＭＳ Ｐゴシック" panose="020B0600070205080204" pitchFamily="50" charset="-128"/>
              <a:ea typeface="ＭＳ Ｐゴシック" panose="020B0600070205080204" pitchFamily="50" charset="-128"/>
            </a:rPr>
            <a:t>　また、令和</a:t>
          </a:r>
          <a:r>
            <a:rPr lang="en-US" altLang="ja-JP" sz="1150">
              <a:solidFill>
                <a:schemeClr val="tx1"/>
              </a:solidFill>
              <a:effectLst/>
              <a:latin typeface="ＭＳ Ｐゴシック" panose="020B0600070205080204" pitchFamily="50" charset="-128"/>
              <a:ea typeface="ＭＳ Ｐゴシック" panose="020B0600070205080204" pitchFamily="50" charset="-128"/>
            </a:rPr>
            <a:t>6</a:t>
          </a:r>
          <a:r>
            <a:rPr lang="ja-JP" altLang="en-US" sz="1150">
              <a:solidFill>
                <a:schemeClr val="tx1"/>
              </a:solidFill>
              <a:effectLst/>
              <a:latin typeface="ＭＳ Ｐゴシック" panose="020B0600070205080204" pitchFamily="50" charset="-128"/>
              <a:ea typeface="ＭＳ Ｐゴシック" panose="020B0600070205080204" pitchFamily="50" charset="-128"/>
            </a:rPr>
            <a:t>年度については平成</a:t>
          </a:r>
          <a:r>
            <a:rPr lang="en-US" altLang="ja-JP" sz="1150">
              <a:solidFill>
                <a:schemeClr val="tx1"/>
              </a:solidFill>
              <a:effectLst/>
              <a:latin typeface="ＭＳ Ｐゴシック" panose="020B0600070205080204" pitchFamily="50" charset="-128"/>
              <a:ea typeface="ＭＳ Ｐゴシック" panose="020B0600070205080204" pitchFamily="50" charset="-128"/>
            </a:rPr>
            <a:t>15</a:t>
          </a:r>
          <a:r>
            <a:rPr lang="ja-JP" altLang="en-US" sz="1150">
              <a:solidFill>
                <a:schemeClr val="tx1"/>
              </a:solidFill>
              <a:effectLst/>
              <a:latin typeface="ＭＳ Ｐゴシック" panose="020B0600070205080204" pitchFamily="50" charset="-128"/>
              <a:ea typeface="ＭＳ Ｐゴシック" panose="020B0600070205080204" pitchFamily="50" charset="-128"/>
            </a:rPr>
            <a:t>年借入の臨時財政対策債等の償還が完了したこと等により令和</a:t>
          </a:r>
          <a:r>
            <a:rPr lang="en-US" altLang="ja-JP" sz="1150">
              <a:solidFill>
                <a:schemeClr val="tx1"/>
              </a:solidFill>
              <a:effectLst/>
              <a:latin typeface="ＭＳ Ｐゴシック" panose="020B0600070205080204" pitchFamily="50" charset="-128"/>
              <a:ea typeface="ＭＳ Ｐゴシック" panose="020B0600070205080204" pitchFamily="50" charset="-128"/>
            </a:rPr>
            <a:t>5</a:t>
          </a:r>
          <a:r>
            <a:rPr lang="ja-JP" altLang="en-US" sz="1150">
              <a:solidFill>
                <a:schemeClr val="tx1"/>
              </a:solidFill>
              <a:effectLst/>
              <a:latin typeface="ＭＳ Ｐゴシック" panose="020B0600070205080204" pitchFamily="50" charset="-128"/>
              <a:ea typeface="ＭＳ Ｐゴシック" panose="020B0600070205080204" pitchFamily="50" charset="-128"/>
            </a:rPr>
            <a:t>年度より減となっている。</a:t>
          </a:r>
        </a:p>
        <a:p>
          <a:r>
            <a:rPr lang="ja-JP" altLang="en-US" sz="1150">
              <a:solidFill>
                <a:schemeClr val="tx1"/>
              </a:solidFill>
              <a:effectLst/>
              <a:latin typeface="ＭＳ Ｐゴシック" panose="020B0600070205080204" pitchFamily="50" charset="-128"/>
              <a:ea typeface="ＭＳ Ｐゴシック" panose="020B0600070205080204" pitchFamily="50" charset="-128"/>
            </a:rPr>
            <a:t>　公債費償還額は減少傾向にあるが、今後も毎年度の償還元金と新規発行額のバランスを考慮したうえで、地方債の新規発行を伴う普通建設事業を実施していく必要がある。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4" name="公債費グラフ枠">
          <a:extLst>
            <a:ext uri="{FF2B5EF4-FFF2-40B4-BE49-F238E27FC236}">
              <a16:creationId xmlns:a16="http://schemas.microsoft.com/office/drawing/2014/main" id="{00000000-0008-0000-0400-00006C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82913</xdr:rowOff>
    </xdr:from>
    <xdr:to>
      <xdr:col>24</xdr:col>
      <xdr:colOff>25400</xdr:colOff>
      <xdr:row>81</xdr:row>
      <xdr:rowOff>11068</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4826000" y="12598763"/>
          <a:ext cx="0" cy="1299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154595</xdr:rowOff>
    </xdr:from>
    <xdr:ext cx="762000" cy="259045"/>
    <xdr:sp macro="" textlink="">
      <xdr:nvSpPr>
        <xdr:cNvPr id="366" name="公債費最小値テキスト">
          <a:extLst>
            <a:ext uri="{FF2B5EF4-FFF2-40B4-BE49-F238E27FC236}">
              <a16:creationId xmlns:a16="http://schemas.microsoft.com/office/drawing/2014/main" id="{00000000-0008-0000-0400-00006E010000}"/>
            </a:ext>
          </a:extLst>
        </xdr:cNvPr>
        <xdr:cNvSpPr txBox="1"/>
      </xdr:nvSpPr>
      <xdr:spPr>
        <a:xfrm>
          <a:off x="4914900" y="138705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11068</xdr:rowOff>
    </xdr:from>
    <xdr:to>
      <xdr:col>24</xdr:col>
      <xdr:colOff>114300</xdr:colOff>
      <xdr:row>81</xdr:row>
      <xdr:rowOff>11068</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38985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169290</xdr:rowOff>
    </xdr:from>
    <xdr:ext cx="762000" cy="259045"/>
    <xdr:sp macro="" textlink="">
      <xdr:nvSpPr>
        <xdr:cNvPr id="368" name="公債費最大値テキスト">
          <a:extLst>
            <a:ext uri="{FF2B5EF4-FFF2-40B4-BE49-F238E27FC236}">
              <a16:creationId xmlns:a16="http://schemas.microsoft.com/office/drawing/2014/main" id="{00000000-0008-0000-0400-000070010000}"/>
            </a:ext>
          </a:extLst>
        </xdr:cNvPr>
        <xdr:cNvSpPr txBox="1"/>
      </xdr:nvSpPr>
      <xdr:spPr>
        <a:xfrm>
          <a:off x="4914900" y="12342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82913</xdr:rowOff>
    </xdr:from>
    <xdr:to>
      <xdr:col>24</xdr:col>
      <xdr:colOff>114300</xdr:colOff>
      <xdr:row>73</xdr:row>
      <xdr:rowOff>82913</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2598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91077</xdr:rowOff>
    </xdr:from>
    <xdr:to>
      <xdr:col>24</xdr:col>
      <xdr:colOff>25400</xdr:colOff>
      <xdr:row>76</xdr:row>
      <xdr:rowOff>162923</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987800" y="13121277"/>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97263</xdr:rowOff>
    </xdr:from>
    <xdr:ext cx="762000" cy="259045"/>
    <xdr:sp macro="" textlink="">
      <xdr:nvSpPr>
        <xdr:cNvPr id="371" name="公債費平均値テキスト">
          <a:extLst>
            <a:ext uri="{FF2B5EF4-FFF2-40B4-BE49-F238E27FC236}">
              <a16:creationId xmlns:a16="http://schemas.microsoft.com/office/drawing/2014/main" id="{00000000-0008-0000-0400-000073010000}"/>
            </a:ext>
          </a:extLst>
        </xdr:cNvPr>
        <xdr:cNvSpPr txBox="1"/>
      </xdr:nvSpPr>
      <xdr:spPr>
        <a:xfrm>
          <a:off x="4914900" y="131274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125186</xdr:rowOff>
    </xdr:from>
    <xdr:to>
      <xdr:col>24</xdr:col>
      <xdr:colOff>76200</xdr:colOff>
      <xdr:row>77</xdr:row>
      <xdr:rowOff>55336</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47752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110671</xdr:rowOff>
    </xdr:from>
    <xdr:to>
      <xdr:col>19</xdr:col>
      <xdr:colOff>187325</xdr:colOff>
      <xdr:row>76</xdr:row>
      <xdr:rowOff>162923</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098800" y="13140871"/>
          <a:ext cx="88900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5987</xdr:rowOff>
    </xdr:from>
    <xdr:to>
      <xdr:col>20</xdr:col>
      <xdr:colOff>38100</xdr:colOff>
      <xdr:row>77</xdr:row>
      <xdr:rowOff>107587</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937000" y="1320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92364</xdr:rowOff>
    </xdr:from>
    <xdr:ext cx="7366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3606800" y="132940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110671</xdr:rowOff>
    </xdr:from>
    <xdr:to>
      <xdr:col>15</xdr:col>
      <xdr:colOff>98425</xdr:colOff>
      <xdr:row>77</xdr:row>
      <xdr:rowOff>95976</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2209800" y="13140871"/>
          <a:ext cx="889000" cy="156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157843</xdr:rowOff>
    </xdr:from>
    <xdr:to>
      <xdr:col>15</xdr:col>
      <xdr:colOff>149225</xdr:colOff>
      <xdr:row>77</xdr:row>
      <xdr:rowOff>87993</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048000" y="13188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72770</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2717800" y="13274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95976</xdr:rowOff>
    </xdr:from>
    <xdr:to>
      <xdr:col>11</xdr:col>
      <xdr:colOff>9525</xdr:colOff>
      <xdr:row>78</xdr:row>
      <xdr:rowOff>100874</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flipV="1">
          <a:off x="1320800" y="13297626"/>
          <a:ext cx="889000" cy="176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125186</xdr:rowOff>
    </xdr:from>
    <xdr:to>
      <xdr:col>11</xdr:col>
      <xdr:colOff>60325</xdr:colOff>
      <xdr:row>77</xdr:row>
      <xdr:rowOff>55336</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2159000" y="13155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65512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828800" y="12924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25581</xdr:rowOff>
    </xdr:from>
    <xdr:to>
      <xdr:col>6</xdr:col>
      <xdr:colOff>171450</xdr:colOff>
      <xdr:row>77</xdr:row>
      <xdr:rowOff>127181</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1270000" y="13227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137358</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939800" y="12996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40277</xdr:rowOff>
    </xdr:from>
    <xdr:to>
      <xdr:col>24</xdr:col>
      <xdr:colOff>76200</xdr:colOff>
      <xdr:row>76</xdr:row>
      <xdr:rowOff>141877</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4775200" y="1307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56804</xdr:rowOff>
    </xdr:from>
    <xdr:ext cx="762000" cy="259045"/>
    <xdr:sp macro="" textlink="">
      <xdr:nvSpPr>
        <xdr:cNvPr id="390" name="公債費該当値テキスト">
          <a:extLst>
            <a:ext uri="{FF2B5EF4-FFF2-40B4-BE49-F238E27FC236}">
              <a16:creationId xmlns:a16="http://schemas.microsoft.com/office/drawing/2014/main" id="{00000000-0008-0000-0400-000086010000}"/>
            </a:ext>
          </a:extLst>
        </xdr:cNvPr>
        <xdr:cNvSpPr txBox="1"/>
      </xdr:nvSpPr>
      <xdr:spPr>
        <a:xfrm>
          <a:off x="4914900" y="12915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112123</xdr:rowOff>
    </xdr:from>
    <xdr:to>
      <xdr:col>20</xdr:col>
      <xdr:colOff>38100</xdr:colOff>
      <xdr:row>77</xdr:row>
      <xdr:rowOff>42273</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937000" y="13142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52450</xdr:rowOff>
    </xdr:from>
    <xdr:ext cx="7366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3606800" y="129112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59871</xdr:rowOff>
    </xdr:from>
    <xdr:to>
      <xdr:col>15</xdr:col>
      <xdr:colOff>149225</xdr:colOff>
      <xdr:row>76</xdr:row>
      <xdr:rowOff>161471</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048000" y="13090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199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2717800" y="1285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45176</xdr:rowOff>
    </xdr:from>
    <xdr:to>
      <xdr:col>11</xdr:col>
      <xdr:colOff>60325</xdr:colOff>
      <xdr:row>77</xdr:row>
      <xdr:rowOff>146776</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2159000" y="1324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131553</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828800" y="133332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50074</xdr:rowOff>
    </xdr:from>
    <xdr:to>
      <xdr:col>6</xdr:col>
      <xdr:colOff>171450</xdr:colOff>
      <xdr:row>78</xdr:row>
      <xdr:rowOff>151674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1270000" y="1342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136451</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939800" y="13509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類似団体平均と比較すると、公債費以外に係る経常収支比率は</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0.9</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下</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回っている。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人件費、物件費・その他が類似団体平均を上回っている</a:t>
          </a:r>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が、扶助費・補助費が類似団体平均を下回っている</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ためである。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人件費については合併に伴う職員数及び諸支出の増加が要因であるが、給与独自抑制措置（平成</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21</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年度から平成</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23</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年度まで</a:t>
          </a:r>
          <a:r>
            <a:rPr kumimoji="1" lang="en-US" altLang="ja-JP" sz="1200">
              <a:solidFill>
                <a:schemeClr val="tx1"/>
              </a:solidFill>
              <a:effectLst/>
              <a:latin typeface="ＭＳ Ｐゴシック" panose="020B0600070205080204" pitchFamily="50" charset="-128"/>
              <a:ea typeface="ＭＳ Ｐゴシック" panose="020B0600070205080204" pitchFamily="50" charset="-128"/>
              <a:cs typeface="+mn-cs"/>
            </a:rPr>
            <a:t>10</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％削減）の終了により、類似団体との差は拡大しつつある。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en-US" sz="1200">
              <a:solidFill>
                <a:schemeClr val="tx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tx1"/>
              </a:solidFill>
              <a:effectLst/>
              <a:latin typeface="ＭＳ Ｐゴシック" panose="020B0600070205080204" pitchFamily="50" charset="-128"/>
              <a:ea typeface="ＭＳ Ｐゴシック" panose="020B0600070205080204" pitchFamily="50" charset="-128"/>
              <a:cs typeface="+mn-cs"/>
            </a:rPr>
            <a:t>今後も適正な定員管理、財政の健全化により歳出の抑制に努める。</a:t>
          </a:r>
          <a:endParaRPr lang="ja-JP" altLang="ja-JP" sz="1200">
            <a:solidFill>
              <a:schemeClr val="tx1"/>
            </a:solidFill>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124714</xdr:rowOff>
    </xdr:from>
    <xdr:to>
      <xdr:col>82</xdr:col>
      <xdr:colOff>107950</xdr:colOff>
      <xdr:row>79</xdr:row>
      <xdr:rowOff>161289</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640564"/>
          <a:ext cx="0" cy="10652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133366</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677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161289</xdr:rowOff>
    </xdr:from>
    <xdr:to>
      <xdr:col>82</xdr:col>
      <xdr:colOff>196850</xdr:colOff>
      <xdr:row>79</xdr:row>
      <xdr:rowOff>161289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705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39641</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384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124714</xdr:rowOff>
    </xdr:from>
    <xdr:to>
      <xdr:col>82</xdr:col>
      <xdr:colOff>196850</xdr:colOff>
      <xdr:row>73</xdr:row>
      <xdr:rowOff>124714</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640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117856</xdr:rowOff>
    </xdr:from>
    <xdr:to>
      <xdr:col>82</xdr:col>
      <xdr:colOff>107950</xdr:colOff>
      <xdr:row>77</xdr:row>
      <xdr:rowOff>97282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5671800" y="13148056"/>
          <a:ext cx="8382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66564</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30967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94487</xdr:rowOff>
    </xdr:from>
    <xdr:to>
      <xdr:col>82</xdr:col>
      <xdr:colOff>158750</xdr:colOff>
      <xdr:row>77</xdr:row>
      <xdr:rowOff>24637</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3124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97282</xdr:rowOff>
    </xdr:from>
    <xdr:to>
      <xdr:col>78</xdr:col>
      <xdr:colOff>69850</xdr:colOff>
      <xdr:row>78</xdr:row>
      <xdr:rowOff>12700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4782800" y="1329893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2811</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145287</xdr:rowOff>
    </xdr:from>
    <xdr:to>
      <xdr:col>73</xdr:col>
      <xdr:colOff>180975</xdr:colOff>
      <xdr:row>78</xdr:row>
      <xdr:rowOff>12700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3175487"/>
          <a:ext cx="889000" cy="210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165354</xdr:rowOff>
    </xdr:from>
    <xdr:to>
      <xdr:col>74</xdr:col>
      <xdr:colOff>31750</xdr:colOff>
      <xdr:row>76</xdr:row>
      <xdr:rowOff>95504</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105681</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792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140715</xdr:rowOff>
    </xdr:from>
    <xdr:to>
      <xdr:col>69</xdr:col>
      <xdr:colOff>92075</xdr:colOff>
      <xdr:row>76</xdr:row>
      <xdr:rowOff>145287</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004800" y="131709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87630</xdr:rowOff>
    </xdr:from>
    <xdr:to>
      <xdr:col>69</xdr:col>
      <xdr:colOff>142875</xdr:colOff>
      <xdr:row>76</xdr:row>
      <xdr:rowOff>17780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27957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44196</xdr:rowOff>
    </xdr:from>
    <xdr:to>
      <xdr:col>65</xdr:col>
      <xdr:colOff>53975</xdr:colOff>
      <xdr:row>76</xdr:row>
      <xdr:rowOff>145796</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074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155973</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2843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67056</xdr:rowOff>
    </xdr:from>
    <xdr:to>
      <xdr:col>82</xdr:col>
      <xdr:colOff>158750</xdr:colOff>
      <xdr:row>76</xdr:row>
      <xdr:rowOff>168656</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83583</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2942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46482</xdr:rowOff>
    </xdr:from>
    <xdr:to>
      <xdr:col>78</xdr:col>
      <xdr:colOff>120650</xdr:colOff>
      <xdr:row>77</xdr:row>
      <xdr:rowOff>148082</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24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132859</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3345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133350</xdr:rowOff>
    </xdr:from>
    <xdr:to>
      <xdr:col>74</xdr:col>
      <xdr:colOff>31750</xdr:colOff>
      <xdr:row>78</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48277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94487</xdr:rowOff>
    </xdr:from>
    <xdr:to>
      <xdr:col>69</xdr:col>
      <xdr:colOff>142875</xdr:colOff>
      <xdr:row>77</xdr:row>
      <xdr:rowOff>24637</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9414</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3211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89915</xdr:rowOff>
    </xdr:from>
    <xdr:to>
      <xdr:col>65</xdr:col>
      <xdr:colOff>53975</xdr:colOff>
      <xdr:row>77</xdr:row>
      <xdr:rowOff>20065</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4842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北海道森町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82399</xdr:rowOff>
    </xdr:from>
    <xdr:to>
      <xdr:col>29</xdr:col>
      <xdr:colOff>127000</xdr:colOff>
      <xdr:row>19</xdr:row>
      <xdr:rowOff>149561</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015974"/>
          <a:ext cx="0" cy="143876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121638</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426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149561</xdr:rowOff>
    </xdr:from>
    <xdr:to>
      <xdr:col>30</xdr:col>
      <xdr:colOff>25400</xdr:colOff>
      <xdr:row>19</xdr:row>
      <xdr:rowOff>149561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54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168776</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7594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82399</xdr:rowOff>
    </xdr:from>
    <xdr:to>
      <xdr:col>30</xdr:col>
      <xdr:colOff>25400</xdr:colOff>
      <xdr:row>11</xdr:row>
      <xdr:rowOff>82399</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01597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89193</xdr:rowOff>
    </xdr:from>
    <xdr:to>
      <xdr:col>29</xdr:col>
      <xdr:colOff>127000</xdr:colOff>
      <xdr:row>15</xdr:row>
      <xdr:rowOff>93381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537118"/>
          <a:ext cx="647700" cy="17563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48810</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8396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76733</xdr:rowOff>
    </xdr:from>
    <xdr:to>
      <xdr:col>29</xdr:col>
      <xdr:colOff>177800</xdr:colOff>
      <xdr:row>17</xdr:row>
      <xdr:rowOff>6883</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75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93381</xdr:rowOff>
    </xdr:from>
    <xdr:to>
      <xdr:col>26</xdr:col>
      <xdr:colOff>50800</xdr:colOff>
      <xdr:row>16</xdr:row>
      <xdr:rowOff>11843</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2712756"/>
          <a:ext cx="698500" cy="899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25564</xdr:rowOff>
    </xdr:from>
    <xdr:to>
      <xdr:col>26</xdr:col>
      <xdr:colOff>101600</xdr:colOff>
      <xdr:row>17</xdr:row>
      <xdr:rowOff>127164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878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111941</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30742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11843</xdr:rowOff>
    </xdr:from>
    <xdr:to>
      <xdr:col>22</xdr:col>
      <xdr:colOff>114300</xdr:colOff>
      <xdr:row>16</xdr:row>
      <xdr:rowOff>65373</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2802668"/>
          <a:ext cx="698500" cy="535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61371</xdr:rowOff>
    </xdr:from>
    <xdr:to>
      <xdr:col>22</xdr:col>
      <xdr:colOff>165100</xdr:colOff>
      <xdr:row>17</xdr:row>
      <xdr:rowOff>162971</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30236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147748</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110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65373</xdr:rowOff>
    </xdr:from>
    <xdr:to>
      <xdr:col>18</xdr:col>
      <xdr:colOff>177800</xdr:colOff>
      <xdr:row>16</xdr:row>
      <xdr:rowOff>127661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2856198"/>
          <a:ext cx="698500" cy="6228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97262</xdr:rowOff>
    </xdr:from>
    <xdr:to>
      <xdr:col>19</xdr:col>
      <xdr:colOff>38100</xdr:colOff>
      <xdr:row>18</xdr:row>
      <xdr:rowOff>27412</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59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12189</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45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159496</xdr:rowOff>
    </xdr:from>
    <xdr:to>
      <xdr:col>15</xdr:col>
      <xdr:colOff>101600</xdr:colOff>
      <xdr:row>18</xdr:row>
      <xdr:rowOff>89646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1217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74423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208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38393</xdr:rowOff>
    </xdr:from>
    <xdr:to>
      <xdr:col>29</xdr:col>
      <xdr:colOff>177800</xdr:colOff>
      <xdr:row>14</xdr:row>
      <xdr:rowOff>139993</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4863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54920</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331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42581</xdr:rowOff>
    </xdr:from>
    <xdr:to>
      <xdr:col>26</xdr:col>
      <xdr:colOff>101600</xdr:colOff>
      <xdr:row>15</xdr:row>
      <xdr:rowOff>144181</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6619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13</xdr:row>
      <xdr:rowOff>154358</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2430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132493</xdr:rowOff>
    </xdr:from>
    <xdr:to>
      <xdr:col>22</xdr:col>
      <xdr:colOff>165100</xdr:colOff>
      <xdr:row>16</xdr:row>
      <xdr:rowOff>62643</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7518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72820</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5207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14573</xdr:rowOff>
    </xdr:from>
    <xdr:to>
      <xdr:col>19</xdr:col>
      <xdr:colOff>38100</xdr:colOff>
      <xdr:row>16</xdr:row>
      <xdr:rowOff>116173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28053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126350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5742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76861</xdr:rowOff>
    </xdr:from>
    <xdr:to>
      <xdr:col>15</xdr:col>
      <xdr:colOff>101600</xdr:colOff>
      <xdr:row>17</xdr:row>
      <xdr:rowOff>7011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28676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17188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636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16769</xdr:rowOff>
    </xdr:from>
    <xdr:to>
      <xdr:col>29</xdr:col>
      <xdr:colOff>127000</xdr:colOff>
      <xdr:row>38</xdr:row>
      <xdr:rowOff>92825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284219"/>
          <a:ext cx="0" cy="12762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64902</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532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92825</xdr:rowOff>
    </xdr:from>
    <xdr:to>
      <xdr:col>30</xdr:col>
      <xdr:colOff>25400</xdr:colOff>
      <xdr:row>38</xdr:row>
      <xdr:rowOff>92825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5604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103146</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6027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16769</xdr:rowOff>
    </xdr:from>
    <xdr:to>
      <xdr:col>30</xdr:col>
      <xdr:colOff>25400</xdr:colOff>
      <xdr:row>34</xdr:row>
      <xdr:rowOff>16769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2842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157381</xdr:rowOff>
    </xdr:from>
    <xdr:to>
      <xdr:col>29</xdr:col>
      <xdr:colOff>127000</xdr:colOff>
      <xdr:row>37</xdr:row>
      <xdr:rowOff>74674</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003800" y="7110631"/>
          <a:ext cx="647700" cy="887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256770</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8671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68793</xdr:rowOff>
    </xdr:from>
    <xdr:to>
      <xdr:col>29</xdr:col>
      <xdr:colOff>177800</xdr:colOff>
      <xdr:row>36</xdr:row>
      <xdr:rowOff>170393</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702204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157381</xdr:rowOff>
    </xdr:from>
    <xdr:to>
      <xdr:col>26</xdr:col>
      <xdr:colOff>50800</xdr:colOff>
      <xdr:row>37</xdr:row>
      <xdr:rowOff>53391</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flipV="1">
          <a:off x="4305300" y="7110631"/>
          <a:ext cx="698500" cy="674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64427</xdr:rowOff>
    </xdr:from>
    <xdr:to>
      <xdr:col>26</xdr:col>
      <xdr:colOff>101600</xdr:colOff>
      <xdr:row>36</xdr:row>
      <xdr:rowOff>166027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7017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176204</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6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117696</xdr:rowOff>
    </xdr:from>
    <xdr:to>
      <xdr:col>22</xdr:col>
      <xdr:colOff>114300</xdr:colOff>
      <xdr:row>37</xdr:row>
      <xdr:rowOff>53391</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7070946"/>
          <a:ext cx="698500" cy="1071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88361</xdr:rowOff>
    </xdr:from>
    <xdr:to>
      <xdr:col>22</xdr:col>
      <xdr:colOff>165100</xdr:colOff>
      <xdr:row>37</xdr:row>
      <xdr:rowOff>18511</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70416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200138</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10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288734</xdr:rowOff>
    </xdr:from>
    <xdr:to>
      <xdr:col>18</xdr:col>
      <xdr:colOff>177800</xdr:colOff>
      <xdr:row>36</xdr:row>
      <xdr:rowOff>117696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a:off x="2908300" y="6899084"/>
          <a:ext cx="698500" cy="1718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115291</xdr:rowOff>
    </xdr:from>
    <xdr:to>
      <xdr:col>19</xdr:col>
      <xdr:colOff>38100</xdr:colOff>
      <xdr:row>37</xdr:row>
      <xdr:rowOff>45441</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7068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30218</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7154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155753</xdr:rowOff>
    </xdr:from>
    <xdr:to>
      <xdr:col>15</xdr:col>
      <xdr:colOff>101600</xdr:colOff>
      <xdr:row>37</xdr:row>
      <xdr:rowOff>85903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710900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70680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7195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23874</xdr:rowOff>
    </xdr:from>
    <xdr:to>
      <xdr:col>29</xdr:col>
      <xdr:colOff>177800</xdr:colOff>
      <xdr:row>37</xdr:row>
      <xdr:rowOff>125474</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71485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167401</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7120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106581</xdr:rowOff>
    </xdr:from>
    <xdr:to>
      <xdr:col>26</xdr:col>
      <xdr:colOff>101600</xdr:colOff>
      <xdr:row>37</xdr:row>
      <xdr:rowOff>36731</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70598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21508</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1462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2591</xdr:rowOff>
    </xdr:from>
    <xdr:to>
      <xdr:col>22</xdr:col>
      <xdr:colOff>165100</xdr:colOff>
      <xdr:row>37</xdr:row>
      <xdr:rowOff>104191</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71272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88968</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2136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66896</xdr:rowOff>
    </xdr:from>
    <xdr:to>
      <xdr:col>19</xdr:col>
      <xdr:colOff>38100</xdr:colOff>
      <xdr:row>36</xdr:row>
      <xdr:rowOff>168496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7020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178673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789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237934</xdr:rowOff>
    </xdr:from>
    <xdr:to>
      <xdr:col>15</xdr:col>
      <xdr:colOff>101600</xdr:colOff>
      <xdr:row>35</xdr:row>
      <xdr:rowOff>339534</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8482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6811</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617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13,582
12,962
368.79
13,681,998
13,558,265
106,586
6,307,109
9,399,561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137436</xdr:rowOff>
    </xdr:from>
    <xdr:to>
      <xdr:col>24</xdr:col>
      <xdr:colOff>62865</xdr:colOff>
      <xdr:row>38</xdr:row>
      <xdr:rowOff>45255</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80936"/>
          <a:ext cx="1270" cy="12794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49082</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56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45255</xdr:rowOff>
    </xdr:from>
    <xdr:to>
      <xdr:col>24</xdr:col>
      <xdr:colOff>152400</xdr:colOff>
      <xdr:row>38</xdr:row>
      <xdr:rowOff>45255</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560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84113</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56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137436</xdr:rowOff>
    </xdr:from>
    <xdr:to>
      <xdr:col>24</xdr:col>
      <xdr:colOff>152400</xdr:colOff>
      <xdr:row>30</xdr:row>
      <xdr:rowOff>137436</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8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38354</xdr:rowOff>
    </xdr:from>
    <xdr:to>
      <xdr:col>24</xdr:col>
      <xdr:colOff>63500</xdr:colOff>
      <xdr:row>32</xdr:row>
      <xdr:rowOff>166773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524754"/>
          <a:ext cx="838200" cy="12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73782</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030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95355</xdr:rowOff>
    </xdr:from>
    <xdr:to>
      <xdr:col>24</xdr:col>
      <xdr:colOff>114300</xdr:colOff>
      <xdr:row>35</xdr:row>
      <xdr:rowOff>25505</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592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166773</xdr:rowOff>
    </xdr:from>
    <xdr:to>
      <xdr:col>19</xdr:col>
      <xdr:colOff>177800</xdr:colOff>
      <xdr:row>32</xdr:row>
      <xdr:rowOff>168917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5653173"/>
          <a:ext cx="889000" cy="2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45760</xdr:rowOff>
    </xdr:from>
    <xdr:to>
      <xdr:col>20</xdr:col>
      <xdr:colOff>38100</xdr:colOff>
      <xdr:row>35</xdr:row>
      <xdr:rowOff>147360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046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138487</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6139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168917</xdr:rowOff>
    </xdr:from>
    <xdr:to>
      <xdr:col>15</xdr:col>
      <xdr:colOff>50800</xdr:colOff>
      <xdr:row>33</xdr:row>
      <xdr:rowOff>79796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5655317"/>
          <a:ext cx="889000" cy="82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60989</xdr:rowOff>
    </xdr:from>
    <xdr:to>
      <xdr:col>15</xdr:col>
      <xdr:colOff>101600</xdr:colOff>
      <xdr:row>35</xdr:row>
      <xdr:rowOff>162589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061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153716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154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79796</xdr:rowOff>
    </xdr:from>
    <xdr:to>
      <xdr:col>10</xdr:col>
      <xdr:colOff>114300</xdr:colOff>
      <xdr:row>33</xdr:row>
      <xdr:rowOff>170147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5737646"/>
          <a:ext cx="889000" cy="9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96335</xdr:rowOff>
    </xdr:from>
    <xdr:to>
      <xdr:col>10</xdr:col>
      <xdr:colOff>165100</xdr:colOff>
      <xdr:row>36</xdr:row>
      <xdr:rowOff>26485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097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17612</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189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155325</xdr:rowOff>
    </xdr:from>
    <xdr:to>
      <xdr:col>6</xdr:col>
      <xdr:colOff>38100</xdr:colOff>
      <xdr:row>36</xdr:row>
      <xdr:rowOff>85475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156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76602</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24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159004</xdr:rowOff>
    </xdr:from>
    <xdr:to>
      <xdr:col>24</xdr:col>
      <xdr:colOff>114300</xdr:colOff>
      <xdr:row>32</xdr:row>
      <xdr:rowOff>89154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47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10431</xdr:rowOff>
    </xdr:from>
    <xdr:ext cx="599010"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325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175,810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115973</xdr:rowOff>
    </xdr:from>
    <xdr:to>
      <xdr:col>20</xdr:col>
      <xdr:colOff>38100</xdr:colOff>
      <xdr:row>33</xdr:row>
      <xdr:rowOff>46123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602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31</xdr:row>
      <xdr:rowOff>62650</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497795" y="5377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118117</xdr:rowOff>
    </xdr:from>
    <xdr:to>
      <xdr:col>15</xdr:col>
      <xdr:colOff>101600</xdr:colOff>
      <xdr:row>33</xdr:row>
      <xdr:rowOff>48267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604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64794</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08795" y="5379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28996</xdr:rowOff>
    </xdr:from>
    <xdr:to>
      <xdr:col>10</xdr:col>
      <xdr:colOff>165100</xdr:colOff>
      <xdr:row>33</xdr:row>
      <xdr:rowOff>130596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68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147123</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19795" y="5462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119347</xdr:rowOff>
    </xdr:from>
    <xdr:to>
      <xdr:col>6</xdr:col>
      <xdr:colOff>38100</xdr:colOff>
      <xdr:row>34</xdr:row>
      <xdr:rowOff>49497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77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32</xdr:row>
      <xdr:rowOff>66024</xdr:rowOff>
    </xdr:from>
    <xdr:ext cx="599010"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30795" y="555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131931</xdr:rowOff>
    </xdr:from>
    <xdr:to>
      <xdr:col>24</xdr:col>
      <xdr:colOff>62865</xdr:colOff>
      <xdr:row>58</xdr:row>
      <xdr:rowOff>141816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4431"/>
          <a:ext cx="1270" cy="13814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145643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89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141816</xdr:rowOff>
    </xdr:from>
    <xdr:to>
      <xdr:col>24</xdr:col>
      <xdr:colOff>152400</xdr:colOff>
      <xdr:row>58</xdr:row>
      <xdr:rowOff>141816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85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78608</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96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131931</xdr:rowOff>
    </xdr:from>
    <xdr:to>
      <xdr:col>24</xdr:col>
      <xdr:colOff>152400</xdr:colOff>
      <xdr:row>50</xdr:row>
      <xdr:rowOff>131931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44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19357</xdr:rowOff>
    </xdr:from>
    <xdr:to>
      <xdr:col>24</xdr:col>
      <xdr:colOff>63500</xdr:colOff>
      <xdr:row>57</xdr:row>
      <xdr:rowOff>49731</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9792007"/>
          <a:ext cx="838200" cy="303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83251</xdr:rowOff>
    </xdr:from>
    <xdr:ext cx="599010"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8559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104824</xdr:rowOff>
    </xdr:from>
    <xdr:to>
      <xdr:col>24</xdr:col>
      <xdr:colOff>114300</xdr:colOff>
      <xdr:row>58</xdr:row>
      <xdr:rowOff>34974</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877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19357</xdr:rowOff>
    </xdr:from>
    <xdr:to>
      <xdr:col>19</xdr:col>
      <xdr:colOff>177800</xdr:colOff>
      <xdr:row>57</xdr:row>
      <xdr:rowOff>77877</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9792007"/>
          <a:ext cx="889000" cy="58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127393</xdr:rowOff>
    </xdr:from>
    <xdr:to>
      <xdr:col>20</xdr:col>
      <xdr:colOff>38100</xdr:colOff>
      <xdr:row>58</xdr:row>
      <xdr:rowOff>57543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0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48670</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497795" y="9992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77467</xdr:rowOff>
    </xdr:from>
    <xdr:to>
      <xdr:col>15</xdr:col>
      <xdr:colOff>50800</xdr:colOff>
      <xdr:row>57</xdr:row>
      <xdr:rowOff>77877</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019300" y="9850117"/>
          <a:ext cx="889000" cy="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152412</xdr:rowOff>
    </xdr:from>
    <xdr:to>
      <xdr:col>15</xdr:col>
      <xdr:colOff>101600</xdr:colOff>
      <xdr:row>58</xdr:row>
      <xdr:rowOff>82562</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25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73689</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08795" y="10017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77467</xdr:rowOff>
    </xdr:from>
    <xdr:to>
      <xdr:col>10</xdr:col>
      <xdr:colOff>114300</xdr:colOff>
      <xdr:row>57</xdr:row>
      <xdr:rowOff>153677</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9850117"/>
          <a:ext cx="889000" cy="7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5188</xdr:rowOff>
    </xdr:from>
    <xdr:to>
      <xdr:col>10</xdr:col>
      <xdr:colOff>165100</xdr:colOff>
      <xdr:row>58</xdr:row>
      <xdr:rowOff>106788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9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97915</xdr:rowOff>
    </xdr:from>
    <xdr:ext cx="59901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19795" y="1004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28942</xdr:rowOff>
    </xdr:from>
    <xdr:to>
      <xdr:col>6</xdr:col>
      <xdr:colOff>38100</xdr:colOff>
      <xdr:row>58</xdr:row>
      <xdr:rowOff>130542</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3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121669</xdr:rowOff>
    </xdr:from>
    <xdr:ext cx="59901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30795" y="10065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170381</xdr:rowOff>
    </xdr:from>
    <xdr:to>
      <xdr:col>24</xdr:col>
      <xdr:colOff>114300</xdr:colOff>
      <xdr:row>57</xdr:row>
      <xdr:rowOff>100531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771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21808</xdr:rowOff>
    </xdr:from>
    <xdr:ext cx="599010"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623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140007</xdr:rowOff>
    </xdr:from>
    <xdr:to>
      <xdr:col>20</xdr:col>
      <xdr:colOff>38100</xdr:colOff>
      <xdr:row>57</xdr:row>
      <xdr:rowOff>70157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74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86684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497795" y="9516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27077</xdr:rowOff>
    </xdr:from>
    <xdr:to>
      <xdr:col>15</xdr:col>
      <xdr:colOff>101600</xdr:colOff>
      <xdr:row>57</xdr:row>
      <xdr:rowOff>128677</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799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145204</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08795" y="9574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26667</xdr:rowOff>
    </xdr:from>
    <xdr:to>
      <xdr:col>10</xdr:col>
      <xdr:colOff>165100</xdr:colOff>
      <xdr:row>57</xdr:row>
      <xdr:rowOff>128267</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799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144794</xdr:rowOff>
    </xdr:from>
    <xdr:ext cx="599010"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19795" y="9574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102877</xdr:rowOff>
    </xdr:from>
    <xdr:to>
      <xdr:col>6</xdr:col>
      <xdr:colOff>38100</xdr:colOff>
      <xdr:row>58</xdr:row>
      <xdr:rowOff>33027</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875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49554</xdr:rowOff>
    </xdr:from>
    <xdr:ext cx="599010"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30795" y="96507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57534</xdr:rowOff>
    </xdr:from>
    <xdr:to>
      <xdr:col>24</xdr:col>
      <xdr:colOff>62865</xdr:colOff>
      <xdr:row>79</xdr:row>
      <xdr:rowOff>48816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230484"/>
          <a:ext cx="1270" cy="13628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52643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59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48816</xdr:rowOff>
    </xdr:from>
    <xdr:to>
      <xdr:col>24</xdr:col>
      <xdr:colOff>152400</xdr:colOff>
      <xdr:row>79</xdr:row>
      <xdr:rowOff>48816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593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4211</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200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57534</xdr:rowOff>
    </xdr:from>
    <xdr:to>
      <xdr:col>24</xdr:col>
      <xdr:colOff>152400</xdr:colOff>
      <xdr:row>71</xdr:row>
      <xdr:rowOff>57534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230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11978</xdr:rowOff>
    </xdr:from>
    <xdr:to>
      <xdr:col>24</xdr:col>
      <xdr:colOff>63500</xdr:colOff>
      <xdr:row>76</xdr:row>
      <xdr:rowOff>44799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3797300" y="12870728"/>
          <a:ext cx="838200" cy="204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142667</xdr:rowOff>
    </xdr:from>
    <xdr:ext cx="534377"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30014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164240</xdr:rowOff>
    </xdr:from>
    <xdr:to>
      <xdr:col>24</xdr:col>
      <xdr:colOff>114300</xdr:colOff>
      <xdr:row>76</xdr:row>
      <xdr:rowOff>94390</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3022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96625</xdr:rowOff>
    </xdr:from>
    <xdr:to>
      <xdr:col>19</xdr:col>
      <xdr:colOff>177800</xdr:colOff>
      <xdr:row>76</xdr:row>
      <xdr:rowOff>44799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a:off x="2908300" y="12955375"/>
          <a:ext cx="889000" cy="11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89585</xdr:rowOff>
    </xdr:from>
    <xdr:to>
      <xdr:col>20</xdr:col>
      <xdr:colOff>38100</xdr:colOff>
      <xdr:row>77</xdr:row>
      <xdr:rowOff>19735</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311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10862</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30111" y="13212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96625</xdr:rowOff>
    </xdr:from>
    <xdr:to>
      <xdr:col>15</xdr:col>
      <xdr:colOff>50800</xdr:colOff>
      <xdr:row>75</xdr:row>
      <xdr:rowOff>163278</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2019300" y="12955375"/>
          <a:ext cx="889000" cy="66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72180</xdr:rowOff>
    </xdr:from>
    <xdr:to>
      <xdr:col>15</xdr:col>
      <xdr:colOff>101600</xdr:colOff>
      <xdr:row>77</xdr:row>
      <xdr:rowOff>2330</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310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164907</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41111" y="13195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88233</xdr:rowOff>
    </xdr:from>
    <xdr:to>
      <xdr:col>10</xdr:col>
      <xdr:colOff>114300</xdr:colOff>
      <xdr:row>75</xdr:row>
      <xdr:rowOff>163278</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a:off x="1130300" y="12946983"/>
          <a:ext cx="889000" cy="7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104673</xdr:rowOff>
    </xdr:from>
    <xdr:to>
      <xdr:col>10</xdr:col>
      <xdr:colOff>165100</xdr:colOff>
      <xdr:row>77</xdr:row>
      <xdr:rowOff>34823</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3134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25950</xdr:rowOff>
    </xdr:from>
    <xdr:ext cx="534377"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52111" y="13227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17545</xdr:rowOff>
    </xdr:from>
    <xdr:to>
      <xdr:col>6</xdr:col>
      <xdr:colOff>38100</xdr:colOff>
      <xdr:row>77</xdr:row>
      <xdr:rowOff>119145</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3219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77</xdr:row>
      <xdr:rowOff>110272</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63111" y="13311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132628</xdr:rowOff>
    </xdr:from>
    <xdr:to>
      <xdr:col>24</xdr:col>
      <xdr:colOff>114300</xdr:colOff>
      <xdr:row>75</xdr:row>
      <xdr:rowOff>62778</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281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155505</xdr:rowOff>
    </xdr:from>
    <xdr:ext cx="534377"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267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165449</xdr:rowOff>
    </xdr:from>
    <xdr:to>
      <xdr:col>20</xdr:col>
      <xdr:colOff>38100</xdr:colOff>
      <xdr:row>76</xdr:row>
      <xdr:rowOff>95599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024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112125</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30111" y="12799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45825</xdr:rowOff>
    </xdr:from>
    <xdr:to>
      <xdr:col>15</xdr:col>
      <xdr:colOff>101600</xdr:colOff>
      <xdr:row>75</xdr:row>
      <xdr:rowOff>147425</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290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163952</xdr:rowOff>
    </xdr:from>
    <xdr:ext cx="534377"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41111" y="12679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112478</xdr:rowOff>
    </xdr:from>
    <xdr:to>
      <xdr:col>10</xdr:col>
      <xdr:colOff>165100</xdr:colOff>
      <xdr:row>76</xdr:row>
      <xdr:rowOff>42628</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2971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74</xdr:row>
      <xdr:rowOff>59155</xdr:rowOff>
    </xdr:from>
    <xdr:ext cx="534377"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52111" y="1274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37433</xdr:rowOff>
    </xdr:from>
    <xdr:to>
      <xdr:col>6</xdr:col>
      <xdr:colOff>38100</xdr:colOff>
      <xdr:row>75</xdr:row>
      <xdr:rowOff>139033</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289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155560</xdr:rowOff>
    </xdr:from>
    <xdr:ext cx="534377"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63111" y="1267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5" name="扶助費グラフ枠">
          <a:extLst>
            <a:ext uri="{FF2B5EF4-FFF2-40B4-BE49-F238E27FC236}">
              <a16:creationId xmlns:a16="http://schemas.microsoft.com/office/drawing/2014/main" id="{00000000-0008-0000-0600-0000EB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27108</xdr:rowOff>
    </xdr:from>
    <xdr:to>
      <xdr:col>24</xdr:col>
      <xdr:colOff>62865</xdr:colOff>
      <xdr:row>98</xdr:row>
      <xdr:rowOff>84531</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4633595" y="15629058"/>
          <a:ext cx="1270" cy="1257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88358</xdr:rowOff>
    </xdr:from>
    <xdr:ext cx="534377" cy="259045"/>
    <xdr:sp macro="" textlink="">
      <xdr:nvSpPr>
        <xdr:cNvPr id="237" name="扶助費最小値テキスト">
          <a:extLst>
            <a:ext uri="{FF2B5EF4-FFF2-40B4-BE49-F238E27FC236}">
              <a16:creationId xmlns:a16="http://schemas.microsoft.com/office/drawing/2014/main" id="{00000000-0008-0000-0600-0000ED000000}"/>
            </a:ext>
          </a:extLst>
        </xdr:cNvPr>
        <xdr:cNvSpPr txBox="1"/>
      </xdr:nvSpPr>
      <xdr:spPr>
        <a:xfrm>
          <a:off x="4686300" y="16890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47,068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84531</xdr:rowOff>
    </xdr:from>
    <xdr:to>
      <xdr:col>24</xdr:col>
      <xdr:colOff>152400</xdr:colOff>
      <xdr:row>98</xdr:row>
      <xdr:rowOff>84531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6886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145235</xdr:rowOff>
    </xdr:from>
    <xdr:ext cx="599010" cy="259045"/>
    <xdr:sp macro="" textlink="">
      <xdr:nvSpPr>
        <xdr:cNvPr id="239" name="扶助費最大値テキスト">
          <a:extLst>
            <a:ext uri="{FF2B5EF4-FFF2-40B4-BE49-F238E27FC236}">
              <a16:creationId xmlns:a16="http://schemas.microsoft.com/office/drawing/2014/main" id="{00000000-0008-0000-0600-0000EF000000}"/>
            </a:ext>
          </a:extLst>
        </xdr:cNvPr>
        <xdr:cNvSpPr txBox="1"/>
      </xdr:nvSpPr>
      <xdr:spPr>
        <a:xfrm>
          <a:off x="4686300" y="1540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27108</xdr:rowOff>
    </xdr:from>
    <xdr:to>
      <xdr:col>24</xdr:col>
      <xdr:colOff>152400</xdr:colOff>
      <xdr:row>91</xdr:row>
      <xdr:rowOff>27108</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4546600" y="15629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99554</xdr:rowOff>
    </xdr:from>
    <xdr:to>
      <xdr:col>24</xdr:col>
      <xdr:colOff>63500</xdr:colOff>
      <xdr:row>95</xdr:row>
      <xdr:rowOff>162385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3797300" y="16387304"/>
          <a:ext cx="838200" cy="62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96776</xdr:rowOff>
    </xdr:from>
    <xdr:ext cx="599010" cy="259045"/>
    <xdr:sp macro="" textlink="">
      <xdr:nvSpPr>
        <xdr:cNvPr id="242" name="扶助費平均値テキスト">
          <a:extLst>
            <a:ext uri="{FF2B5EF4-FFF2-40B4-BE49-F238E27FC236}">
              <a16:creationId xmlns:a16="http://schemas.microsoft.com/office/drawing/2014/main" id="{00000000-0008-0000-0600-0000F2000000}"/>
            </a:ext>
          </a:extLst>
        </xdr:cNvPr>
        <xdr:cNvSpPr txBox="1"/>
      </xdr:nvSpPr>
      <xdr:spPr>
        <a:xfrm>
          <a:off x="4686300" y="160416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73899</xdr:rowOff>
    </xdr:from>
    <xdr:to>
      <xdr:col>24</xdr:col>
      <xdr:colOff>114300</xdr:colOff>
      <xdr:row>95</xdr:row>
      <xdr:rowOff>4049</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4584700" y="1619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99554</xdr:rowOff>
    </xdr:from>
    <xdr:to>
      <xdr:col>19</xdr:col>
      <xdr:colOff>177800</xdr:colOff>
      <xdr:row>96</xdr:row>
      <xdr:rowOff>37190</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2908300" y="16387304"/>
          <a:ext cx="889000" cy="109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112370</xdr:rowOff>
    </xdr:from>
    <xdr:to>
      <xdr:col>20</xdr:col>
      <xdr:colOff>38100</xdr:colOff>
      <xdr:row>95</xdr:row>
      <xdr:rowOff>42520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3746500" y="16228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59047</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497795" y="1600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58590</xdr:rowOff>
    </xdr:from>
    <xdr:to>
      <xdr:col>15</xdr:col>
      <xdr:colOff>50800</xdr:colOff>
      <xdr:row>96</xdr:row>
      <xdr:rowOff>37190</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a:off x="2019300" y="16346340"/>
          <a:ext cx="889000" cy="150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35320</xdr:rowOff>
    </xdr:from>
    <xdr:to>
      <xdr:col>15</xdr:col>
      <xdr:colOff>101600</xdr:colOff>
      <xdr:row>95</xdr:row>
      <xdr:rowOff>136920</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2857500" y="16323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153447</xdr:rowOff>
    </xdr:from>
    <xdr:ext cx="534377"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641111" y="16098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58590</xdr:rowOff>
    </xdr:from>
    <xdr:to>
      <xdr:col>10</xdr:col>
      <xdr:colOff>114300</xdr:colOff>
      <xdr:row>97</xdr:row>
      <xdr:rowOff>50350</xdr:rowOff>
    </xdr:to>
    <xdr:cxnSp macro="">
      <xdr:nvCxnSpPr>
        <xdr:cNvPr id="250" name="直線コネクタ 249">
          <a:extLst>
            <a:ext uri="{FF2B5EF4-FFF2-40B4-BE49-F238E27FC236}">
              <a16:creationId xmlns:a16="http://schemas.microsoft.com/office/drawing/2014/main" id="{00000000-0008-0000-0600-0000FA000000}"/>
            </a:ext>
          </a:extLst>
        </xdr:cNvPr>
        <xdr:cNvCxnSpPr/>
      </xdr:nvCxnSpPr>
      <xdr:spPr>
        <a:xfrm flipV="1">
          <a:off x="1130300" y="16346340"/>
          <a:ext cx="889000" cy="334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95627</xdr:rowOff>
    </xdr:from>
    <xdr:to>
      <xdr:col>10</xdr:col>
      <xdr:colOff>165100</xdr:colOff>
      <xdr:row>95</xdr:row>
      <xdr:rowOff>25777</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968500" y="16211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42304</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719795" y="15987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5624</xdr:rowOff>
    </xdr:from>
    <xdr:to>
      <xdr:col>6</xdr:col>
      <xdr:colOff>38100</xdr:colOff>
      <xdr:row>96</xdr:row>
      <xdr:rowOff>107224</xdr:rowOff>
    </xdr:to>
    <xdr:sp macro="" textlink="">
      <xdr:nvSpPr>
        <xdr:cNvPr id="253" name="フローチャート: 判断 252">
          <a:extLst>
            <a:ext uri="{FF2B5EF4-FFF2-40B4-BE49-F238E27FC236}">
              <a16:creationId xmlns:a16="http://schemas.microsoft.com/office/drawing/2014/main" id="{00000000-0008-0000-0600-0000FD000000}"/>
            </a:ext>
          </a:extLst>
        </xdr:cNvPr>
        <xdr:cNvSpPr/>
      </xdr:nvSpPr>
      <xdr:spPr>
        <a:xfrm>
          <a:off x="1079500" y="16464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123751</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863111" y="16240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111585</xdr:rowOff>
    </xdr:from>
    <xdr:to>
      <xdr:col>24</xdr:col>
      <xdr:colOff>114300</xdr:colOff>
      <xdr:row>96</xdr:row>
      <xdr:rowOff>41735</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4584700" y="16399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90012</xdr:rowOff>
    </xdr:from>
    <xdr:ext cx="534377" cy="259045"/>
    <xdr:sp macro="" textlink="">
      <xdr:nvSpPr>
        <xdr:cNvPr id="261" name="扶助費該当値テキスト">
          <a:extLst>
            <a:ext uri="{FF2B5EF4-FFF2-40B4-BE49-F238E27FC236}">
              <a16:creationId xmlns:a16="http://schemas.microsoft.com/office/drawing/2014/main" id="{00000000-0008-0000-0600-000005010000}"/>
            </a:ext>
          </a:extLst>
        </xdr:cNvPr>
        <xdr:cNvSpPr txBox="1"/>
      </xdr:nvSpPr>
      <xdr:spPr>
        <a:xfrm>
          <a:off x="4686300" y="16377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48754</xdr:rowOff>
    </xdr:from>
    <xdr:to>
      <xdr:col>20</xdr:col>
      <xdr:colOff>38100</xdr:colOff>
      <xdr:row>95</xdr:row>
      <xdr:rowOff>150354</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3746500" y="16336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141481</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3530111" y="164292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157840</xdr:rowOff>
    </xdr:from>
    <xdr:to>
      <xdr:col>15</xdr:col>
      <xdr:colOff>101600</xdr:colOff>
      <xdr:row>96</xdr:row>
      <xdr:rowOff>87990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2857500" y="1644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79117</xdr:rowOff>
    </xdr:from>
    <xdr:ext cx="534377"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2641111" y="1653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7790</xdr:rowOff>
    </xdr:from>
    <xdr:to>
      <xdr:col>10</xdr:col>
      <xdr:colOff>165100</xdr:colOff>
      <xdr:row>95</xdr:row>
      <xdr:rowOff>109390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968500" y="1629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100517</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1752111" y="16388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171000</xdr:rowOff>
    </xdr:from>
    <xdr:to>
      <xdr:col>6</xdr:col>
      <xdr:colOff>38100</xdr:colOff>
      <xdr:row>97</xdr:row>
      <xdr:rowOff>101150</xdr:rowOff>
    </xdr:to>
    <xdr:sp macro="" textlink="">
      <xdr:nvSpPr>
        <xdr:cNvPr id="268" name="楕円 267">
          <a:extLst>
            <a:ext uri="{FF2B5EF4-FFF2-40B4-BE49-F238E27FC236}">
              <a16:creationId xmlns:a16="http://schemas.microsoft.com/office/drawing/2014/main" id="{00000000-0008-0000-0600-00000C010000}"/>
            </a:ext>
          </a:extLst>
        </xdr:cNvPr>
        <xdr:cNvSpPr/>
      </xdr:nvSpPr>
      <xdr:spPr>
        <a:xfrm>
          <a:off x="1079500" y="166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92277</xdr:rowOff>
    </xdr:from>
    <xdr:ext cx="534377"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863111" y="16722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7" name="正方形/長方形 276">
          <a:extLst>
            <a:ext uri="{FF2B5EF4-FFF2-40B4-BE49-F238E27FC236}">
              <a16:creationId xmlns:a16="http://schemas.microsoft.com/office/drawing/2014/main" id="{00000000-0008-0000-0600-000015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139700</xdr:rowOff>
    </xdr:from>
    <xdr:to>
      <xdr:col>59</xdr:col>
      <xdr:colOff>50800</xdr:colOff>
      <xdr:row>38</xdr:row>
      <xdr:rowOff>139700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37</xdr:row>
      <xdr:rowOff>168927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54627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111777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168927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1" name="補助費等グラフ枠">
          <a:extLst>
            <a:ext uri="{FF2B5EF4-FFF2-40B4-BE49-F238E27FC236}">
              <a16:creationId xmlns:a16="http://schemas.microsoft.com/office/drawing/2014/main" id="{00000000-0008-0000-0600-000023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136522</xdr:rowOff>
    </xdr:from>
    <xdr:to>
      <xdr:col>54</xdr:col>
      <xdr:colOff>189865</xdr:colOff>
      <xdr:row>39</xdr:row>
      <xdr:rowOff>8465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10475595" y="5280022"/>
          <a:ext cx="1270" cy="14149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12292</xdr:rowOff>
    </xdr:from>
    <xdr:ext cx="534377" cy="259045"/>
    <xdr:sp macro="" textlink="">
      <xdr:nvSpPr>
        <xdr:cNvPr id="293" name="補助費等最小値テキスト">
          <a:extLst>
            <a:ext uri="{FF2B5EF4-FFF2-40B4-BE49-F238E27FC236}">
              <a16:creationId xmlns:a16="http://schemas.microsoft.com/office/drawing/2014/main" id="{00000000-0008-0000-0600-000025010000}"/>
            </a:ext>
          </a:extLst>
        </xdr:cNvPr>
        <xdr:cNvSpPr txBox="1"/>
      </xdr:nvSpPr>
      <xdr:spPr>
        <a:xfrm>
          <a:off x="10528300" y="669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8465</xdr:rowOff>
    </xdr:from>
    <xdr:to>
      <xdr:col>55</xdr:col>
      <xdr:colOff>88900</xdr:colOff>
      <xdr:row>39</xdr:row>
      <xdr:rowOff>8465</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a:off x="10388600" y="6695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83199</xdr:rowOff>
    </xdr:from>
    <xdr:ext cx="599010" cy="259045"/>
    <xdr:sp macro="" textlink="">
      <xdr:nvSpPr>
        <xdr:cNvPr id="295" name="補助費等最大値テキスト">
          <a:extLst>
            <a:ext uri="{FF2B5EF4-FFF2-40B4-BE49-F238E27FC236}">
              <a16:creationId xmlns:a16="http://schemas.microsoft.com/office/drawing/2014/main" id="{00000000-0008-0000-0600-000027010000}"/>
            </a:ext>
          </a:extLst>
        </xdr:cNvPr>
        <xdr:cNvSpPr txBox="1"/>
      </xdr:nvSpPr>
      <xdr:spPr>
        <a:xfrm>
          <a:off x="10528300" y="50552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400,695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136522</xdr:rowOff>
    </xdr:from>
    <xdr:to>
      <xdr:col>55</xdr:col>
      <xdr:colOff>88900</xdr:colOff>
      <xdr:row>30</xdr:row>
      <xdr:rowOff>136522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528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138561</xdr:rowOff>
    </xdr:from>
    <xdr:to>
      <xdr:col>55</xdr:col>
      <xdr:colOff>0</xdr:colOff>
      <xdr:row>38</xdr:row>
      <xdr:rowOff>157032</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9639300" y="6653661"/>
          <a:ext cx="838200" cy="18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103790</xdr:rowOff>
    </xdr:from>
    <xdr:ext cx="599010" cy="259045"/>
    <xdr:sp macro="" textlink="">
      <xdr:nvSpPr>
        <xdr:cNvPr id="298" name="補助費等平均値テキスト">
          <a:extLst>
            <a:ext uri="{FF2B5EF4-FFF2-40B4-BE49-F238E27FC236}">
              <a16:creationId xmlns:a16="http://schemas.microsoft.com/office/drawing/2014/main" id="{00000000-0008-0000-0600-00002A010000}"/>
            </a:ext>
          </a:extLst>
        </xdr:cNvPr>
        <xdr:cNvSpPr txBox="1"/>
      </xdr:nvSpPr>
      <xdr:spPr>
        <a:xfrm>
          <a:off x="10528300" y="61045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80913</xdr:rowOff>
    </xdr:from>
    <xdr:to>
      <xdr:col>55</xdr:col>
      <xdr:colOff>50800</xdr:colOff>
      <xdr:row>37</xdr:row>
      <xdr:rowOff>11063</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10426700" y="6253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124649</xdr:rowOff>
    </xdr:from>
    <xdr:to>
      <xdr:col>50</xdr:col>
      <xdr:colOff>114300</xdr:colOff>
      <xdr:row>38</xdr:row>
      <xdr:rowOff>138561</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8750300" y="6639749"/>
          <a:ext cx="889000" cy="1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122020</xdr:rowOff>
    </xdr:from>
    <xdr:to>
      <xdr:col>50</xdr:col>
      <xdr:colOff>165100</xdr:colOff>
      <xdr:row>37</xdr:row>
      <xdr:rowOff>52170</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9588500" y="6294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68697</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9339795" y="606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124649</xdr:rowOff>
    </xdr:from>
    <xdr:to>
      <xdr:col>45</xdr:col>
      <xdr:colOff>177800</xdr:colOff>
      <xdr:row>39</xdr:row>
      <xdr:rowOff>16032</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flipV="1">
          <a:off x="7861300" y="6639749"/>
          <a:ext cx="889000" cy="6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134565</xdr:rowOff>
    </xdr:from>
    <xdr:to>
      <xdr:col>46</xdr:col>
      <xdr:colOff>38100</xdr:colOff>
      <xdr:row>37</xdr:row>
      <xdr:rowOff>64715</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8699500" y="630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81242</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450795" y="608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126624</xdr:rowOff>
    </xdr:from>
    <xdr:to>
      <xdr:col>41</xdr:col>
      <xdr:colOff>50800</xdr:colOff>
      <xdr:row>39</xdr:row>
      <xdr:rowOff>16032</xdr:rowOff>
    </xdr:to>
    <xdr:cxnSp macro="">
      <xdr:nvCxnSpPr>
        <xdr:cNvPr id="306" name="直線コネクタ 305">
          <a:extLst>
            <a:ext uri="{FF2B5EF4-FFF2-40B4-BE49-F238E27FC236}">
              <a16:creationId xmlns:a16="http://schemas.microsoft.com/office/drawing/2014/main" id="{00000000-0008-0000-0600-000032010000}"/>
            </a:ext>
          </a:extLst>
        </xdr:cNvPr>
        <xdr:cNvCxnSpPr/>
      </xdr:nvCxnSpPr>
      <xdr:spPr>
        <a:xfrm>
          <a:off x="6972300" y="6127374"/>
          <a:ext cx="889000" cy="57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20023</xdr:rowOff>
    </xdr:from>
    <xdr:to>
      <xdr:col>41</xdr:col>
      <xdr:colOff>101600</xdr:colOff>
      <xdr:row>37</xdr:row>
      <xdr:rowOff>121623</xdr:rowOff>
    </xdr:to>
    <xdr:sp macro="" textlink="">
      <xdr:nvSpPr>
        <xdr:cNvPr id="307" name="フローチャート: 判断 306">
          <a:extLst>
            <a:ext uri="{FF2B5EF4-FFF2-40B4-BE49-F238E27FC236}">
              <a16:creationId xmlns:a16="http://schemas.microsoft.com/office/drawing/2014/main" id="{00000000-0008-0000-0600-000033010000}"/>
            </a:ext>
          </a:extLst>
        </xdr:cNvPr>
        <xdr:cNvSpPr/>
      </xdr:nvSpPr>
      <xdr:spPr>
        <a:xfrm>
          <a:off x="7810500" y="636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138150</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7561795" y="6138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105094</xdr:rowOff>
    </xdr:from>
    <xdr:to>
      <xdr:col>36</xdr:col>
      <xdr:colOff>165100</xdr:colOff>
      <xdr:row>35</xdr:row>
      <xdr:rowOff>35244</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6921500" y="593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51771</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672795" y="5709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106232</xdr:rowOff>
    </xdr:from>
    <xdr:to>
      <xdr:col>55</xdr:col>
      <xdr:colOff>50800</xdr:colOff>
      <xdr:row>39</xdr:row>
      <xdr:rowOff>36382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10426700" y="662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21159</xdr:rowOff>
    </xdr:from>
    <xdr:ext cx="534377" cy="259045"/>
    <xdr:sp macro="" textlink="">
      <xdr:nvSpPr>
        <xdr:cNvPr id="317" name="補助費等該当値テキスト">
          <a:extLst>
            <a:ext uri="{FF2B5EF4-FFF2-40B4-BE49-F238E27FC236}">
              <a16:creationId xmlns:a16="http://schemas.microsoft.com/office/drawing/2014/main" id="{00000000-0008-0000-0600-00003D010000}"/>
            </a:ext>
          </a:extLst>
        </xdr:cNvPr>
        <xdr:cNvSpPr txBox="1"/>
      </xdr:nvSpPr>
      <xdr:spPr>
        <a:xfrm>
          <a:off x="10528300" y="6536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87761</xdr:rowOff>
    </xdr:from>
    <xdr:to>
      <xdr:col>50</xdr:col>
      <xdr:colOff>165100</xdr:colOff>
      <xdr:row>39</xdr:row>
      <xdr:rowOff>17911</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9588500" y="6602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39</xdr:row>
      <xdr:rowOff>9038</xdr:rowOff>
    </xdr:from>
    <xdr:ext cx="59901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9339795" y="6695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73849</xdr:rowOff>
    </xdr:from>
    <xdr:to>
      <xdr:col>46</xdr:col>
      <xdr:colOff>38100</xdr:colOff>
      <xdr:row>39</xdr:row>
      <xdr:rowOff>3999</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8699500" y="658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166576</xdr:rowOff>
    </xdr:from>
    <xdr:ext cx="599010"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8450795" y="668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136682</xdr:rowOff>
    </xdr:from>
    <xdr:to>
      <xdr:col>41</xdr:col>
      <xdr:colOff>101600</xdr:colOff>
      <xdr:row>39</xdr:row>
      <xdr:rowOff>66832</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7810500" y="6651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57959</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7594111" y="674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75824</xdr:rowOff>
    </xdr:from>
    <xdr:to>
      <xdr:col>36</xdr:col>
      <xdr:colOff>165100</xdr:colOff>
      <xdr:row>36</xdr:row>
      <xdr:rowOff>5974</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6921500" y="6076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168551</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6672795" y="61693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104284</xdr:rowOff>
    </xdr:from>
    <xdr:to>
      <xdr:col>54</xdr:col>
      <xdr:colOff>189865</xdr:colOff>
      <xdr:row>58</xdr:row>
      <xdr:rowOff>153723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8505334"/>
          <a:ext cx="1270" cy="1592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157550</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10101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153723</xdr:rowOff>
    </xdr:from>
    <xdr:to>
      <xdr:col>55</xdr:col>
      <xdr:colOff>88900</xdr:colOff>
      <xdr:row>58</xdr:row>
      <xdr:rowOff>153723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10097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50961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828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523,345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104284</xdr:rowOff>
    </xdr:from>
    <xdr:to>
      <xdr:col>55</xdr:col>
      <xdr:colOff>88900</xdr:colOff>
      <xdr:row>49</xdr:row>
      <xdr:rowOff>104284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850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60111</xdr:rowOff>
    </xdr:from>
    <xdr:to>
      <xdr:col>55</xdr:col>
      <xdr:colOff>0</xdr:colOff>
      <xdr:row>58</xdr:row>
      <xdr:rowOff>21994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9639300" y="9832761"/>
          <a:ext cx="838200" cy="133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52194</xdr:rowOff>
    </xdr:from>
    <xdr:ext cx="599010"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4819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29317</xdr:rowOff>
    </xdr:from>
    <xdr:to>
      <xdr:col>55</xdr:col>
      <xdr:colOff>50800</xdr:colOff>
      <xdr:row>56</xdr:row>
      <xdr:rowOff>130917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30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40279</xdr:rowOff>
    </xdr:from>
    <xdr:to>
      <xdr:col>50</xdr:col>
      <xdr:colOff>114300</xdr:colOff>
      <xdr:row>58</xdr:row>
      <xdr:rowOff>21994</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a:off x="8750300" y="9641479"/>
          <a:ext cx="889000" cy="324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133052</xdr:rowOff>
    </xdr:from>
    <xdr:to>
      <xdr:col>50</xdr:col>
      <xdr:colOff>165100</xdr:colOff>
      <xdr:row>57</xdr:row>
      <xdr:rowOff>63202</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73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79729</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509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40279</xdr:rowOff>
    </xdr:from>
    <xdr:to>
      <xdr:col>45</xdr:col>
      <xdr:colOff>177800</xdr:colOff>
      <xdr:row>57</xdr:row>
      <xdr:rowOff>103856</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7861300" y="9641479"/>
          <a:ext cx="889000" cy="235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157007</xdr:rowOff>
    </xdr:from>
    <xdr:to>
      <xdr:col>46</xdr:col>
      <xdr:colOff>38100</xdr:colOff>
      <xdr:row>57</xdr:row>
      <xdr:rowOff>87157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758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78284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50795" y="985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103856</xdr:rowOff>
    </xdr:from>
    <xdr:to>
      <xdr:col>41</xdr:col>
      <xdr:colOff>50800</xdr:colOff>
      <xdr:row>59</xdr:row>
      <xdr:rowOff>11974</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flipV="1">
          <a:off x="6972300" y="9876506"/>
          <a:ext cx="889000" cy="251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15941</xdr:rowOff>
    </xdr:from>
    <xdr:to>
      <xdr:col>41</xdr:col>
      <xdr:colOff>101600</xdr:colOff>
      <xdr:row>57</xdr:row>
      <xdr:rowOff>117541</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8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55</xdr:row>
      <xdr:rowOff>134068</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61795" y="9563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169556</xdr:rowOff>
    </xdr:from>
    <xdr:to>
      <xdr:col>36</xdr:col>
      <xdr:colOff>165100</xdr:colOff>
      <xdr:row>57</xdr:row>
      <xdr:rowOff>99706</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770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116233</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672795" y="9545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9311</xdr:rowOff>
    </xdr:from>
    <xdr:to>
      <xdr:col>55</xdr:col>
      <xdr:colOff>50800</xdr:colOff>
      <xdr:row>57</xdr:row>
      <xdr:rowOff>110911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781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159188</xdr:rowOff>
    </xdr:from>
    <xdr:ext cx="599010"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760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142644</xdr:rowOff>
    </xdr:from>
    <xdr:to>
      <xdr:col>50</xdr:col>
      <xdr:colOff>165100</xdr:colOff>
      <xdr:row>58</xdr:row>
      <xdr:rowOff>72794</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991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63921</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72111" y="10008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160929</xdr:rowOff>
    </xdr:from>
    <xdr:to>
      <xdr:col>46</xdr:col>
      <xdr:colOff>38100</xdr:colOff>
      <xdr:row>56</xdr:row>
      <xdr:rowOff>91079</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590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107606</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50795" y="9365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53056</xdr:rowOff>
    </xdr:from>
    <xdr:to>
      <xdr:col>41</xdr:col>
      <xdr:colOff>101600</xdr:colOff>
      <xdr:row>57</xdr:row>
      <xdr:rowOff>154656</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825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145783</xdr:rowOff>
    </xdr:from>
    <xdr:ext cx="599010"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61795" y="99184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132624</xdr:rowOff>
    </xdr:from>
    <xdr:to>
      <xdr:col>36</xdr:col>
      <xdr:colOff>165100</xdr:colOff>
      <xdr:row>59</xdr:row>
      <xdr:rowOff>62774</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1007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53901</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5111" y="101694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9" name="普通建設事業費 （ うち新規整備　）グラフ枠">
          <a:extLst>
            <a:ext uri="{FF2B5EF4-FFF2-40B4-BE49-F238E27FC236}">
              <a16:creationId xmlns:a16="http://schemas.microsoft.com/office/drawing/2014/main" id="{00000000-0008-0000-0600-000099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79818</xdr:rowOff>
    </xdr:from>
    <xdr:to>
      <xdr:col>54</xdr:col>
      <xdr:colOff>189865</xdr:colOff>
      <xdr:row>79</xdr:row>
      <xdr:rowOff>98879</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10475595" y="12081318"/>
          <a:ext cx="1270" cy="1562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11" name="普通建設事業費 （ うち新規整備　）最小値テキスト">
          <a:extLst>
            <a:ext uri="{FF2B5EF4-FFF2-40B4-BE49-F238E27FC236}">
              <a16:creationId xmlns:a16="http://schemas.microsoft.com/office/drawing/2014/main" id="{00000000-0008-0000-0600-00009B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26495</xdr:rowOff>
    </xdr:from>
    <xdr:ext cx="599010" cy="259045"/>
    <xdr:sp macro="" textlink="">
      <xdr:nvSpPr>
        <xdr:cNvPr id="413" name="普通建設事業費 （ うち新規整備　）最大値テキスト">
          <a:extLst>
            <a:ext uri="{FF2B5EF4-FFF2-40B4-BE49-F238E27FC236}">
              <a16:creationId xmlns:a16="http://schemas.microsoft.com/office/drawing/2014/main" id="{00000000-0008-0000-0600-00009D010000}"/>
            </a:ext>
          </a:extLst>
        </xdr:cNvPr>
        <xdr:cNvSpPr txBox="1"/>
      </xdr:nvSpPr>
      <xdr:spPr>
        <a:xfrm>
          <a:off x="10528300" y="11856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143,501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79818</xdr:rowOff>
    </xdr:from>
    <xdr:to>
      <xdr:col>55</xdr:col>
      <xdr:colOff>88900</xdr:colOff>
      <xdr:row>70</xdr:row>
      <xdr:rowOff>79818</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a:off x="10388600" y="1208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170180</xdr:rowOff>
    </xdr:from>
    <xdr:to>
      <xdr:col>55</xdr:col>
      <xdr:colOff>0</xdr:colOff>
      <xdr:row>78</xdr:row>
      <xdr:rowOff>154146</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9639300" y="13028930"/>
          <a:ext cx="838200" cy="498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14803</xdr:rowOff>
    </xdr:from>
    <xdr:ext cx="534377" cy="259045"/>
    <xdr:sp macro="" textlink="">
      <xdr:nvSpPr>
        <xdr:cNvPr id="416" name="普通建設事業費 （ うち新規整備　）平均値テキスト">
          <a:extLst>
            <a:ext uri="{FF2B5EF4-FFF2-40B4-BE49-F238E27FC236}">
              <a16:creationId xmlns:a16="http://schemas.microsoft.com/office/drawing/2014/main" id="{00000000-0008-0000-0600-0000A0010000}"/>
            </a:ext>
          </a:extLst>
        </xdr:cNvPr>
        <xdr:cNvSpPr txBox="1"/>
      </xdr:nvSpPr>
      <xdr:spPr>
        <a:xfrm>
          <a:off x="10528300" y="132164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36376</xdr:rowOff>
    </xdr:from>
    <xdr:to>
      <xdr:col>55</xdr:col>
      <xdr:colOff>50800</xdr:colOff>
      <xdr:row>77</xdr:row>
      <xdr:rowOff>137976</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10426700" y="132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154146</xdr:rowOff>
    </xdr:from>
    <xdr:to>
      <xdr:col>50</xdr:col>
      <xdr:colOff>114300</xdr:colOff>
      <xdr:row>79</xdr:row>
      <xdr:rowOff>22799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8750300" y="13527246"/>
          <a:ext cx="889000" cy="40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22344</xdr:rowOff>
    </xdr:from>
    <xdr:to>
      <xdr:col>50</xdr:col>
      <xdr:colOff>165100</xdr:colOff>
      <xdr:row>77</xdr:row>
      <xdr:rowOff>123944</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9588500" y="13223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140471</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9372111" y="1299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171149</xdr:rowOff>
    </xdr:from>
    <xdr:to>
      <xdr:col>45</xdr:col>
      <xdr:colOff>177800</xdr:colOff>
      <xdr:row>79</xdr:row>
      <xdr:rowOff>22799</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7861300" y="13544249"/>
          <a:ext cx="889000" cy="2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5700</xdr:rowOff>
    </xdr:from>
    <xdr:to>
      <xdr:col>46</xdr:col>
      <xdr:colOff>38100</xdr:colOff>
      <xdr:row>77</xdr:row>
      <xdr:rowOff>107300</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8699500" y="1320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123827</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8483111" y="12982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171149</xdr:rowOff>
    </xdr:from>
    <xdr:to>
      <xdr:col>41</xdr:col>
      <xdr:colOff>50800</xdr:colOff>
      <xdr:row>79</xdr:row>
      <xdr:rowOff>18205</xdr:rowOff>
    </xdr:to>
    <xdr:cxnSp macro="">
      <xdr:nvCxnSpPr>
        <xdr:cNvPr id="424" name="直線コネクタ 423">
          <a:extLst>
            <a:ext uri="{FF2B5EF4-FFF2-40B4-BE49-F238E27FC236}">
              <a16:creationId xmlns:a16="http://schemas.microsoft.com/office/drawing/2014/main" id="{00000000-0008-0000-0600-0000A8010000}"/>
            </a:ext>
          </a:extLst>
        </xdr:cNvPr>
        <xdr:cNvCxnSpPr/>
      </xdr:nvCxnSpPr>
      <xdr:spPr>
        <a:xfrm flipV="1">
          <a:off x="6972300" y="13544249"/>
          <a:ext cx="889000" cy="18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75107</xdr:rowOff>
    </xdr:from>
    <xdr:to>
      <xdr:col>41</xdr:col>
      <xdr:colOff>101600</xdr:colOff>
      <xdr:row>78</xdr:row>
      <xdr:rowOff>5257</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7810500" y="132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21784</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594111" y="1305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104586</xdr:rowOff>
    </xdr:from>
    <xdr:to>
      <xdr:col>36</xdr:col>
      <xdr:colOff>165100</xdr:colOff>
      <xdr:row>78</xdr:row>
      <xdr:rowOff>34736</xdr:rowOff>
    </xdr:to>
    <xdr:sp macro="" textlink="">
      <xdr:nvSpPr>
        <xdr:cNvPr id="427" name="フローチャート: 判断 426">
          <a:extLst>
            <a:ext uri="{FF2B5EF4-FFF2-40B4-BE49-F238E27FC236}">
              <a16:creationId xmlns:a16="http://schemas.microsoft.com/office/drawing/2014/main" id="{00000000-0008-0000-0600-0000AB010000}"/>
            </a:ext>
          </a:extLst>
        </xdr:cNvPr>
        <xdr:cNvSpPr/>
      </xdr:nvSpPr>
      <xdr:spPr>
        <a:xfrm>
          <a:off x="6921500" y="13306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51263</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6705111" y="1308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119380</xdr:rowOff>
    </xdr:from>
    <xdr:to>
      <xdr:col>55</xdr:col>
      <xdr:colOff>50800</xdr:colOff>
      <xdr:row>76</xdr:row>
      <xdr:rowOff>49530</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10426700" y="1297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142257</xdr:rowOff>
    </xdr:from>
    <xdr:ext cx="534377" cy="259045"/>
    <xdr:sp macro="" textlink="">
      <xdr:nvSpPr>
        <xdr:cNvPr id="435" name="普通建設事業費 （ うち新規整備　）該当値テキスト">
          <a:extLst>
            <a:ext uri="{FF2B5EF4-FFF2-40B4-BE49-F238E27FC236}">
              <a16:creationId xmlns:a16="http://schemas.microsoft.com/office/drawing/2014/main" id="{00000000-0008-0000-0600-0000B3010000}"/>
            </a:ext>
          </a:extLst>
        </xdr:cNvPr>
        <xdr:cNvSpPr txBox="1"/>
      </xdr:nvSpPr>
      <xdr:spPr>
        <a:xfrm>
          <a:off x="10528300" y="12829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103346</xdr:rowOff>
    </xdr:from>
    <xdr:to>
      <xdr:col>50</xdr:col>
      <xdr:colOff>165100</xdr:colOff>
      <xdr:row>79</xdr:row>
      <xdr:rowOff>33496</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9588500" y="1347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24623</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9372111" y="1356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143449</xdr:rowOff>
    </xdr:from>
    <xdr:to>
      <xdr:col>46</xdr:col>
      <xdr:colOff>38100</xdr:colOff>
      <xdr:row>79</xdr:row>
      <xdr:rowOff>73599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8699500" y="13516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64726</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8515428" y="136092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120349</xdr:rowOff>
    </xdr:from>
    <xdr:to>
      <xdr:col>41</xdr:col>
      <xdr:colOff>101600</xdr:colOff>
      <xdr:row>79</xdr:row>
      <xdr:rowOff>50499</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7810500" y="13493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41626</xdr:rowOff>
    </xdr:from>
    <xdr:ext cx="469744"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7626428" y="1358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138855</xdr:rowOff>
    </xdr:from>
    <xdr:to>
      <xdr:col>36</xdr:col>
      <xdr:colOff>165100</xdr:colOff>
      <xdr:row>79</xdr:row>
      <xdr:rowOff>69005</xdr:rowOff>
    </xdr:to>
    <xdr:sp macro="" textlink="">
      <xdr:nvSpPr>
        <xdr:cNvPr id="442" name="楕円 441">
          <a:extLst>
            <a:ext uri="{FF2B5EF4-FFF2-40B4-BE49-F238E27FC236}">
              <a16:creationId xmlns:a16="http://schemas.microsoft.com/office/drawing/2014/main" id="{00000000-0008-0000-0600-0000BA010000}"/>
            </a:ext>
          </a:extLst>
        </xdr:cNvPr>
        <xdr:cNvSpPr/>
      </xdr:nvSpPr>
      <xdr:spPr>
        <a:xfrm>
          <a:off x="6921500" y="13511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60132</xdr:rowOff>
    </xdr:from>
    <xdr:ext cx="469744"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737428" y="13604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1" name="正方形/長方形 450">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8" name="普通建設事業費 （ うち更新整備　）グラフ枠">
          <a:extLst>
            <a:ext uri="{FF2B5EF4-FFF2-40B4-BE49-F238E27FC236}">
              <a16:creationId xmlns:a16="http://schemas.microsoft.com/office/drawing/2014/main" id="{00000000-0008-0000-0600-0000D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23113</xdr:rowOff>
    </xdr:from>
    <xdr:to>
      <xdr:col>54</xdr:col>
      <xdr:colOff>189865</xdr:colOff>
      <xdr:row>99</xdr:row>
      <xdr:rowOff>67185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10475595" y="15625063"/>
          <a:ext cx="1270" cy="14156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71012</xdr:rowOff>
    </xdr:from>
    <xdr:ext cx="469744" cy="259045"/>
    <xdr:sp macro="" textlink="">
      <xdr:nvSpPr>
        <xdr:cNvPr id="470" name="普通建設事業費 （ うち更新整備　）最小値テキスト">
          <a:extLst>
            <a:ext uri="{FF2B5EF4-FFF2-40B4-BE49-F238E27FC236}">
              <a16:creationId xmlns:a16="http://schemas.microsoft.com/office/drawing/2014/main" id="{00000000-0008-0000-0600-0000D6010000}"/>
            </a:ext>
          </a:extLst>
        </xdr:cNvPr>
        <xdr:cNvSpPr txBox="1"/>
      </xdr:nvSpPr>
      <xdr:spPr>
        <a:xfrm>
          <a:off x="10528300" y="17044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67185</xdr:rowOff>
    </xdr:from>
    <xdr:to>
      <xdr:col>55</xdr:col>
      <xdr:colOff>88900</xdr:colOff>
      <xdr:row>99</xdr:row>
      <xdr:rowOff>67185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704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141240</xdr:rowOff>
    </xdr:from>
    <xdr:ext cx="599010" cy="259045"/>
    <xdr:sp macro="" textlink="">
      <xdr:nvSpPr>
        <xdr:cNvPr id="472" name="普通建設事業費 （ うち更新整備　）最大値テキスト">
          <a:extLst>
            <a:ext uri="{FF2B5EF4-FFF2-40B4-BE49-F238E27FC236}">
              <a16:creationId xmlns:a16="http://schemas.microsoft.com/office/drawing/2014/main" id="{00000000-0008-0000-0600-0000D8010000}"/>
            </a:ext>
          </a:extLst>
        </xdr:cNvPr>
        <xdr:cNvSpPr txBox="1"/>
      </xdr:nvSpPr>
      <xdr:spPr>
        <a:xfrm>
          <a:off x="10528300" y="15400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443,200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23113</xdr:rowOff>
    </xdr:from>
    <xdr:to>
      <xdr:col>55</xdr:col>
      <xdr:colOff>88900</xdr:colOff>
      <xdr:row>91</xdr:row>
      <xdr:rowOff>23113</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10388600" y="156250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93145</xdr:rowOff>
    </xdr:from>
    <xdr:to>
      <xdr:col>55</xdr:col>
      <xdr:colOff>0</xdr:colOff>
      <xdr:row>98</xdr:row>
      <xdr:rowOff>106314</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9639300" y="16895245"/>
          <a:ext cx="838200" cy="13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76981</xdr:rowOff>
    </xdr:from>
    <xdr:ext cx="599010" cy="259045"/>
    <xdr:sp macro="" textlink="">
      <xdr:nvSpPr>
        <xdr:cNvPr id="475" name="普通建設事業費 （ うち更新整備　）平均値テキスト">
          <a:extLst>
            <a:ext uri="{FF2B5EF4-FFF2-40B4-BE49-F238E27FC236}">
              <a16:creationId xmlns:a16="http://schemas.microsoft.com/office/drawing/2014/main" id="{00000000-0008-0000-0600-0000DB010000}"/>
            </a:ext>
          </a:extLst>
        </xdr:cNvPr>
        <xdr:cNvSpPr txBox="1"/>
      </xdr:nvSpPr>
      <xdr:spPr>
        <a:xfrm>
          <a:off x="10528300" y="165361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54104</xdr:rowOff>
    </xdr:from>
    <xdr:to>
      <xdr:col>55</xdr:col>
      <xdr:colOff>50800</xdr:colOff>
      <xdr:row>97</xdr:row>
      <xdr:rowOff>155704</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10426700" y="16684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166669</xdr:rowOff>
    </xdr:from>
    <xdr:to>
      <xdr:col>50</xdr:col>
      <xdr:colOff>114300</xdr:colOff>
      <xdr:row>98</xdr:row>
      <xdr:rowOff>106314</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a:off x="8750300" y="16625869"/>
          <a:ext cx="889000" cy="282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140750</xdr:rowOff>
    </xdr:from>
    <xdr:to>
      <xdr:col>50</xdr:col>
      <xdr:colOff>165100</xdr:colOff>
      <xdr:row>98</xdr:row>
      <xdr:rowOff>70900</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9588500" y="1677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87427</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72111" y="16546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166669</xdr:rowOff>
    </xdr:from>
    <xdr:to>
      <xdr:col>45</xdr:col>
      <xdr:colOff>177800</xdr:colOff>
      <xdr:row>97</xdr:row>
      <xdr:rowOff>153919</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flipV="1">
          <a:off x="7861300" y="16625869"/>
          <a:ext cx="889000" cy="158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170647</xdr:rowOff>
    </xdr:from>
    <xdr:to>
      <xdr:col>46</xdr:col>
      <xdr:colOff>38100</xdr:colOff>
      <xdr:row>98</xdr:row>
      <xdr:rowOff>100797</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8699500" y="16801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91924</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8940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153919</xdr:rowOff>
    </xdr:from>
    <xdr:to>
      <xdr:col>41</xdr:col>
      <xdr:colOff>50800</xdr:colOff>
      <xdr:row>99</xdr:row>
      <xdr:rowOff>44799</xdr:rowOff>
    </xdr:to>
    <xdr:cxnSp macro="">
      <xdr:nvCxnSpPr>
        <xdr:cNvPr id="483" name="直線コネクタ 482">
          <a:extLst>
            <a:ext uri="{FF2B5EF4-FFF2-40B4-BE49-F238E27FC236}">
              <a16:creationId xmlns:a16="http://schemas.microsoft.com/office/drawing/2014/main" id="{00000000-0008-0000-0600-0000E3010000}"/>
            </a:ext>
          </a:extLst>
        </xdr:cNvPr>
        <xdr:cNvCxnSpPr/>
      </xdr:nvCxnSpPr>
      <xdr:spPr>
        <a:xfrm flipV="1">
          <a:off x="6972300" y="16784569"/>
          <a:ext cx="889000" cy="233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8331</xdr:rowOff>
    </xdr:from>
    <xdr:to>
      <xdr:col>41</xdr:col>
      <xdr:colOff>101600</xdr:colOff>
      <xdr:row>98</xdr:row>
      <xdr:rowOff>109931</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7810500" y="16810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101058</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903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154591</xdr:rowOff>
    </xdr:from>
    <xdr:to>
      <xdr:col>36</xdr:col>
      <xdr:colOff>165100</xdr:colOff>
      <xdr:row>98</xdr:row>
      <xdr:rowOff>84741</xdr:rowOff>
    </xdr:to>
    <xdr:sp macro="" textlink="">
      <xdr:nvSpPr>
        <xdr:cNvPr id="486" name="フローチャート: 判断 485">
          <a:extLst>
            <a:ext uri="{FF2B5EF4-FFF2-40B4-BE49-F238E27FC236}">
              <a16:creationId xmlns:a16="http://schemas.microsoft.com/office/drawing/2014/main" id="{00000000-0008-0000-0600-0000E6010000}"/>
            </a:ext>
          </a:extLst>
        </xdr:cNvPr>
        <xdr:cNvSpPr/>
      </xdr:nvSpPr>
      <xdr:spPr>
        <a:xfrm>
          <a:off x="6921500" y="16785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101268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5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42345</xdr:rowOff>
    </xdr:from>
    <xdr:to>
      <xdr:col>55</xdr:col>
      <xdr:colOff>50800</xdr:colOff>
      <xdr:row>98</xdr:row>
      <xdr:rowOff>143945</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10426700" y="1684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20772</xdr:rowOff>
    </xdr:from>
    <xdr:ext cx="534377" cy="259045"/>
    <xdr:sp macro="" textlink="">
      <xdr:nvSpPr>
        <xdr:cNvPr id="494" name="普通建設事業費 （ うち更新整備　）該当値テキスト">
          <a:extLst>
            <a:ext uri="{FF2B5EF4-FFF2-40B4-BE49-F238E27FC236}">
              <a16:creationId xmlns:a16="http://schemas.microsoft.com/office/drawing/2014/main" id="{00000000-0008-0000-0600-0000EE010000}"/>
            </a:ext>
          </a:extLst>
        </xdr:cNvPr>
        <xdr:cNvSpPr txBox="1"/>
      </xdr:nvSpPr>
      <xdr:spPr>
        <a:xfrm>
          <a:off x="10528300" y="16822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55514</xdr:rowOff>
    </xdr:from>
    <xdr:to>
      <xdr:col>50</xdr:col>
      <xdr:colOff>165100</xdr:colOff>
      <xdr:row>98</xdr:row>
      <xdr:rowOff>157114</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9588500" y="168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148241</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9372111" y="16950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115869</xdr:rowOff>
    </xdr:from>
    <xdr:to>
      <xdr:col>46</xdr:col>
      <xdr:colOff>38100</xdr:colOff>
      <xdr:row>97</xdr:row>
      <xdr:rowOff>46019</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8699500" y="1657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62546</xdr:rowOff>
    </xdr:from>
    <xdr:ext cx="599010"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8450795" y="16350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103119</xdr:rowOff>
    </xdr:from>
    <xdr:to>
      <xdr:col>41</xdr:col>
      <xdr:colOff>101600</xdr:colOff>
      <xdr:row>98</xdr:row>
      <xdr:rowOff>33269</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7810500" y="1673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49796</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7594111" y="16508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165449</xdr:rowOff>
    </xdr:from>
    <xdr:to>
      <xdr:col>36</xdr:col>
      <xdr:colOff>165100</xdr:colOff>
      <xdr:row>99</xdr:row>
      <xdr:rowOff>95599</xdr:rowOff>
    </xdr:to>
    <xdr:sp macro="" textlink="">
      <xdr:nvSpPr>
        <xdr:cNvPr id="501" name="楕円 500">
          <a:extLst>
            <a:ext uri="{FF2B5EF4-FFF2-40B4-BE49-F238E27FC236}">
              <a16:creationId xmlns:a16="http://schemas.microsoft.com/office/drawing/2014/main" id="{00000000-0008-0000-0600-0000F5010000}"/>
            </a:ext>
          </a:extLst>
        </xdr:cNvPr>
        <xdr:cNvSpPr/>
      </xdr:nvSpPr>
      <xdr:spPr>
        <a:xfrm>
          <a:off x="6921500" y="16967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86726</xdr:rowOff>
    </xdr:from>
    <xdr:ext cx="534377"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6705111" y="17060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10" name="正方形/長方形 509">
          <a:extLst>
            <a:ext uri="{FF2B5EF4-FFF2-40B4-BE49-F238E27FC236}">
              <a16:creationId xmlns:a16="http://schemas.microsoft.com/office/drawing/2014/main" id="{00000000-0008-0000-0600-0000F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7" name="災害復旧事業費グラフ枠">
          <a:extLst>
            <a:ext uri="{FF2B5EF4-FFF2-40B4-BE49-F238E27FC236}">
              <a16:creationId xmlns:a16="http://schemas.microsoft.com/office/drawing/2014/main" id="{00000000-0008-0000-0600-00000F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9681</xdr:rowOff>
    </xdr:from>
    <xdr:to>
      <xdr:col>85</xdr:col>
      <xdr:colOff>126364</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6317595" y="5324631"/>
          <a:ext cx="1269" cy="14607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9" name="災害復旧事業費最小値テキスト">
          <a:extLst>
            <a:ext uri="{FF2B5EF4-FFF2-40B4-BE49-F238E27FC236}">
              <a16:creationId xmlns:a16="http://schemas.microsoft.com/office/drawing/2014/main" id="{00000000-0008-0000-0600-000011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127808</xdr:rowOff>
    </xdr:from>
    <xdr:ext cx="599010" cy="259045"/>
    <xdr:sp macro="" textlink="">
      <xdr:nvSpPr>
        <xdr:cNvPr id="531" name="災害復旧事業費最大値テキスト">
          <a:extLst>
            <a:ext uri="{FF2B5EF4-FFF2-40B4-BE49-F238E27FC236}">
              <a16:creationId xmlns:a16="http://schemas.microsoft.com/office/drawing/2014/main" id="{00000000-0008-0000-0600-000013020000}"/>
            </a:ext>
          </a:extLst>
        </xdr:cNvPr>
        <xdr:cNvSpPr txBox="1"/>
      </xdr:nvSpPr>
      <xdr:spPr>
        <a:xfrm>
          <a:off x="16370300" y="5099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9681</xdr:rowOff>
    </xdr:from>
    <xdr:to>
      <xdr:col>86</xdr:col>
      <xdr:colOff>25400</xdr:colOff>
      <xdr:row>31</xdr:row>
      <xdr:rowOff>9681</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6230600" y="532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133592</xdr:rowOff>
    </xdr:from>
    <xdr:ext cx="469744" cy="259045"/>
    <xdr:sp macro="" textlink="">
      <xdr:nvSpPr>
        <xdr:cNvPr id="534" name="災害復旧事業費平均値テキスト">
          <a:extLst>
            <a:ext uri="{FF2B5EF4-FFF2-40B4-BE49-F238E27FC236}">
              <a16:creationId xmlns:a16="http://schemas.microsoft.com/office/drawing/2014/main" id="{00000000-0008-0000-0600-000016020000}"/>
            </a:ext>
          </a:extLst>
        </xdr:cNvPr>
        <xdr:cNvSpPr txBox="1"/>
      </xdr:nvSpPr>
      <xdr:spPr>
        <a:xfrm>
          <a:off x="16370300" y="64772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110715</xdr:rowOff>
    </xdr:from>
    <xdr:to>
      <xdr:col>85</xdr:col>
      <xdr:colOff>177800</xdr:colOff>
      <xdr:row>39</xdr:row>
      <xdr:rowOff>40865</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6268700" y="662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93091</xdr:rowOff>
    </xdr:from>
    <xdr:to>
      <xdr:col>81</xdr:col>
      <xdr:colOff>101600</xdr:colOff>
      <xdr:row>39</xdr:row>
      <xdr:rowOff>23241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5430500" y="66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39768</xdr:rowOff>
    </xdr:from>
    <xdr:ext cx="534377"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5214111" y="63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89988</xdr:rowOff>
    </xdr:from>
    <xdr:to>
      <xdr:col>76</xdr:col>
      <xdr:colOff>165100</xdr:colOff>
      <xdr:row>39</xdr:row>
      <xdr:rowOff>20138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4541500" y="6605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36666</xdr:rowOff>
    </xdr:from>
    <xdr:ext cx="534377"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4325111" y="6380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42" name="直線コネクタ 541">
          <a:extLst>
            <a:ext uri="{FF2B5EF4-FFF2-40B4-BE49-F238E27FC236}">
              <a16:creationId xmlns:a16="http://schemas.microsoft.com/office/drawing/2014/main" id="{00000000-0008-0000-0600-00001E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76991</xdr:rowOff>
    </xdr:from>
    <xdr:to>
      <xdr:col>72</xdr:col>
      <xdr:colOff>38100</xdr:colOff>
      <xdr:row>39</xdr:row>
      <xdr:rowOff>7141</xdr:rowOff>
    </xdr:to>
    <xdr:sp macro="" textlink="">
      <xdr:nvSpPr>
        <xdr:cNvPr id="543" name="フローチャート: 判断 542">
          <a:extLst>
            <a:ext uri="{FF2B5EF4-FFF2-40B4-BE49-F238E27FC236}">
              <a16:creationId xmlns:a16="http://schemas.microsoft.com/office/drawing/2014/main" id="{00000000-0008-0000-0600-00001F020000}"/>
            </a:ext>
          </a:extLst>
        </xdr:cNvPr>
        <xdr:cNvSpPr/>
      </xdr:nvSpPr>
      <xdr:spPr>
        <a:xfrm>
          <a:off x="13652500" y="6592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23668</xdr:rowOff>
    </xdr:from>
    <xdr:ext cx="534377"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36111" y="636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68250</xdr:rowOff>
    </xdr:from>
    <xdr:to>
      <xdr:col>67</xdr:col>
      <xdr:colOff>101600</xdr:colOff>
      <xdr:row>38</xdr:row>
      <xdr:rowOff>169850</xdr:rowOff>
    </xdr:to>
    <xdr:sp macro="" textlink="">
      <xdr:nvSpPr>
        <xdr:cNvPr id="545" name="フローチャート: 判断 544">
          <a:extLst>
            <a:ext uri="{FF2B5EF4-FFF2-40B4-BE49-F238E27FC236}">
              <a16:creationId xmlns:a16="http://schemas.microsoft.com/office/drawing/2014/main" id="{00000000-0008-0000-0600-000021020000}"/>
            </a:ext>
          </a:extLst>
        </xdr:cNvPr>
        <xdr:cNvSpPr/>
      </xdr:nvSpPr>
      <xdr:spPr>
        <a:xfrm>
          <a:off x="12763500" y="658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14927</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3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9" name="テキスト ボックス 548">
          <a:extLst>
            <a:ext uri="{FF2B5EF4-FFF2-40B4-BE49-F238E27FC236}">
              <a16:creationId xmlns:a16="http://schemas.microsoft.com/office/drawing/2014/main" id="{00000000-0008-0000-0600-00002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3" name="災害復旧事業費該当値テキスト">
          <a:extLst>
            <a:ext uri="{FF2B5EF4-FFF2-40B4-BE49-F238E27FC236}">
              <a16:creationId xmlns:a16="http://schemas.microsoft.com/office/drawing/2014/main" id="{00000000-0008-0000-0600-000029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8" name="楕円 557">
          <a:extLst>
            <a:ext uri="{FF2B5EF4-FFF2-40B4-BE49-F238E27FC236}">
              <a16:creationId xmlns:a16="http://schemas.microsoft.com/office/drawing/2014/main" id="{00000000-0008-0000-0600-00002E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60" name="楕円 559">
          <a:extLst>
            <a:ext uri="{FF2B5EF4-FFF2-40B4-BE49-F238E27FC236}">
              <a16:creationId xmlns:a16="http://schemas.microsoft.com/office/drawing/2014/main" id="{00000000-0008-0000-0600-000030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7" name="正方形/長方形 566">
          <a:extLst>
            <a:ext uri="{FF2B5EF4-FFF2-40B4-BE49-F238E27FC236}">
              <a16:creationId xmlns:a16="http://schemas.microsoft.com/office/drawing/2014/main" id="{00000000-0008-0000-0600-00003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8" name="正方形/長方形 567">
          <a:extLst>
            <a:ext uri="{FF2B5EF4-FFF2-40B4-BE49-F238E27FC236}">
              <a16:creationId xmlns:a16="http://schemas.microsoft.com/office/drawing/2014/main" id="{00000000-0008-0000-0600-00003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9" name="正方形/長方形 568">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失業対策事業費グラフ枠">
          <a:extLst>
            <a:ext uri="{FF2B5EF4-FFF2-40B4-BE49-F238E27FC236}">
              <a16:creationId xmlns:a16="http://schemas.microsoft.com/office/drawing/2014/main" id="{00000000-0008-0000-06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8" name="失業対策事業費最小値テキスト">
          <a:extLst>
            <a:ext uri="{FF2B5EF4-FFF2-40B4-BE49-F238E27FC236}">
              <a16:creationId xmlns:a16="http://schemas.microsoft.com/office/drawing/2014/main" id="{00000000-0008-0000-0600-000042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80" name="失業対策事業費最大値テキスト">
          <a:extLst>
            <a:ext uri="{FF2B5EF4-FFF2-40B4-BE49-F238E27FC236}">
              <a16:creationId xmlns:a16="http://schemas.microsoft.com/office/drawing/2014/main" id="{00000000-0008-0000-0600-000044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3" name="失業対策事業費平均値テキスト">
          <a:extLst>
            <a:ext uri="{FF2B5EF4-FFF2-40B4-BE49-F238E27FC236}">
              <a16:creationId xmlns:a16="http://schemas.microsoft.com/office/drawing/2014/main" id="{00000000-0008-0000-0600-000047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91" name="直線コネクタ 590">
          <a:extLst>
            <a:ext uri="{FF2B5EF4-FFF2-40B4-BE49-F238E27FC236}">
              <a16:creationId xmlns:a16="http://schemas.microsoft.com/office/drawing/2014/main" id="{00000000-0008-0000-0600-00004F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92" name="フローチャート: 判断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フローチャート: 判断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602" name="失業対策事業費該当値テキスト">
          <a:extLst>
            <a:ext uri="{FF2B5EF4-FFF2-40B4-BE49-F238E27FC236}">
              <a16:creationId xmlns:a16="http://schemas.microsoft.com/office/drawing/2014/main" id="{00000000-0008-0000-0600-00005A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7" name="楕円 606">
          <a:extLst>
            <a:ext uri="{FF2B5EF4-FFF2-40B4-BE49-F238E27FC236}">
              <a16:creationId xmlns:a16="http://schemas.microsoft.com/office/drawing/2014/main" id="{00000000-0008-0000-0600-00005F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9" name="楕円 608">
          <a:extLst>
            <a:ext uri="{FF2B5EF4-FFF2-40B4-BE49-F238E27FC236}">
              <a16:creationId xmlns:a16="http://schemas.microsoft.com/office/drawing/2014/main" id="{00000000-0008-0000-0600-000061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6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6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6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公債費グラフ枠">
          <a:extLst>
            <a:ext uri="{FF2B5EF4-FFF2-40B4-BE49-F238E27FC236}">
              <a16:creationId xmlns:a16="http://schemas.microsoft.com/office/drawing/2014/main" id="{00000000-0008-0000-06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158380</xdr:rowOff>
    </xdr:from>
    <xdr:to>
      <xdr:col>85</xdr:col>
      <xdr:colOff>126364</xdr:colOff>
      <xdr:row>79</xdr:row>
      <xdr:rowOff>158141</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6317595" y="12159880"/>
          <a:ext cx="1269" cy="1542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161968</xdr:rowOff>
    </xdr:from>
    <xdr:ext cx="534377" cy="259045"/>
    <xdr:sp macro="" textlink="">
      <xdr:nvSpPr>
        <xdr:cNvPr id="638" name="公債費最小値テキスト">
          <a:extLst>
            <a:ext uri="{FF2B5EF4-FFF2-40B4-BE49-F238E27FC236}">
              <a16:creationId xmlns:a16="http://schemas.microsoft.com/office/drawing/2014/main" id="{00000000-0008-0000-0600-00007E020000}"/>
            </a:ext>
          </a:extLst>
        </xdr:cNvPr>
        <xdr:cNvSpPr txBox="1"/>
      </xdr:nvSpPr>
      <xdr:spPr>
        <a:xfrm>
          <a:off x="16370300" y="13706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158141</xdr:rowOff>
    </xdr:from>
    <xdr:to>
      <xdr:col>86</xdr:col>
      <xdr:colOff>25400</xdr:colOff>
      <xdr:row>79</xdr:row>
      <xdr:rowOff>158141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a:off x="16230600" y="13702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105057</xdr:rowOff>
    </xdr:from>
    <xdr:ext cx="599010" cy="259045"/>
    <xdr:sp macro="" textlink="">
      <xdr:nvSpPr>
        <xdr:cNvPr id="640" name="公債費最大値テキスト">
          <a:extLst>
            <a:ext uri="{FF2B5EF4-FFF2-40B4-BE49-F238E27FC236}">
              <a16:creationId xmlns:a16="http://schemas.microsoft.com/office/drawing/2014/main" id="{00000000-0008-0000-0600-000080020000}"/>
            </a:ext>
          </a:extLst>
        </xdr:cNvPr>
        <xdr:cNvSpPr txBox="1"/>
      </xdr:nvSpPr>
      <xdr:spPr>
        <a:xfrm>
          <a:off x="16370300" y="11935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166,284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158380</xdr:rowOff>
    </xdr:from>
    <xdr:to>
      <xdr:col>86</xdr:col>
      <xdr:colOff>25400</xdr:colOff>
      <xdr:row>70</xdr:row>
      <xdr:rowOff>158380</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6230600" y="12159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95515</xdr:rowOff>
    </xdr:from>
    <xdr:to>
      <xdr:col>85</xdr:col>
      <xdr:colOff>127000</xdr:colOff>
      <xdr:row>76</xdr:row>
      <xdr:rowOff>109710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a:off x="15481300" y="13125715"/>
          <a:ext cx="838200" cy="1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164660</xdr:rowOff>
    </xdr:from>
    <xdr:ext cx="534377" cy="259045"/>
    <xdr:sp macro="" textlink="">
      <xdr:nvSpPr>
        <xdr:cNvPr id="643" name="公債費平均値テキスト">
          <a:extLst>
            <a:ext uri="{FF2B5EF4-FFF2-40B4-BE49-F238E27FC236}">
              <a16:creationId xmlns:a16="http://schemas.microsoft.com/office/drawing/2014/main" id="{00000000-0008-0000-0600-000083020000}"/>
            </a:ext>
          </a:extLst>
        </xdr:cNvPr>
        <xdr:cNvSpPr txBox="1"/>
      </xdr:nvSpPr>
      <xdr:spPr>
        <a:xfrm>
          <a:off x="16370300" y="128519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141783</xdr:rowOff>
    </xdr:from>
    <xdr:to>
      <xdr:col>85</xdr:col>
      <xdr:colOff>177800</xdr:colOff>
      <xdr:row>76</xdr:row>
      <xdr:rowOff>71934</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6268700" y="1300053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95515</xdr:rowOff>
    </xdr:from>
    <xdr:to>
      <xdr:col>81</xdr:col>
      <xdr:colOff>50800</xdr:colOff>
      <xdr:row>76</xdr:row>
      <xdr:rowOff>154516</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4592300" y="13125715"/>
          <a:ext cx="889000" cy="5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140956</xdr:rowOff>
    </xdr:from>
    <xdr:to>
      <xdr:col>81</xdr:col>
      <xdr:colOff>101600</xdr:colOff>
      <xdr:row>76</xdr:row>
      <xdr:rowOff>71106</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5430500" y="12999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87633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14111" y="12774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8472</xdr:rowOff>
    </xdr:from>
    <xdr:to>
      <xdr:col>76</xdr:col>
      <xdr:colOff>114300</xdr:colOff>
      <xdr:row>76</xdr:row>
      <xdr:rowOff>154516</xdr:rowOff>
    </xdr:to>
    <xdr:cxnSp macro="">
      <xdr:nvCxnSpPr>
        <xdr:cNvPr id="648" name="直線コネクタ 647">
          <a:extLst>
            <a:ext uri="{FF2B5EF4-FFF2-40B4-BE49-F238E27FC236}">
              <a16:creationId xmlns:a16="http://schemas.microsoft.com/office/drawing/2014/main" id="{00000000-0008-0000-0600-000088020000}"/>
            </a:ext>
          </a:extLst>
        </xdr:cNvPr>
        <xdr:cNvCxnSpPr/>
      </xdr:nvCxnSpPr>
      <xdr:spPr>
        <a:xfrm>
          <a:off x="13703300" y="13038672"/>
          <a:ext cx="889000" cy="14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144809</xdr:rowOff>
    </xdr:from>
    <xdr:to>
      <xdr:col>76</xdr:col>
      <xdr:colOff>165100</xdr:colOff>
      <xdr:row>76</xdr:row>
      <xdr:rowOff>74960</xdr:rowOff>
    </xdr:to>
    <xdr:sp macro="" textlink="">
      <xdr:nvSpPr>
        <xdr:cNvPr id="649" name="フローチャート: 判断 648">
          <a:extLst>
            <a:ext uri="{FF2B5EF4-FFF2-40B4-BE49-F238E27FC236}">
              <a16:creationId xmlns:a16="http://schemas.microsoft.com/office/drawing/2014/main" id="{00000000-0008-0000-0600-000089020000}"/>
            </a:ext>
          </a:extLst>
        </xdr:cNvPr>
        <xdr:cNvSpPr/>
      </xdr:nvSpPr>
      <xdr:spPr>
        <a:xfrm>
          <a:off x="14541500" y="1300355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91486</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325111" y="1277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127051</xdr:rowOff>
    </xdr:from>
    <xdr:to>
      <xdr:col>71</xdr:col>
      <xdr:colOff>177800</xdr:colOff>
      <xdr:row>76</xdr:row>
      <xdr:rowOff>8472</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814300" y="12985801"/>
          <a:ext cx="889000" cy="5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155673</xdr:rowOff>
    </xdr:from>
    <xdr:to>
      <xdr:col>72</xdr:col>
      <xdr:colOff>38100</xdr:colOff>
      <xdr:row>76</xdr:row>
      <xdr:rowOff>85823</xdr:rowOff>
    </xdr:to>
    <xdr:sp macro="" textlink="">
      <xdr:nvSpPr>
        <xdr:cNvPr id="652" name="フローチャート: 判断 651">
          <a:extLst>
            <a:ext uri="{FF2B5EF4-FFF2-40B4-BE49-F238E27FC236}">
              <a16:creationId xmlns:a16="http://schemas.microsoft.com/office/drawing/2014/main" id="{00000000-0008-0000-0600-00008C020000}"/>
            </a:ext>
          </a:extLst>
        </xdr:cNvPr>
        <xdr:cNvSpPr/>
      </xdr:nvSpPr>
      <xdr:spPr>
        <a:xfrm>
          <a:off x="13652500" y="13014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76950</xdr:rowOff>
    </xdr:from>
    <xdr:ext cx="534377"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436111" y="1310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12112</xdr:rowOff>
    </xdr:from>
    <xdr:to>
      <xdr:col>67</xdr:col>
      <xdr:colOff>101600</xdr:colOff>
      <xdr:row>76</xdr:row>
      <xdr:rowOff>113712</xdr:rowOff>
    </xdr:to>
    <xdr:sp macro="" textlink="">
      <xdr:nvSpPr>
        <xdr:cNvPr id="654" name="フローチャート: 判断 653">
          <a:extLst>
            <a:ext uri="{FF2B5EF4-FFF2-40B4-BE49-F238E27FC236}">
              <a16:creationId xmlns:a16="http://schemas.microsoft.com/office/drawing/2014/main" id="{00000000-0008-0000-0600-00008E020000}"/>
            </a:ext>
          </a:extLst>
        </xdr:cNvPr>
        <xdr:cNvSpPr/>
      </xdr:nvSpPr>
      <xdr:spPr>
        <a:xfrm>
          <a:off x="12763500" y="1304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104839</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547111" y="1313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58910</xdr:rowOff>
    </xdr:from>
    <xdr:to>
      <xdr:col>85</xdr:col>
      <xdr:colOff>177800</xdr:colOff>
      <xdr:row>76</xdr:row>
      <xdr:rowOff>160510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6268700" y="1308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37337</xdr:rowOff>
    </xdr:from>
    <xdr:ext cx="534377" cy="259045"/>
    <xdr:sp macro="" textlink="">
      <xdr:nvSpPr>
        <xdr:cNvPr id="662" name="公債費該当値テキスト">
          <a:extLst>
            <a:ext uri="{FF2B5EF4-FFF2-40B4-BE49-F238E27FC236}">
              <a16:creationId xmlns:a16="http://schemas.microsoft.com/office/drawing/2014/main" id="{00000000-0008-0000-0600-000096020000}"/>
            </a:ext>
          </a:extLst>
        </xdr:cNvPr>
        <xdr:cNvSpPr txBox="1"/>
      </xdr:nvSpPr>
      <xdr:spPr>
        <a:xfrm>
          <a:off x="16370300" y="13067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44715</xdr:rowOff>
    </xdr:from>
    <xdr:to>
      <xdr:col>81</xdr:col>
      <xdr:colOff>101600</xdr:colOff>
      <xdr:row>76</xdr:row>
      <xdr:rowOff>146315</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5430500" y="13074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137442</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5214111" y="1316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103716</xdr:rowOff>
    </xdr:from>
    <xdr:to>
      <xdr:col>76</xdr:col>
      <xdr:colOff>165100</xdr:colOff>
      <xdr:row>77</xdr:row>
      <xdr:rowOff>33866</xdr:rowOff>
    </xdr:to>
    <xdr:sp macro="" textlink="">
      <xdr:nvSpPr>
        <xdr:cNvPr id="665" name="楕円 664">
          <a:extLst>
            <a:ext uri="{FF2B5EF4-FFF2-40B4-BE49-F238E27FC236}">
              <a16:creationId xmlns:a16="http://schemas.microsoft.com/office/drawing/2014/main" id="{00000000-0008-0000-0600-000099020000}"/>
            </a:ext>
          </a:extLst>
        </xdr:cNvPr>
        <xdr:cNvSpPr/>
      </xdr:nvSpPr>
      <xdr:spPr>
        <a:xfrm>
          <a:off x="14541500" y="13133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24993</xdr:rowOff>
    </xdr:from>
    <xdr:ext cx="534377"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4325111" y="13226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129122</xdr:rowOff>
    </xdr:from>
    <xdr:to>
      <xdr:col>72</xdr:col>
      <xdr:colOff>38100</xdr:colOff>
      <xdr:row>76</xdr:row>
      <xdr:rowOff>59272</xdr:rowOff>
    </xdr:to>
    <xdr:sp macro="" textlink="">
      <xdr:nvSpPr>
        <xdr:cNvPr id="667" name="楕円 666">
          <a:extLst>
            <a:ext uri="{FF2B5EF4-FFF2-40B4-BE49-F238E27FC236}">
              <a16:creationId xmlns:a16="http://schemas.microsoft.com/office/drawing/2014/main" id="{00000000-0008-0000-0600-00009B020000}"/>
            </a:ext>
          </a:extLst>
        </xdr:cNvPr>
        <xdr:cNvSpPr/>
      </xdr:nvSpPr>
      <xdr:spPr>
        <a:xfrm>
          <a:off x="13652500" y="12987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75799</xdr:rowOff>
    </xdr:from>
    <xdr:ext cx="534377"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3436111" y="12763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76251</xdr:rowOff>
    </xdr:from>
    <xdr:to>
      <xdr:col>67</xdr:col>
      <xdr:colOff>101600</xdr:colOff>
      <xdr:row>76</xdr:row>
      <xdr:rowOff>6401</xdr:rowOff>
    </xdr:to>
    <xdr:sp macro="" textlink="">
      <xdr:nvSpPr>
        <xdr:cNvPr id="669" name="楕円 668">
          <a:extLst>
            <a:ext uri="{FF2B5EF4-FFF2-40B4-BE49-F238E27FC236}">
              <a16:creationId xmlns:a16="http://schemas.microsoft.com/office/drawing/2014/main" id="{00000000-0008-0000-0600-00009D020000}"/>
            </a:ext>
          </a:extLst>
        </xdr:cNvPr>
        <xdr:cNvSpPr/>
      </xdr:nvSpPr>
      <xdr:spPr>
        <a:xfrm>
          <a:off x="12763500" y="12935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22928</xdr:rowOff>
    </xdr:from>
    <xdr:ext cx="534377"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547111" y="12710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6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6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6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6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6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6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積立金グラフ枠">
          <a:extLst>
            <a:ext uri="{FF2B5EF4-FFF2-40B4-BE49-F238E27FC236}">
              <a16:creationId xmlns:a16="http://schemas.microsoft.com/office/drawing/2014/main" id="{00000000-0008-0000-06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117687</xdr:rowOff>
    </xdr:from>
    <xdr:to>
      <xdr:col>85</xdr:col>
      <xdr:colOff>126364</xdr:colOff>
      <xdr:row>98</xdr:row>
      <xdr:rowOff>130679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6317595" y="15719637"/>
          <a:ext cx="1269" cy="1213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134506</xdr:rowOff>
    </xdr:from>
    <xdr:ext cx="469744" cy="259045"/>
    <xdr:sp macro="" textlink="">
      <xdr:nvSpPr>
        <xdr:cNvPr id="693" name="積立金最小値テキスト">
          <a:extLst>
            <a:ext uri="{FF2B5EF4-FFF2-40B4-BE49-F238E27FC236}">
              <a16:creationId xmlns:a16="http://schemas.microsoft.com/office/drawing/2014/main" id="{00000000-0008-0000-0600-0000B5020000}"/>
            </a:ext>
          </a:extLst>
        </xdr:cNvPr>
        <xdr:cNvSpPr txBox="1"/>
      </xdr:nvSpPr>
      <xdr:spPr>
        <a:xfrm>
          <a:off x="16370300" y="169366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130679</xdr:rowOff>
    </xdr:from>
    <xdr:to>
      <xdr:col>86</xdr:col>
      <xdr:colOff>25400</xdr:colOff>
      <xdr:row>98</xdr:row>
      <xdr:rowOff>130679</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a:off x="16230600" y="169327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64364</xdr:rowOff>
    </xdr:from>
    <xdr:ext cx="599010" cy="259045"/>
    <xdr:sp macro="" textlink="">
      <xdr:nvSpPr>
        <xdr:cNvPr id="695" name="積立金最大値テキスト">
          <a:extLst>
            <a:ext uri="{FF2B5EF4-FFF2-40B4-BE49-F238E27FC236}">
              <a16:creationId xmlns:a16="http://schemas.microsoft.com/office/drawing/2014/main" id="{00000000-0008-0000-0600-0000B7020000}"/>
            </a:ext>
          </a:extLst>
        </xdr:cNvPr>
        <xdr:cNvSpPr txBox="1"/>
      </xdr:nvSpPr>
      <xdr:spPr>
        <a:xfrm>
          <a:off x="16370300" y="15494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117687</xdr:rowOff>
    </xdr:from>
    <xdr:to>
      <xdr:col>86</xdr:col>
      <xdr:colOff>25400</xdr:colOff>
      <xdr:row>91</xdr:row>
      <xdr:rowOff>117687</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a:off x="16230600" y="15719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79546</xdr:rowOff>
    </xdr:from>
    <xdr:to>
      <xdr:col>85</xdr:col>
      <xdr:colOff>127000</xdr:colOff>
      <xdr:row>97</xdr:row>
      <xdr:rowOff>94777</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5481300" y="16710196"/>
          <a:ext cx="838200" cy="15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75714</xdr:rowOff>
    </xdr:from>
    <xdr:ext cx="534377" cy="259045"/>
    <xdr:sp macro="" textlink="">
      <xdr:nvSpPr>
        <xdr:cNvPr id="698" name="積立金平均値テキスト">
          <a:extLst>
            <a:ext uri="{FF2B5EF4-FFF2-40B4-BE49-F238E27FC236}">
              <a16:creationId xmlns:a16="http://schemas.microsoft.com/office/drawing/2014/main" id="{00000000-0008-0000-0600-0000BA020000}"/>
            </a:ext>
          </a:extLst>
        </xdr:cNvPr>
        <xdr:cNvSpPr txBox="1"/>
      </xdr:nvSpPr>
      <xdr:spPr>
        <a:xfrm>
          <a:off x="16370300" y="167063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97287</xdr:rowOff>
    </xdr:from>
    <xdr:to>
      <xdr:col>85</xdr:col>
      <xdr:colOff>177800</xdr:colOff>
      <xdr:row>98</xdr:row>
      <xdr:rowOff>27437</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6268700" y="16727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94777</xdr:rowOff>
    </xdr:from>
    <xdr:to>
      <xdr:col>81</xdr:col>
      <xdr:colOff>50800</xdr:colOff>
      <xdr:row>97</xdr:row>
      <xdr:rowOff>105868</xdr:rowOff>
    </xdr:to>
    <xdr:cxnSp macro="">
      <xdr:nvCxnSpPr>
        <xdr:cNvPr id="700" name="直線コネクタ 699">
          <a:extLst>
            <a:ext uri="{FF2B5EF4-FFF2-40B4-BE49-F238E27FC236}">
              <a16:creationId xmlns:a16="http://schemas.microsoft.com/office/drawing/2014/main" id="{00000000-0008-0000-0600-0000BC020000}"/>
            </a:ext>
          </a:extLst>
        </xdr:cNvPr>
        <xdr:cNvCxnSpPr/>
      </xdr:nvCxnSpPr>
      <xdr:spPr>
        <a:xfrm flipV="1">
          <a:off x="14592300" y="16725427"/>
          <a:ext cx="889000" cy="11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101245</xdr:rowOff>
    </xdr:from>
    <xdr:to>
      <xdr:col>81</xdr:col>
      <xdr:colOff>101600</xdr:colOff>
      <xdr:row>98</xdr:row>
      <xdr:rowOff>31395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5430500" y="1673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22522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5214111" y="16824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25688</xdr:rowOff>
    </xdr:from>
    <xdr:to>
      <xdr:col>76</xdr:col>
      <xdr:colOff>114300</xdr:colOff>
      <xdr:row>97</xdr:row>
      <xdr:rowOff>105868</xdr:rowOff>
    </xdr:to>
    <xdr:cxnSp macro="">
      <xdr:nvCxnSpPr>
        <xdr:cNvPr id="703" name="直線コネクタ 702">
          <a:extLst>
            <a:ext uri="{FF2B5EF4-FFF2-40B4-BE49-F238E27FC236}">
              <a16:creationId xmlns:a16="http://schemas.microsoft.com/office/drawing/2014/main" id="{00000000-0008-0000-0600-0000BF020000}"/>
            </a:ext>
          </a:extLst>
        </xdr:cNvPr>
        <xdr:cNvCxnSpPr/>
      </xdr:nvCxnSpPr>
      <xdr:spPr>
        <a:xfrm>
          <a:off x="13703300" y="16656338"/>
          <a:ext cx="889000" cy="80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118332</xdr:rowOff>
    </xdr:from>
    <xdr:to>
      <xdr:col>76</xdr:col>
      <xdr:colOff>165100</xdr:colOff>
      <xdr:row>98</xdr:row>
      <xdr:rowOff>48482</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4541500" y="16748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39609</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325111" y="16841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25688</xdr:rowOff>
    </xdr:from>
    <xdr:to>
      <xdr:col>71</xdr:col>
      <xdr:colOff>177800</xdr:colOff>
      <xdr:row>97</xdr:row>
      <xdr:rowOff>158164</xdr:rowOff>
    </xdr:to>
    <xdr:cxnSp macro="">
      <xdr:nvCxnSpPr>
        <xdr:cNvPr id="706" name="直線コネクタ 705">
          <a:extLst>
            <a:ext uri="{FF2B5EF4-FFF2-40B4-BE49-F238E27FC236}">
              <a16:creationId xmlns:a16="http://schemas.microsoft.com/office/drawing/2014/main" id="{00000000-0008-0000-0600-0000C2020000}"/>
            </a:ext>
          </a:extLst>
        </xdr:cNvPr>
        <xdr:cNvCxnSpPr/>
      </xdr:nvCxnSpPr>
      <xdr:spPr>
        <a:xfrm flipV="1">
          <a:off x="12814300" y="16656338"/>
          <a:ext cx="889000" cy="132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135139</xdr:rowOff>
    </xdr:from>
    <xdr:to>
      <xdr:col>72</xdr:col>
      <xdr:colOff>38100</xdr:colOff>
      <xdr:row>98</xdr:row>
      <xdr:rowOff>65289</xdr:rowOff>
    </xdr:to>
    <xdr:sp macro="" textlink="">
      <xdr:nvSpPr>
        <xdr:cNvPr id="707" name="フローチャート: 判断 706">
          <a:extLst>
            <a:ext uri="{FF2B5EF4-FFF2-40B4-BE49-F238E27FC236}">
              <a16:creationId xmlns:a16="http://schemas.microsoft.com/office/drawing/2014/main" id="{00000000-0008-0000-0600-0000C3020000}"/>
            </a:ext>
          </a:extLst>
        </xdr:cNvPr>
        <xdr:cNvSpPr/>
      </xdr:nvSpPr>
      <xdr:spPr>
        <a:xfrm>
          <a:off x="13652500" y="16765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56416</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3436111" y="16858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10632</xdr:rowOff>
    </xdr:from>
    <xdr:to>
      <xdr:col>67</xdr:col>
      <xdr:colOff>101600</xdr:colOff>
      <xdr:row>98</xdr:row>
      <xdr:rowOff>112232</xdr:rowOff>
    </xdr:to>
    <xdr:sp macro="" textlink="">
      <xdr:nvSpPr>
        <xdr:cNvPr id="709" name="フローチャート: 判断 708">
          <a:extLst>
            <a:ext uri="{FF2B5EF4-FFF2-40B4-BE49-F238E27FC236}">
              <a16:creationId xmlns:a16="http://schemas.microsoft.com/office/drawing/2014/main" id="{00000000-0008-0000-0600-0000C5020000}"/>
            </a:ext>
          </a:extLst>
        </xdr:cNvPr>
        <xdr:cNvSpPr/>
      </xdr:nvSpPr>
      <xdr:spPr>
        <a:xfrm>
          <a:off x="12763500" y="16812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103359</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547111" y="16905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28746</xdr:rowOff>
    </xdr:from>
    <xdr:to>
      <xdr:col>85</xdr:col>
      <xdr:colOff>177800</xdr:colOff>
      <xdr:row>97</xdr:row>
      <xdr:rowOff>130346</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6268700" y="16659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51623</xdr:rowOff>
    </xdr:from>
    <xdr:ext cx="599010" cy="259045"/>
    <xdr:sp macro="" textlink="">
      <xdr:nvSpPr>
        <xdr:cNvPr id="717" name="積立金該当値テキスト">
          <a:extLst>
            <a:ext uri="{FF2B5EF4-FFF2-40B4-BE49-F238E27FC236}">
              <a16:creationId xmlns:a16="http://schemas.microsoft.com/office/drawing/2014/main" id="{00000000-0008-0000-0600-0000CD020000}"/>
            </a:ext>
          </a:extLst>
        </xdr:cNvPr>
        <xdr:cNvSpPr txBox="1"/>
      </xdr:nvSpPr>
      <xdr:spPr>
        <a:xfrm>
          <a:off x="16370300" y="16510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43977</xdr:rowOff>
    </xdr:from>
    <xdr:to>
      <xdr:col>81</xdr:col>
      <xdr:colOff>101600</xdr:colOff>
      <xdr:row>97</xdr:row>
      <xdr:rowOff>145577</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5430500" y="1667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162104</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5214111" y="16449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55068</xdr:rowOff>
    </xdr:from>
    <xdr:to>
      <xdr:col>76</xdr:col>
      <xdr:colOff>165100</xdr:colOff>
      <xdr:row>97</xdr:row>
      <xdr:rowOff>156668</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4541500" y="16685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1745</xdr:rowOff>
    </xdr:from>
    <xdr:ext cx="534377"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4325111" y="16460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146338</xdr:rowOff>
    </xdr:from>
    <xdr:to>
      <xdr:col>72</xdr:col>
      <xdr:colOff>38100</xdr:colOff>
      <xdr:row>97</xdr:row>
      <xdr:rowOff>76488</xdr:rowOff>
    </xdr:to>
    <xdr:sp macro="" textlink="">
      <xdr:nvSpPr>
        <xdr:cNvPr id="722" name="楕円 721">
          <a:extLst>
            <a:ext uri="{FF2B5EF4-FFF2-40B4-BE49-F238E27FC236}">
              <a16:creationId xmlns:a16="http://schemas.microsoft.com/office/drawing/2014/main" id="{00000000-0008-0000-0600-0000D2020000}"/>
            </a:ext>
          </a:extLst>
        </xdr:cNvPr>
        <xdr:cNvSpPr/>
      </xdr:nvSpPr>
      <xdr:spPr>
        <a:xfrm>
          <a:off x="13652500" y="16605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93015</xdr:rowOff>
    </xdr:from>
    <xdr:ext cx="599010"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3403795" y="16380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107364</xdr:rowOff>
    </xdr:from>
    <xdr:to>
      <xdr:col>67</xdr:col>
      <xdr:colOff>101600</xdr:colOff>
      <xdr:row>98</xdr:row>
      <xdr:rowOff>37514</xdr:rowOff>
    </xdr:to>
    <xdr:sp macro="" textlink="">
      <xdr:nvSpPr>
        <xdr:cNvPr id="724" name="楕円 723">
          <a:extLst>
            <a:ext uri="{FF2B5EF4-FFF2-40B4-BE49-F238E27FC236}">
              <a16:creationId xmlns:a16="http://schemas.microsoft.com/office/drawing/2014/main" id="{00000000-0008-0000-0600-0000D4020000}"/>
            </a:ext>
          </a:extLst>
        </xdr:cNvPr>
        <xdr:cNvSpPr/>
      </xdr:nvSpPr>
      <xdr:spPr>
        <a:xfrm>
          <a:off x="12763500" y="1673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54041</xdr:rowOff>
    </xdr:from>
    <xdr:ext cx="534377"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2547111" y="1651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6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6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6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6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投資及び出資金グラフ枠">
          <a:extLst>
            <a:ext uri="{FF2B5EF4-FFF2-40B4-BE49-F238E27FC236}">
              <a16:creationId xmlns:a16="http://schemas.microsoft.com/office/drawing/2014/main" id="{00000000-0008-0000-06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29149</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flipV="1">
          <a:off x="22159595" y="5515549"/>
          <a:ext cx="1269" cy="11392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投資及び出資金最小値テキスト">
          <a:extLst>
            <a:ext uri="{FF2B5EF4-FFF2-40B4-BE49-F238E27FC236}">
              <a16:creationId xmlns:a16="http://schemas.microsoft.com/office/drawing/2014/main" id="{00000000-0008-0000-06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147276</xdr:rowOff>
    </xdr:from>
    <xdr:ext cx="534377" cy="259045"/>
    <xdr:sp macro="" textlink="">
      <xdr:nvSpPr>
        <xdr:cNvPr id="750" name="投資及び出資金最大値テキスト">
          <a:extLst>
            <a:ext uri="{FF2B5EF4-FFF2-40B4-BE49-F238E27FC236}">
              <a16:creationId xmlns:a16="http://schemas.microsoft.com/office/drawing/2014/main" id="{00000000-0008-0000-0600-0000EE020000}"/>
            </a:ext>
          </a:extLst>
        </xdr:cNvPr>
        <xdr:cNvSpPr txBox="1"/>
      </xdr:nvSpPr>
      <xdr:spPr>
        <a:xfrm>
          <a:off x="22212300" y="5290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29149</xdr:rowOff>
    </xdr:from>
    <xdr:to>
      <xdr:col>116</xdr:col>
      <xdr:colOff>152400</xdr:colOff>
      <xdr:row>32</xdr:row>
      <xdr:rowOff>29149</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2072600" y="5515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84379</xdr:rowOff>
    </xdr:from>
    <xdr:to>
      <xdr:col>116</xdr:col>
      <xdr:colOff>63500</xdr:colOff>
      <xdr:row>35</xdr:row>
      <xdr:rowOff>106004</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21323300" y="5913679"/>
          <a:ext cx="838200" cy="1930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27505</xdr:rowOff>
    </xdr:from>
    <xdr:ext cx="469744" cy="259045"/>
    <xdr:sp macro="" textlink="">
      <xdr:nvSpPr>
        <xdr:cNvPr id="753" name="投資及び出資金平均値テキスト">
          <a:extLst>
            <a:ext uri="{FF2B5EF4-FFF2-40B4-BE49-F238E27FC236}">
              <a16:creationId xmlns:a16="http://schemas.microsoft.com/office/drawing/2014/main" id="{00000000-0008-0000-0600-0000F1020000}"/>
            </a:ext>
          </a:extLst>
        </xdr:cNvPr>
        <xdr:cNvSpPr txBox="1"/>
      </xdr:nvSpPr>
      <xdr:spPr>
        <a:xfrm>
          <a:off x="22212300" y="63711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49078</xdr:rowOff>
    </xdr:from>
    <xdr:to>
      <xdr:col>116</xdr:col>
      <xdr:colOff>114300</xdr:colOff>
      <xdr:row>37</xdr:row>
      <xdr:rowOff>150678</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2110700" y="639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84379</xdr:rowOff>
    </xdr:from>
    <xdr:to>
      <xdr:col>111</xdr:col>
      <xdr:colOff>177800</xdr:colOff>
      <xdr:row>34</xdr:row>
      <xdr:rowOff>161325</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flipV="1">
          <a:off x="20434300" y="5913679"/>
          <a:ext cx="889000" cy="769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76693</xdr:rowOff>
    </xdr:from>
    <xdr:to>
      <xdr:col>112</xdr:col>
      <xdr:colOff>38100</xdr:colOff>
      <xdr:row>38</xdr:row>
      <xdr:rowOff>6843</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1272500" y="6420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169420</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088428" y="6513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161325</xdr:rowOff>
    </xdr:from>
    <xdr:to>
      <xdr:col>107</xdr:col>
      <xdr:colOff>50800</xdr:colOff>
      <xdr:row>35</xdr:row>
      <xdr:rowOff>36236</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9545300" y="5990625"/>
          <a:ext cx="889000" cy="46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4409</xdr:rowOff>
    </xdr:from>
    <xdr:to>
      <xdr:col>107</xdr:col>
      <xdr:colOff>101600</xdr:colOff>
      <xdr:row>37</xdr:row>
      <xdr:rowOff>106009</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20383500" y="6348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97136</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0199428" y="6440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36236</xdr:rowOff>
    </xdr:from>
    <xdr:to>
      <xdr:col>102</xdr:col>
      <xdr:colOff>114300</xdr:colOff>
      <xdr:row>35</xdr:row>
      <xdr:rowOff>49266</xdr:rowOff>
    </xdr:to>
    <xdr:cxnSp macro="">
      <xdr:nvCxnSpPr>
        <xdr:cNvPr id="761" name="直線コネクタ 760">
          <a:extLst>
            <a:ext uri="{FF2B5EF4-FFF2-40B4-BE49-F238E27FC236}">
              <a16:creationId xmlns:a16="http://schemas.microsoft.com/office/drawing/2014/main" id="{00000000-0008-0000-0600-0000F9020000}"/>
            </a:ext>
          </a:extLst>
        </xdr:cNvPr>
        <xdr:cNvCxnSpPr/>
      </xdr:nvCxnSpPr>
      <xdr:spPr>
        <a:xfrm flipV="1">
          <a:off x="18656300" y="6036986"/>
          <a:ext cx="889000" cy="13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116058</xdr:rowOff>
    </xdr:from>
    <xdr:to>
      <xdr:col>102</xdr:col>
      <xdr:colOff>165100</xdr:colOff>
      <xdr:row>38</xdr:row>
      <xdr:rowOff>46208</xdr:rowOff>
    </xdr:to>
    <xdr:sp macro="" textlink="">
      <xdr:nvSpPr>
        <xdr:cNvPr id="762" name="フローチャート: 判断 761">
          <a:extLst>
            <a:ext uri="{FF2B5EF4-FFF2-40B4-BE49-F238E27FC236}">
              <a16:creationId xmlns:a16="http://schemas.microsoft.com/office/drawing/2014/main" id="{00000000-0008-0000-0600-0000FA020000}"/>
            </a:ext>
          </a:extLst>
        </xdr:cNvPr>
        <xdr:cNvSpPr/>
      </xdr:nvSpPr>
      <xdr:spPr>
        <a:xfrm>
          <a:off x="19494500" y="6459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37335</xdr:rowOff>
    </xdr:from>
    <xdr:ext cx="469744"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10428" y="6552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125202</xdr:rowOff>
    </xdr:from>
    <xdr:to>
      <xdr:col>98</xdr:col>
      <xdr:colOff>38100</xdr:colOff>
      <xdr:row>38</xdr:row>
      <xdr:rowOff>55352</xdr:rowOff>
    </xdr:to>
    <xdr:sp macro="" textlink="">
      <xdr:nvSpPr>
        <xdr:cNvPr id="764" name="フローチャート: 判断 763">
          <a:extLst>
            <a:ext uri="{FF2B5EF4-FFF2-40B4-BE49-F238E27FC236}">
              <a16:creationId xmlns:a16="http://schemas.microsoft.com/office/drawing/2014/main" id="{00000000-0008-0000-0600-0000FC020000}"/>
            </a:ext>
          </a:extLst>
        </xdr:cNvPr>
        <xdr:cNvSpPr/>
      </xdr:nvSpPr>
      <xdr:spPr>
        <a:xfrm>
          <a:off x="18605500" y="6468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46479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21428" y="656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55204</xdr:rowOff>
    </xdr:from>
    <xdr:to>
      <xdr:col>116</xdr:col>
      <xdr:colOff>114300</xdr:colOff>
      <xdr:row>35</xdr:row>
      <xdr:rowOff>156804</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2110700" y="6055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78081</xdr:rowOff>
    </xdr:from>
    <xdr:ext cx="534377" cy="259045"/>
    <xdr:sp macro="" textlink="">
      <xdr:nvSpPr>
        <xdr:cNvPr id="772" name="投資及び出資金該当値テキスト">
          <a:extLst>
            <a:ext uri="{FF2B5EF4-FFF2-40B4-BE49-F238E27FC236}">
              <a16:creationId xmlns:a16="http://schemas.microsoft.com/office/drawing/2014/main" id="{00000000-0008-0000-0600-000004030000}"/>
            </a:ext>
          </a:extLst>
        </xdr:cNvPr>
        <xdr:cNvSpPr txBox="1"/>
      </xdr:nvSpPr>
      <xdr:spPr>
        <a:xfrm>
          <a:off x="22212300" y="5907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33579</xdr:rowOff>
    </xdr:from>
    <xdr:to>
      <xdr:col>112</xdr:col>
      <xdr:colOff>38100</xdr:colOff>
      <xdr:row>34</xdr:row>
      <xdr:rowOff>135179</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21272500" y="5862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32</xdr:row>
      <xdr:rowOff>151706</xdr:rowOff>
    </xdr:from>
    <xdr:ext cx="534377"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21056111" y="5638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110525</xdr:rowOff>
    </xdr:from>
    <xdr:to>
      <xdr:col>107</xdr:col>
      <xdr:colOff>101600</xdr:colOff>
      <xdr:row>35</xdr:row>
      <xdr:rowOff>40675</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20383500" y="593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33</xdr:row>
      <xdr:rowOff>57202</xdr:rowOff>
    </xdr:from>
    <xdr:ext cx="534377"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20167111" y="5715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156886</xdr:rowOff>
    </xdr:from>
    <xdr:to>
      <xdr:col>102</xdr:col>
      <xdr:colOff>165100</xdr:colOff>
      <xdr:row>35</xdr:row>
      <xdr:rowOff>87036</xdr:rowOff>
    </xdr:to>
    <xdr:sp macro="" textlink="">
      <xdr:nvSpPr>
        <xdr:cNvPr id="777" name="楕円 776">
          <a:extLst>
            <a:ext uri="{FF2B5EF4-FFF2-40B4-BE49-F238E27FC236}">
              <a16:creationId xmlns:a16="http://schemas.microsoft.com/office/drawing/2014/main" id="{00000000-0008-0000-0600-000009030000}"/>
            </a:ext>
          </a:extLst>
        </xdr:cNvPr>
        <xdr:cNvSpPr/>
      </xdr:nvSpPr>
      <xdr:spPr>
        <a:xfrm>
          <a:off x="19494500" y="598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33</xdr:row>
      <xdr:rowOff>103563</xdr:rowOff>
    </xdr:from>
    <xdr:ext cx="534377"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9278111" y="5761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169916</xdr:rowOff>
    </xdr:from>
    <xdr:to>
      <xdr:col>98</xdr:col>
      <xdr:colOff>38100</xdr:colOff>
      <xdr:row>35</xdr:row>
      <xdr:rowOff>100066</xdr:rowOff>
    </xdr:to>
    <xdr:sp macro="" textlink="">
      <xdr:nvSpPr>
        <xdr:cNvPr id="779" name="楕円 778">
          <a:extLst>
            <a:ext uri="{FF2B5EF4-FFF2-40B4-BE49-F238E27FC236}">
              <a16:creationId xmlns:a16="http://schemas.microsoft.com/office/drawing/2014/main" id="{00000000-0008-0000-0600-00000B030000}"/>
            </a:ext>
          </a:extLst>
        </xdr:cNvPr>
        <xdr:cNvSpPr/>
      </xdr:nvSpPr>
      <xdr:spPr>
        <a:xfrm>
          <a:off x="18605500" y="599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33</xdr:row>
      <xdr:rowOff>116593</xdr:rowOff>
    </xdr:from>
    <xdr:ext cx="534377"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389111" y="5774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6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6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6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貸付金グラフ枠">
          <a:extLst>
            <a:ext uri="{FF2B5EF4-FFF2-40B4-BE49-F238E27FC236}">
              <a16:creationId xmlns:a16="http://schemas.microsoft.com/office/drawing/2014/main" id="{00000000-0008-0000-06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144226</xdr:rowOff>
    </xdr:from>
    <xdr:to>
      <xdr:col>116</xdr:col>
      <xdr:colOff>62864</xdr:colOff>
      <xdr:row>58</xdr:row>
      <xdr:rowOff>139700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22159595" y="8888176"/>
          <a:ext cx="1269" cy="1195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803" name="貸付金最小値テキスト">
          <a:extLst>
            <a:ext uri="{FF2B5EF4-FFF2-40B4-BE49-F238E27FC236}">
              <a16:creationId xmlns:a16="http://schemas.microsoft.com/office/drawing/2014/main" id="{00000000-0008-0000-0600-00002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90903</xdr:rowOff>
    </xdr:from>
    <xdr:ext cx="534377" cy="259045"/>
    <xdr:sp macro="" textlink="">
      <xdr:nvSpPr>
        <xdr:cNvPr id="805" name="貸付金最大値テキスト">
          <a:extLst>
            <a:ext uri="{FF2B5EF4-FFF2-40B4-BE49-F238E27FC236}">
              <a16:creationId xmlns:a16="http://schemas.microsoft.com/office/drawing/2014/main" id="{00000000-0008-0000-0600-000025030000}"/>
            </a:ext>
          </a:extLst>
        </xdr:cNvPr>
        <xdr:cNvSpPr txBox="1"/>
      </xdr:nvSpPr>
      <xdr:spPr>
        <a:xfrm>
          <a:off x="22212300" y="8663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144226</xdr:rowOff>
    </xdr:from>
    <xdr:to>
      <xdr:col>116</xdr:col>
      <xdr:colOff>152400</xdr:colOff>
      <xdr:row>51</xdr:row>
      <xdr:rowOff>144226</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2072600" y="88881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167967</xdr:rowOff>
    </xdr:from>
    <xdr:ext cx="469744" cy="259045"/>
    <xdr:sp macro="" textlink="">
      <xdr:nvSpPr>
        <xdr:cNvPr id="808" name="貸付金平均値テキスト">
          <a:extLst>
            <a:ext uri="{FF2B5EF4-FFF2-40B4-BE49-F238E27FC236}">
              <a16:creationId xmlns:a16="http://schemas.microsoft.com/office/drawing/2014/main" id="{00000000-0008-0000-0600-000028030000}"/>
            </a:ext>
          </a:extLst>
        </xdr:cNvPr>
        <xdr:cNvSpPr txBox="1"/>
      </xdr:nvSpPr>
      <xdr:spPr>
        <a:xfrm>
          <a:off x="22212300" y="9769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145090</xdr:rowOff>
    </xdr:from>
    <xdr:to>
      <xdr:col>116</xdr:col>
      <xdr:colOff>114300</xdr:colOff>
      <xdr:row>58</xdr:row>
      <xdr:rowOff>75240</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2110700" y="9917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112126</xdr:rowOff>
    </xdr:from>
    <xdr:to>
      <xdr:col>112</xdr:col>
      <xdr:colOff>38100</xdr:colOff>
      <xdr:row>58</xdr:row>
      <xdr:rowOff>42276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1272500" y="9884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58803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1088428" y="9660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139700</xdr:rowOff>
    </xdr:from>
    <xdr:to>
      <xdr:col>107</xdr:col>
      <xdr:colOff>50800</xdr:colOff>
      <xdr:row>58</xdr:row>
      <xdr:rowOff>139700</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a:off x="19545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129865</xdr:rowOff>
    </xdr:from>
    <xdr:to>
      <xdr:col>107</xdr:col>
      <xdr:colOff>101600</xdr:colOff>
      <xdr:row>58</xdr:row>
      <xdr:rowOff>60015</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20383500" y="990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76542</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0199428" y="9677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139700</xdr:rowOff>
    </xdr:from>
    <xdr:to>
      <xdr:col>102</xdr:col>
      <xdr:colOff>114300</xdr:colOff>
      <xdr:row>58</xdr:row>
      <xdr:rowOff>139700</xdr:rowOff>
    </xdr:to>
    <xdr:cxnSp macro="">
      <xdr:nvCxnSpPr>
        <xdr:cNvPr id="816" name="直線コネクタ 815">
          <a:extLst>
            <a:ext uri="{FF2B5EF4-FFF2-40B4-BE49-F238E27FC236}">
              <a16:creationId xmlns:a16="http://schemas.microsoft.com/office/drawing/2014/main" id="{00000000-0008-0000-0600-000030030000}"/>
            </a:ext>
          </a:extLst>
        </xdr:cNvPr>
        <xdr:cNvCxnSpPr/>
      </xdr:nvCxnSpPr>
      <xdr:spPr>
        <a:xfrm>
          <a:off x="18656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150896</xdr:rowOff>
    </xdr:from>
    <xdr:to>
      <xdr:col>102</xdr:col>
      <xdr:colOff>165100</xdr:colOff>
      <xdr:row>58</xdr:row>
      <xdr:rowOff>81046</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9494500" y="9923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97573</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10428" y="96987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42357</xdr:rowOff>
    </xdr:from>
    <xdr:to>
      <xdr:col>98</xdr:col>
      <xdr:colOff>38100</xdr:colOff>
      <xdr:row>57</xdr:row>
      <xdr:rowOff>143957</xdr:rowOff>
    </xdr:to>
    <xdr:sp macro="" textlink="">
      <xdr:nvSpPr>
        <xdr:cNvPr id="819" name="フローチャート: 判断 818">
          <a:extLst>
            <a:ext uri="{FF2B5EF4-FFF2-40B4-BE49-F238E27FC236}">
              <a16:creationId xmlns:a16="http://schemas.microsoft.com/office/drawing/2014/main" id="{00000000-0008-0000-0600-000033030000}"/>
            </a:ext>
          </a:extLst>
        </xdr:cNvPr>
        <xdr:cNvSpPr/>
      </xdr:nvSpPr>
      <xdr:spPr>
        <a:xfrm>
          <a:off x="18605500" y="9815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55</xdr:row>
      <xdr:rowOff>160484</xdr:rowOff>
    </xdr:from>
    <xdr:ext cx="469744"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21428" y="9590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3827</xdr:rowOff>
    </xdr:from>
    <xdr:ext cx="249299" cy="259045"/>
    <xdr:sp macro="" textlink="">
      <xdr:nvSpPr>
        <xdr:cNvPr id="827" name="貸付金該当値テキスト">
          <a:extLst>
            <a:ext uri="{FF2B5EF4-FFF2-40B4-BE49-F238E27FC236}">
              <a16:creationId xmlns:a16="http://schemas.microsoft.com/office/drawing/2014/main" id="{00000000-0008-0000-0600-00003B030000}"/>
            </a:ext>
          </a:extLst>
        </xdr:cNvPr>
        <xdr:cNvSpPr txBox="1"/>
      </xdr:nvSpPr>
      <xdr:spPr>
        <a:xfrm>
          <a:off x="22212300" y="994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88900</xdr:rowOff>
    </xdr:from>
    <xdr:to>
      <xdr:col>102</xdr:col>
      <xdr:colOff>165100</xdr:colOff>
      <xdr:row>59</xdr:row>
      <xdr:rowOff>19050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9494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10177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9420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88900</xdr:rowOff>
    </xdr:from>
    <xdr:to>
      <xdr:col>98</xdr:col>
      <xdr:colOff>38100</xdr:colOff>
      <xdr:row>59</xdr:row>
      <xdr:rowOff>19050</xdr:rowOff>
    </xdr:to>
    <xdr:sp macro="" textlink="">
      <xdr:nvSpPr>
        <xdr:cNvPr id="834" name="楕円 833">
          <a:extLst>
            <a:ext uri="{FF2B5EF4-FFF2-40B4-BE49-F238E27FC236}">
              <a16:creationId xmlns:a16="http://schemas.microsoft.com/office/drawing/2014/main" id="{00000000-0008-0000-0600-000042030000}"/>
            </a:ext>
          </a:extLst>
        </xdr:cNvPr>
        <xdr:cNvSpPr/>
      </xdr:nvSpPr>
      <xdr:spPr>
        <a:xfrm>
          <a:off x="18605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10177</xdr:rowOff>
    </xdr:from>
    <xdr:ext cx="249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8531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7" name="繰出金グラフ枠">
          <a:extLst>
            <a:ext uri="{FF2B5EF4-FFF2-40B4-BE49-F238E27FC236}">
              <a16:creationId xmlns:a16="http://schemas.microsoft.com/office/drawing/2014/main" id="{00000000-0008-0000-0600-00005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83258</xdr:rowOff>
    </xdr:from>
    <xdr:to>
      <xdr:col>116</xdr:col>
      <xdr:colOff>62864</xdr:colOff>
      <xdr:row>79</xdr:row>
      <xdr:rowOff>56100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2159595" y="12256208"/>
          <a:ext cx="1269" cy="1344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59927</xdr:rowOff>
    </xdr:from>
    <xdr:ext cx="534377" cy="259045"/>
    <xdr:sp macro="" textlink="">
      <xdr:nvSpPr>
        <xdr:cNvPr id="859" name="繰出金最小値テキスト">
          <a:extLst>
            <a:ext uri="{FF2B5EF4-FFF2-40B4-BE49-F238E27FC236}">
              <a16:creationId xmlns:a16="http://schemas.microsoft.com/office/drawing/2014/main" id="{00000000-0008-0000-0600-00005B030000}"/>
            </a:ext>
          </a:extLst>
        </xdr:cNvPr>
        <xdr:cNvSpPr txBox="1"/>
      </xdr:nvSpPr>
      <xdr:spPr>
        <a:xfrm>
          <a:off x="22212300" y="13604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56100</xdr:rowOff>
    </xdr:from>
    <xdr:to>
      <xdr:col>116</xdr:col>
      <xdr:colOff>152400</xdr:colOff>
      <xdr:row>79</xdr:row>
      <xdr:rowOff>56100</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2072600" y="13600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29935</xdr:rowOff>
    </xdr:from>
    <xdr:ext cx="534377" cy="259045"/>
    <xdr:sp macro="" textlink="">
      <xdr:nvSpPr>
        <xdr:cNvPr id="861" name="繰出金最大値テキスト">
          <a:extLst>
            <a:ext uri="{FF2B5EF4-FFF2-40B4-BE49-F238E27FC236}">
              <a16:creationId xmlns:a16="http://schemas.microsoft.com/office/drawing/2014/main" id="{00000000-0008-0000-0600-00005D030000}"/>
            </a:ext>
          </a:extLst>
        </xdr:cNvPr>
        <xdr:cNvSpPr txBox="1"/>
      </xdr:nvSpPr>
      <xdr:spPr>
        <a:xfrm>
          <a:off x="22212300" y="12031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83258</xdr:rowOff>
    </xdr:from>
    <xdr:to>
      <xdr:col>116</xdr:col>
      <xdr:colOff>152400</xdr:colOff>
      <xdr:row>71</xdr:row>
      <xdr:rowOff>83258</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2072600" y="1225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165303</xdr:rowOff>
    </xdr:from>
    <xdr:to>
      <xdr:col>116</xdr:col>
      <xdr:colOff>63500</xdr:colOff>
      <xdr:row>75</xdr:row>
      <xdr:rowOff>75052</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1323300" y="12852603"/>
          <a:ext cx="838200" cy="8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121688</xdr:rowOff>
    </xdr:from>
    <xdr:ext cx="534377" cy="259045"/>
    <xdr:sp macro="" textlink="">
      <xdr:nvSpPr>
        <xdr:cNvPr id="864" name="繰出金平均値テキスト">
          <a:extLst>
            <a:ext uri="{FF2B5EF4-FFF2-40B4-BE49-F238E27FC236}">
              <a16:creationId xmlns:a16="http://schemas.microsoft.com/office/drawing/2014/main" id="{00000000-0008-0000-0600-000060030000}"/>
            </a:ext>
          </a:extLst>
        </xdr:cNvPr>
        <xdr:cNvSpPr txBox="1"/>
      </xdr:nvSpPr>
      <xdr:spPr>
        <a:xfrm>
          <a:off x="22212300" y="129804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143261</xdr:rowOff>
    </xdr:from>
    <xdr:to>
      <xdr:col>116</xdr:col>
      <xdr:colOff>114300</xdr:colOff>
      <xdr:row>76</xdr:row>
      <xdr:rowOff>73411</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2110700" y="13002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75052</xdr:rowOff>
    </xdr:from>
    <xdr:to>
      <xdr:col>111</xdr:col>
      <xdr:colOff>177800</xdr:colOff>
      <xdr:row>75</xdr:row>
      <xdr:rowOff>93545</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0434300" y="12933802"/>
          <a:ext cx="889000" cy="18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110503</xdr:rowOff>
    </xdr:from>
    <xdr:to>
      <xdr:col>112</xdr:col>
      <xdr:colOff>38100</xdr:colOff>
      <xdr:row>75</xdr:row>
      <xdr:rowOff>40653</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1272500" y="12797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57180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2573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93545</xdr:rowOff>
    </xdr:from>
    <xdr:to>
      <xdr:col>107</xdr:col>
      <xdr:colOff>50800</xdr:colOff>
      <xdr:row>75</xdr:row>
      <xdr:rowOff>109251</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9545300" y="12952295"/>
          <a:ext cx="889000" cy="1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93152</xdr:rowOff>
    </xdr:from>
    <xdr:to>
      <xdr:col>107</xdr:col>
      <xdr:colOff>101600</xdr:colOff>
      <xdr:row>75</xdr:row>
      <xdr:rowOff>23302</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0383500" y="1278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39829</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167111" y="12555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65062</xdr:rowOff>
    </xdr:from>
    <xdr:to>
      <xdr:col>102</xdr:col>
      <xdr:colOff>114300</xdr:colOff>
      <xdr:row>75</xdr:row>
      <xdr:rowOff>109251</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a:off x="18656300" y="12923812"/>
          <a:ext cx="889000" cy="44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81265</xdr:rowOff>
    </xdr:from>
    <xdr:to>
      <xdr:col>102</xdr:col>
      <xdr:colOff>165100</xdr:colOff>
      <xdr:row>75</xdr:row>
      <xdr:rowOff>11415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19494500" y="1276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27942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9278111" y="1254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83939</xdr:rowOff>
    </xdr:from>
    <xdr:to>
      <xdr:col>98</xdr:col>
      <xdr:colOff>38100</xdr:colOff>
      <xdr:row>75</xdr:row>
      <xdr:rowOff>14089</xdr:rowOff>
    </xdr:to>
    <xdr:sp macro="" textlink="">
      <xdr:nvSpPr>
        <xdr:cNvPr id="875" name="フローチャート: 判断 874">
          <a:extLst>
            <a:ext uri="{FF2B5EF4-FFF2-40B4-BE49-F238E27FC236}">
              <a16:creationId xmlns:a16="http://schemas.microsoft.com/office/drawing/2014/main" id="{00000000-0008-0000-0600-00006B030000}"/>
            </a:ext>
          </a:extLst>
        </xdr:cNvPr>
        <xdr:cNvSpPr/>
      </xdr:nvSpPr>
      <xdr:spPr>
        <a:xfrm>
          <a:off x="18605500" y="12771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30616</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389111" y="1254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114503</xdr:rowOff>
    </xdr:from>
    <xdr:to>
      <xdr:col>116</xdr:col>
      <xdr:colOff>114300</xdr:colOff>
      <xdr:row>75</xdr:row>
      <xdr:rowOff>44653</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2110700" y="12801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137380</xdr:rowOff>
    </xdr:from>
    <xdr:ext cx="534377" cy="259045"/>
    <xdr:sp macro="" textlink="">
      <xdr:nvSpPr>
        <xdr:cNvPr id="883" name="繰出金該当値テキスト">
          <a:extLst>
            <a:ext uri="{FF2B5EF4-FFF2-40B4-BE49-F238E27FC236}">
              <a16:creationId xmlns:a16="http://schemas.microsoft.com/office/drawing/2014/main" id="{00000000-0008-0000-0600-000073030000}"/>
            </a:ext>
          </a:extLst>
        </xdr:cNvPr>
        <xdr:cNvSpPr txBox="1"/>
      </xdr:nvSpPr>
      <xdr:spPr>
        <a:xfrm>
          <a:off x="22212300" y="1265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24252</xdr:rowOff>
    </xdr:from>
    <xdr:to>
      <xdr:col>112</xdr:col>
      <xdr:colOff>38100</xdr:colOff>
      <xdr:row>75</xdr:row>
      <xdr:rowOff>125852</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21272500" y="1288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116978</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21056111" y="12975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42745</xdr:rowOff>
    </xdr:from>
    <xdr:to>
      <xdr:col>107</xdr:col>
      <xdr:colOff>101600</xdr:colOff>
      <xdr:row>75</xdr:row>
      <xdr:rowOff>144345</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20383500" y="129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135473</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20167111" y="12994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58451</xdr:rowOff>
    </xdr:from>
    <xdr:to>
      <xdr:col>102</xdr:col>
      <xdr:colOff>165100</xdr:colOff>
      <xdr:row>75</xdr:row>
      <xdr:rowOff>160051</xdr:rowOff>
    </xdr:to>
    <xdr:sp macro="" textlink="">
      <xdr:nvSpPr>
        <xdr:cNvPr id="888" name="楕円 887">
          <a:extLst>
            <a:ext uri="{FF2B5EF4-FFF2-40B4-BE49-F238E27FC236}">
              <a16:creationId xmlns:a16="http://schemas.microsoft.com/office/drawing/2014/main" id="{00000000-0008-0000-0600-000078030000}"/>
            </a:ext>
          </a:extLst>
        </xdr:cNvPr>
        <xdr:cNvSpPr/>
      </xdr:nvSpPr>
      <xdr:spPr>
        <a:xfrm>
          <a:off x="19494500" y="12917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151178</xdr:rowOff>
    </xdr:from>
    <xdr:ext cx="534377"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9278111" y="130099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14262</xdr:rowOff>
    </xdr:from>
    <xdr:to>
      <xdr:col>98</xdr:col>
      <xdr:colOff>38100</xdr:colOff>
      <xdr:row>75</xdr:row>
      <xdr:rowOff>115862</xdr:rowOff>
    </xdr:to>
    <xdr:sp macro="" textlink="">
      <xdr:nvSpPr>
        <xdr:cNvPr id="890" name="楕円 889">
          <a:extLst>
            <a:ext uri="{FF2B5EF4-FFF2-40B4-BE49-F238E27FC236}">
              <a16:creationId xmlns:a16="http://schemas.microsoft.com/office/drawing/2014/main" id="{00000000-0008-0000-0600-00007A030000}"/>
            </a:ext>
          </a:extLst>
        </xdr:cNvPr>
        <xdr:cNvSpPr/>
      </xdr:nvSpPr>
      <xdr:spPr>
        <a:xfrm>
          <a:off x="18605500" y="12873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106989</xdr:rowOff>
    </xdr:from>
    <xdr:ext cx="534377"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389111" y="1296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6" name="前年度繰上充用金グラフ枠">
          <a:extLst>
            <a:ext uri="{FF2B5EF4-FFF2-40B4-BE49-F238E27FC236}">
              <a16:creationId xmlns:a16="http://schemas.microsoft.com/office/drawing/2014/main" id="{00000000-0008-0000-0600-00008A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8" name="前年度繰上充用金最小値テキスト">
          <a:extLst>
            <a:ext uri="{FF2B5EF4-FFF2-40B4-BE49-F238E27FC236}">
              <a16:creationId xmlns:a16="http://schemas.microsoft.com/office/drawing/2014/main" id="{00000000-0008-0000-0600-00008C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0" name="前年度繰上充用金最大値テキスト">
          <a:extLst>
            <a:ext uri="{FF2B5EF4-FFF2-40B4-BE49-F238E27FC236}">
              <a16:creationId xmlns:a16="http://schemas.microsoft.com/office/drawing/2014/main" id="{00000000-0008-0000-0600-00008E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3" name="前年度繰上充用金平均値テキスト">
          <a:extLst>
            <a:ext uri="{FF2B5EF4-FFF2-40B4-BE49-F238E27FC236}">
              <a16:creationId xmlns:a16="http://schemas.microsoft.com/office/drawing/2014/main" id="{00000000-0008-0000-0600-000091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4" name="フローチャート: 判断 923">
          <a:extLst>
            <a:ext uri="{FF2B5EF4-FFF2-40B4-BE49-F238E27FC236}">
              <a16:creationId xmlns:a16="http://schemas.microsoft.com/office/drawing/2014/main" id="{00000000-0008-0000-0600-00009C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2" name="前年度繰上充用金該当値テキスト">
          <a:extLst>
            <a:ext uri="{FF2B5EF4-FFF2-40B4-BE49-F238E27FC236}">
              <a16:creationId xmlns:a16="http://schemas.microsoft.com/office/drawing/2014/main" id="{00000000-0008-0000-0600-0000A4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9" name="楕円 938">
          <a:extLst>
            <a:ext uri="{FF2B5EF4-FFF2-40B4-BE49-F238E27FC236}">
              <a16:creationId xmlns:a16="http://schemas.microsoft.com/office/drawing/2014/main" id="{00000000-0008-0000-0600-0000AB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2" name="正方形/長方形 941">
          <a:extLst>
            <a:ext uri="{FF2B5EF4-FFF2-40B4-BE49-F238E27FC236}">
              <a16:creationId xmlns:a16="http://schemas.microsoft.com/office/drawing/2014/main" id="{00000000-0008-0000-0600-0000A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人件費は、住民一人当たり</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175,810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円となっており、令和５年度から</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11,797</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円増加している。これは職員給の増等によるものである。また、類似団体平均と比較しても約</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41,403</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円上回っているが、主な要因は平成</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月</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日の合併に伴う職員の増加や、保育所への保育士等の配置、消防本部・消防署の単独設置によるものである。今後は財政状況や退職の状況及び業務内容を勘案しつつ、適正な定員管理を目指す。</a:t>
          </a:r>
          <a:endPar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物件費は、住民一人当たり</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240,099</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円となっており、令和５年度から</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18,602</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円減少している。これはふるさと応援寄附金の減少に伴う返戻品事業経費の減、全国学校給食ホタテ提供事業の終了等によるものである。</a:t>
          </a:r>
          <a:endPar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維持補修費は住民一人当たり</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23,661</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円となっており、令和５年度から</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6,255</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これは除雪費用の増加が主な要因となっている。また、類似団体平均値との比較で高い数値となっているのは、除雪費用に加え公共施設等の老朽化による修繕等が原因である。そのため、公共施設等の更新、統廃合、長寿命化等を計画的に行うことにより財政負担の軽減に努める。</a:t>
          </a:r>
          <a:endPar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扶助費は住民一人当たり</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87,166</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円となっており、令和５年度から</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5,772</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円減少している。これは電力・ガス・食料品等価格高騰緊急支援給付金事業の減、定額減税調整給付金事業費の実施等によるものである。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補助費等は、住民一人当たり</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96,209</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円となっており、令和５年度から</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4,040</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円減少している。これはコロナウイルス感染症対応地方創生臨時交付金事業の事業費、物価高騰重点支援交付金事業の減等によるものである。</a:t>
          </a:r>
          <a:endPar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普通建設事業費は、住民一人当たり</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116,871</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円となっており、令和５年度から</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40,828</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円増加している。主な要因は保育所整備事業、鷲ノ木小学校校舎改修事業の実施等によるものである。</a:t>
          </a:r>
          <a:endPar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公債費は住民一人当たり</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76,255</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5</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年度から</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1,304</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円減少している。これは主に平成</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年に借り入れた臨時財政対策債等の償還が完了したこと等によるものである。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積立金は住民一人当たり</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101,314</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円となっており、令和５年度から</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6,663</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円増加している。これは財政調整基金積立金の増、ふるさと応援応援寄附金の減少によるふるさと応援基金積立金の減少等によるものである。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投資及び出資金は住民一人当たり</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11,987</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円となっており、令和５年度から</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4,223</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円減少している。また、類似団体平均値との比較では</a:t>
          </a:r>
          <a:r>
            <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7,366</a:t>
          </a:r>
          <a:r>
            <a:rPr kumimoji="1" lang="ja-JP" altLang="en-US"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円高い数値となっている。これは国民健康保険病院事業会計・下水道事業会計への出資金によるものである。</a:t>
          </a:r>
          <a:endParaRPr kumimoji="1" lang="en-US" altLang="ja-JP" sz="8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13,582
12,962
368.79
13,681,998
13,558,265
106,586
6,307,109
9,399,561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16637</xdr:rowOff>
    </xdr:from>
    <xdr:to>
      <xdr:col>24</xdr:col>
      <xdr:colOff>62865</xdr:colOff>
      <xdr:row>39</xdr:row>
      <xdr:rowOff>70358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160137"/>
          <a:ext cx="1270" cy="1596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74185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60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70358</xdr:rowOff>
    </xdr:from>
    <xdr:to>
      <xdr:col>24</xdr:col>
      <xdr:colOff>152400</xdr:colOff>
      <xdr:row>39</xdr:row>
      <xdr:rowOff>70358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56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134764</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4935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16637</xdr:rowOff>
    </xdr:from>
    <xdr:to>
      <xdr:col>24</xdr:col>
      <xdr:colOff>152400</xdr:colOff>
      <xdr:row>30</xdr:row>
      <xdr:rowOff>16637</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1601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164846</xdr:rowOff>
    </xdr:from>
    <xdr:to>
      <xdr:col>24</xdr:col>
      <xdr:colOff>63500</xdr:colOff>
      <xdr:row>38</xdr:row>
      <xdr:rowOff>11303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337046"/>
          <a:ext cx="838200" cy="18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152544</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9818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129667</xdr:rowOff>
    </xdr:from>
    <xdr:to>
      <xdr:col>24</xdr:col>
      <xdr:colOff>114300</xdr:colOff>
      <xdr:row>36</xdr:row>
      <xdr:rowOff>59817</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30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157988</xdr:rowOff>
    </xdr:from>
    <xdr:to>
      <xdr:col>19</xdr:col>
      <xdr:colOff>177800</xdr:colOff>
      <xdr:row>38</xdr:row>
      <xdr:rowOff>11303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6330188"/>
          <a:ext cx="889000" cy="19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79375</xdr:rowOff>
    </xdr:from>
    <xdr:to>
      <xdr:col>20</xdr:col>
      <xdr:colOff>38100</xdr:colOff>
      <xdr:row>37</xdr:row>
      <xdr:rowOff>9525</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251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26052</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026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157988</xdr:rowOff>
    </xdr:from>
    <xdr:to>
      <xdr:col>15</xdr:col>
      <xdr:colOff>50800</xdr:colOff>
      <xdr:row>37</xdr:row>
      <xdr:rowOff>91694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30188"/>
          <a:ext cx="8890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118618</xdr:rowOff>
    </xdr:from>
    <xdr:to>
      <xdr:col>15</xdr:col>
      <xdr:colOff>101600</xdr:colOff>
      <xdr:row>37</xdr:row>
      <xdr:rowOff>48768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29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39895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383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44831</xdr:rowOff>
    </xdr:from>
    <xdr:to>
      <xdr:col>10</xdr:col>
      <xdr:colOff>114300</xdr:colOff>
      <xdr:row>37</xdr:row>
      <xdr:rowOff>91694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388481"/>
          <a:ext cx="889000" cy="46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165481</xdr:rowOff>
    </xdr:from>
    <xdr:to>
      <xdr:col>10</xdr:col>
      <xdr:colOff>165100</xdr:colOff>
      <xdr:row>37</xdr:row>
      <xdr:rowOff>95631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337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112158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11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7366</xdr:rowOff>
    </xdr:from>
    <xdr:to>
      <xdr:col>6</xdr:col>
      <xdr:colOff>38100</xdr:colOff>
      <xdr:row>37</xdr:row>
      <xdr:rowOff>108966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351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100093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4437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114046</xdr:rowOff>
    </xdr:from>
    <xdr:to>
      <xdr:col>24</xdr:col>
      <xdr:colOff>114300</xdr:colOff>
      <xdr:row>37</xdr:row>
      <xdr:rowOff>44196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28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92473</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64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131953</xdr:rowOff>
    </xdr:from>
    <xdr:to>
      <xdr:col>20</xdr:col>
      <xdr:colOff>38100</xdr:colOff>
      <xdr:row>38</xdr:row>
      <xdr:rowOff>62103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47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53230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56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107188</xdr:rowOff>
    </xdr:from>
    <xdr:to>
      <xdr:col>15</xdr:col>
      <xdr:colOff>101600</xdr:colOff>
      <xdr:row>37</xdr:row>
      <xdr:rowOff>37338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279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53865</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054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40894</xdr:rowOff>
    </xdr:from>
    <xdr:to>
      <xdr:col>10</xdr:col>
      <xdr:colOff>165100</xdr:colOff>
      <xdr:row>37</xdr:row>
      <xdr:rowOff>142494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133621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7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165481</xdr:rowOff>
    </xdr:from>
    <xdr:to>
      <xdr:col>6</xdr:col>
      <xdr:colOff>38100</xdr:colOff>
      <xdr:row>37</xdr:row>
      <xdr:rowOff>95631</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37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112158</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112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147145</xdr:rowOff>
    </xdr:from>
    <xdr:to>
      <xdr:col>24</xdr:col>
      <xdr:colOff>62865</xdr:colOff>
      <xdr:row>59</xdr:row>
      <xdr:rowOff>4595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719645"/>
          <a:ext cx="1270" cy="140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8422</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10123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4595</xdr:rowOff>
    </xdr:from>
    <xdr:to>
      <xdr:col>24</xdr:col>
      <xdr:colOff>152400</xdr:colOff>
      <xdr:row>59</xdr:row>
      <xdr:rowOff>4595</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1012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93822</xdr:rowOff>
    </xdr:from>
    <xdr:ext cx="690189"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9487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1,373,161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147145</xdr:rowOff>
    </xdr:from>
    <xdr:to>
      <xdr:col>24</xdr:col>
      <xdr:colOff>152400</xdr:colOff>
      <xdr:row>50</xdr:row>
      <xdr:rowOff>147145</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7196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4595</xdr:rowOff>
    </xdr:from>
    <xdr:to>
      <xdr:col>24</xdr:col>
      <xdr:colOff>63500</xdr:colOff>
      <xdr:row>59</xdr:row>
      <xdr:rowOff>14946</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10120145"/>
          <a:ext cx="838200" cy="10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2553</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7752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151126</xdr:rowOff>
    </xdr:from>
    <xdr:to>
      <xdr:col>24</xdr:col>
      <xdr:colOff>114300</xdr:colOff>
      <xdr:row>58</xdr:row>
      <xdr:rowOff>81276</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92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9718</xdr:rowOff>
    </xdr:from>
    <xdr:to>
      <xdr:col>19</xdr:col>
      <xdr:colOff>177800</xdr:colOff>
      <xdr:row>59</xdr:row>
      <xdr:rowOff>14946</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10125268"/>
          <a:ext cx="889000" cy="5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169742</xdr:rowOff>
    </xdr:from>
    <xdr:to>
      <xdr:col>20</xdr:col>
      <xdr:colOff>38100</xdr:colOff>
      <xdr:row>58</xdr:row>
      <xdr:rowOff>99892</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942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116419</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717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9718</xdr:rowOff>
    </xdr:from>
    <xdr:to>
      <xdr:col>15</xdr:col>
      <xdr:colOff>50800</xdr:colOff>
      <xdr:row>59</xdr:row>
      <xdr:rowOff>14876</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flipV="1">
          <a:off x="2019300" y="10125268"/>
          <a:ext cx="889000" cy="51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20484</xdr:rowOff>
    </xdr:from>
    <xdr:to>
      <xdr:col>15</xdr:col>
      <xdr:colOff>101600</xdr:colOff>
      <xdr:row>58</xdr:row>
      <xdr:rowOff>122084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964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138611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739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90206</xdr:rowOff>
    </xdr:from>
    <xdr:to>
      <xdr:col>10</xdr:col>
      <xdr:colOff>114300</xdr:colOff>
      <xdr:row>59</xdr:row>
      <xdr:rowOff>14876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a:off x="1130300" y="10034306"/>
          <a:ext cx="889000" cy="9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59553</xdr:rowOff>
    </xdr:from>
    <xdr:to>
      <xdr:col>10</xdr:col>
      <xdr:colOff>165100</xdr:colOff>
      <xdr:row>58</xdr:row>
      <xdr:rowOff>161153</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10003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6230</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77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147472</xdr:rowOff>
    </xdr:from>
    <xdr:to>
      <xdr:col>6</xdr:col>
      <xdr:colOff>38100</xdr:colOff>
      <xdr:row>58</xdr:row>
      <xdr:rowOff>77622</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920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94149</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695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125245</xdr:rowOff>
    </xdr:from>
    <xdr:to>
      <xdr:col>24</xdr:col>
      <xdr:colOff>114300</xdr:colOff>
      <xdr:row>59</xdr:row>
      <xdr:rowOff>55395</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1006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40172</xdr:rowOff>
    </xdr:from>
    <xdr:ext cx="534377"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984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135596</xdr:rowOff>
    </xdr:from>
    <xdr:to>
      <xdr:col>20</xdr:col>
      <xdr:colOff>38100</xdr:colOff>
      <xdr:row>59</xdr:row>
      <xdr:rowOff>65746</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1007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56873</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530111" y="10172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130368</xdr:rowOff>
    </xdr:from>
    <xdr:to>
      <xdr:col>15</xdr:col>
      <xdr:colOff>101600</xdr:colOff>
      <xdr:row>59</xdr:row>
      <xdr:rowOff>60518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1007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51645</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41111" y="10167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135526</xdr:rowOff>
    </xdr:from>
    <xdr:to>
      <xdr:col>10</xdr:col>
      <xdr:colOff>165100</xdr:colOff>
      <xdr:row>59</xdr:row>
      <xdr:rowOff>65676</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10079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56803</xdr:rowOff>
    </xdr:from>
    <xdr:ext cx="534377"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52111" y="10172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39406</xdr:rowOff>
    </xdr:from>
    <xdr:to>
      <xdr:col>6</xdr:col>
      <xdr:colOff>38100</xdr:colOff>
      <xdr:row>58</xdr:row>
      <xdr:rowOff>141006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98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132133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100762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3" name="テキスト ボックス 172">
          <a:extLst>
            <a:ext uri="{FF2B5EF4-FFF2-40B4-BE49-F238E27FC236}">
              <a16:creationId xmlns:a16="http://schemas.microsoft.com/office/drawing/2014/main" id="{00000000-0008-0000-0700-0000AD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民生費グラフ枠">
          <a:extLst>
            <a:ext uri="{FF2B5EF4-FFF2-40B4-BE49-F238E27FC236}">
              <a16:creationId xmlns:a16="http://schemas.microsoft.com/office/drawing/2014/main" id="{00000000-0008-0000-07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84031</xdr:rowOff>
    </xdr:from>
    <xdr:to>
      <xdr:col>24</xdr:col>
      <xdr:colOff>62865</xdr:colOff>
      <xdr:row>79</xdr:row>
      <xdr:rowOff>112376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4633595" y="12085531"/>
          <a:ext cx="1270" cy="1571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116203</xdr:rowOff>
    </xdr:from>
    <xdr:ext cx="599010" cy="259045"/>
    <xdr:sp macro="" textlink="">
      <xdr:nvSpPr>
        <xdr:cNvPr id="176" name="民生費最小値テキスト">
          <a:extLst>
            <a:ext uri="{FF2B5EF4-FFF2-40B4-BE49-F238E27FC236}">
              <a16:creationId xmlns:a16="http://schemas.microsoft.com/office/drawing/2014/main" id="{00000000-0008-0000-0700-0000B0000000}"/>
            </a:ext>
          </a:extLst>
        </xdr:cNvPr>
        <xdr:cNvSpPr txBox="1"/>
      </xdr:nvSpPr>
      <xdr:spPr>
        <a:xfrm>
          <a:off x="4686300" y="1366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148,760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112376</xdr:rowOff>
    </xdr:from>
    <xdr:to>
      <xdr:col>24</xdr:col>
      <xdr:colOff>152400</xdr:colOff>
      <xdr:row>79</xdr:row>
      <xdr:rowOff>112376</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36569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30708</xdr:rowOff>
    </xdr:from>
    <xdr:ext cx="599010" cy="259045"/>
    <xdr:sp macro="" textlink="">
      <xdr:nvSpPr>
        <xdr:cNvPr id="178" name="民生費最大値テキスト">
          <a:extLst>
            <a:ext uri="{FF2B5EF4-FFF2-40B4-BE49-F238E27FC236}">
              <a16:creationId xmlns:a16="http://schemas.microsoft.com/office/drawing/2014/main" id="{00000000-0008-0000-0700-0000B2000000}"/>
            </a:ext>
          </a:extLst>
        </xdr:cNvPr>
        <xdr:cNvSpPr txBox="1"/>
      </xdr:nvSpPr>
      <xdr:spPr>
        <a:xfrm>
          <a:off x="4686300" y="1186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293,114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84031</xdr:rowOff>
    </xdr:from>
    <xdr:to>
      <xdr:col>24</xdr:col>
      <xdr:colOff>152400</xdr:colOff>
      <xdr:row>70</xdr:row>
      <xdr:rowOff>84031</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4546600" y="1208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72</xdr:row>
      <xdr:rowOff>148267</xdr:rowOff>
    </xdr:from>
    <xdr:to>
      <xdr:col>24</xdr:col>
      <xdr:colOff>63500</xdr:colOff>
      <xdr:row>75</xdr:row>
      <xdr:rowOff>116927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3797300" y="12492667"/>
          <a:ext cx="838200" cy="48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77668</xdr:rowOff>
    </xdr:from>
    <xdr:ext cx="599010" cy="259045"/>
    <xdr:sp macro="" textlink="">
      <xdr:nvSpPr>
        <xdr:cNvPr id="181" name="民生費平均値テキスト">
          <a:extLst>
            <a:ext uri="{FF2B5EF4-FFF2-40B4-BE49-F238E27FC236}">
              <a16:creationId xmlns:a16="http://schemas.microsoft.com/office/drawing/2014/main" id="{00000000-0008-0000-0700-0000B5000000}"/>
            </a:ext>
          </a:extLst>
        </xdr:cNvPr>
        <xdr:cNvSpPr txBox="1"/>
      </xdr:nvSpPr>
      <xdr:spPr>
        <a:xfrm>
          <a:off x="4686300" y="1276496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99241</xdr:rowOff>
    </xdr:from>
    <xdr:to>
      <xdr:col>24</xdr:col>
      <xdr:colOff>114300</xdr:colOff>
      <xdr:row>75</xdr:row>
      <xdr:rowOff>29391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4584700" y="1278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50622</xdr:rowOff>
    </xdr:from>
    <xdr:to>
      <xdr:col>19</xdr:col>
      <xdr:colOff>177800</xdr:colOff>
      <xdr:row>75</xdr:row>
      <xdr:rowOff>116927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908300" y="12909372"/>
          <a:ext cx="889000" cy="6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43474</xdr:rowOff>
    </xdr:from>
    <xdr:to>
      <xdr:col>20</xdr:col>
      <xdr:colOff>38100</xdr:colOff>
      <xdr:row>75</xdr:row>
      <xdr:rowOff>145074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3746500" y="12902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161601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497795" y="12677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31235</xdr:rowOff>
    </xdr:from>
    <xdr:to>
      <xdr:col>15</xdr:col>
      <xdr:colOff>50800</xdr:colOff>
      <xdr:row>75</xdr:row>
      <xdr:rowOff>50622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a:off x="2019300" y="12889985"/>
          <a:ext cx="889000" cy="1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160136</xdr:rowOff>
    </xdr:from>
    <xdr:to>
      <xdr:col>15</xdr:col>
      <xdr:colOff>101600</xdr:colOff>
      <xdr:row>76</xdr:row>
      <xdr:rowOff>90286</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2857500" y="13018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81413</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2608795" y="13111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31235</xdr:rowOff>
    </xdr:from>
    <xdr:to>
      <xdr:col>10</xdr:col>
      <xdr:colOff>114300</xdr:colOff>
      <xdr:row>78</xdr:row>
      <xdr:rowOff>29820</xdr:rowOff>
    </xdr:to>
    <xdr:cxnSp macro="">
      <xdr:nvCxnSpPr>
        <xdr:cNvPr id="189" name="直線コネクタ 188">
          <a:extLst>
            <a:ext uri="{FF2B5EF4-FFF2-40B4-BE49-F238E27FC236}">
              <a16:creationId xmlns:a16="http://schemas.microsoft.com/office/drawing/2014/main" id="{00000000-0008-0000-0700-0000BD000000}"/>
            </a:ext>
          </a:extLst>
        </xdr:cNvPr>
        <xdr:cNvCxnSpPr/>
      </xdr:nvCxnSpPr>
      <xdr:spPr>
        <a:xfrm flipV="1">
          <a:off x="1130300" y="12889985"/>
          <a:ext cx="889000" cy="512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96803</xdr:rowOff>
    </xdr:from>
    <xdr:to>
      <xdr:col>10</xdr:col>
      <xdr:colOff>165100</xdr:colOff>
      <xdr:row>76</xdr:row>
      <xdr:rowOff>26953</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968500" y="12955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18080</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719795" y="130482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52019</xdr:rowOff>
    </xdr:from>
    <xdr:to>
      <xdr:col>6</xdr:col>
      <xdr:colOff>38100</xdr:colOff>
      <xdr:row>77</xdr:row>
      <xdr:rowOff>153619</xdr:rowOff>
    </xdr:to>
    <xdr:sp macro="" textlink="">
      <xdr:nvSpPr>
        <xdr:cNvPr id="192" name="フローチャート: 判断 191">
          <a:extLst>
            <a:ext uri="{FF2B5EF4-FFF2-40B4-BE49-F238E27FC236}">
              <a16:creationId xmlns:a16="http://schemas.microsoft.com/office/drawing/2014/main" id="{00000000-0008-0000-0700-0000C0000000}"/>
            </a:ext>
          </a:extLst>
        </xdr:cNvPr>
        <xdr:cNvSpPr/>
      </xdr:nvSpPr>
      <xdr:spPr>
        <a:xfrm>
          <a:off x="1079500" y="13253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170146</xdr:rowOff>
    </xdr:from>
    <xdr:ext cx="59901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830795" y="13028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72</xdr:row>
      <xdr:rowOff>97467</xdr:rowOff>
    </xdr:from>
    <xdr:to>
      <xdr:col>24</xdr:col>
      <xdr:colOff>114300</xdr:colOff>
      <xdr:row>73</xdr:row>
      <xdr:rowOff>27617</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4584700" y="12441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120344</xdr:rowOff>
    </xdr:from>
    <xdr:ext cx="599010" cy="259045"/>
    <xdr:sp macro="" textlink="">
      <xdr:nvSpPr>
        <xdr:cNvPr id="200" name="民生費該当値テキスト">
          <a:extLst>
            <a:ext uri="{FF2B5EF4-FFF2-40B4-BE49-F238E27FC236}">
              <a16:creationId xmlns:a16="http://schemas.microsoft.com/office/drawing/2014/main" id="{00000000-0008-0000-0700-0000C8000000}"/>
            </a:ext>
          </a:extLst>
        </xdr:cNvPr>
        <xdr:cNvSpPr txBox="1"/>
      </xdr:nvSpPr>
      <xdr:spPr>
        <a:xfrm>
          <a:off x="4686300" y="122932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66127</xdr:rowOff>
    </xdr:from>
    <xdr:to>
      <xdr:col>20</xdr:col>
      <xdr:colOff>38100</xdr:colOff>
      <xdr:row>75</xdr:row>
      <xdr:rowOff>167726</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3746500" y="1292487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158855</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3497795" y="13017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171272</xdr:rowOff>
    </xdr:from>
    <xdr:to>
      <xdr:col>15</xdr:col>
      <xdr:colOff>101600</xdr:colOff>
      <xdr:row>75</xdr:row>
      <xdr:rowOff>101422</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2857500" y="12858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117949</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2608795" y="12633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151885</xdr:rowOff>
    </xdr:from>
    <xdr:to>
      <xdr:col>10</xdr:col>
      <xdr:colOff>165100</xdr:colOff>
      <xdr:row>75</xdr:row>
      <xdr:rowOff>82035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968500" y="1283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98562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1719795" y="12614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150470</xdr:rowOff>
    </xdr:from>
    <xdr:to>
      <xdr:col>6</xdr:col>
      <xdr:colOff>38100</xdr:colOff>
      <xdr:row>78</xdr:row>
      <xdr:rowOff>80620</xdr:rowOff>
    </xdr:to>
    <xdr:sp macro="" textlink="">
      <xdr:nvSpPr>
        <xdr:cNvPr id="207" name="楕円 206">
          <a:extLst>
            <a:ext uri="{FF2B5EF4-FFF2-40B4-BE49-F238E27FC236}">
              <a16:creationId xmlns:a16="http://schemas.microsoft.com/office/drawing/2014/main" id="{00000000-0008-0000-0700-0000CF000000}"/>
            </a:ext>
          </a:extLst>
        </xdr:cNvPr>
        <xdr:cNvSpPr/>
      </xdr:nvSpPr>
      <xdr:spPr>
        <a:xfrm>
          <a:off x="1079500" y="1335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71747</xdr:rowOff>
    </xdr:from>
    <xdr:ext cx="599010" cy="259045"/>
    <xdr:sp macro="" textlink="">
      <xdr:nvSpPr>
        <xdr:cNvPr id="208" name="テキスト ボックス 207">
          <a:extLst>
            <a:ext uri="{FF2B5EF4-FFF2-40B4-BE49-F238E27FC236}">
              <a16:creationId xmlns:a16="http://schemas.microsoft.com/office/drawing/2014/main" id="{00000000-0008-0000-0700-0000D0000000}"/>
            </a:ext>
          </a:extLst>
        </xdr:cNvPr>
        <xdr:cNvSpPr txBox="1"/>
      </xdr:nvSpPr>
      <xdr:spPr>
        <a:xfrm>
          <a:off x="830795" y="134448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7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7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66903</xdr:rowOff>
    </xdr:from>
    <xdr:to>
      <xdr:col>24</xdr:col>
      <xdr:colOff>62865</xdr:colOff>
      <xdr:row>98</xdr:row>
      <xdr:rowOff>84108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668853"/>
          <a:ext cx="1270" cy="1217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87935</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6890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84108</xdr:rowOff>
    </xdr:from>
    <xdr:to>
      <xdr:col>24</xdr:col>
      <xdr:colOff>152400</xdr:colOff>
      <xdr:row>98</xdr:row>
      <xdr:rowOff>84108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688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13580</xdr:rowOff>
    </xdr:from>
    <xdr:ext cx="599010"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44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354,107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66903</xdr:rowOff>
    </xdr:from>
    <xdr:to>
      <xdr:col>24</xdr:col>
      <xdr:colOff>152400</xdr:colOff>
      <xdr:row>91</xdr:row>
      <xdr:rowOff>66903</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668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35009</xdr:rowOff>
    </xdr:from>
    <xdr:to>
      <xdr:col>24</xdr:col>
      <xdr:colOff>63500</xdr:colOff>
      <xdr:row>97</xdr:row>
      <xdr:rowOff>41036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3797300" y="16665659"/>
          <a:ext cx="838200" cy="6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134292</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5934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155865</xdr:rowOff>
    </xdr:from>
    <xdr:to>
      <xdr:col>24</xdr:col>
      <xdr:colOff>114300</xdr:colOff>
      <xdr:row>97</xdr:row>
      <xdr:rowOff>86015</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615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44892</xdr:rowOff>
    </xdr:from>
    <xdr:to>
      <xdr:col>19</xdr:col>
      <xdr:colOff>177800</xdr:colOff>
      <xdr:row>97</xdr:row>
      <xdr:rowOff>41036</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6332642"/>
          <a:ext cx="889000" cy="33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161621</xdr:rowOff>
    </xdr:from>
    <xdr:to>
      <xdr:col>20</xdr:col>
      <xdr:colOff>38100</xdr:colOff>
      <xdr:row>97</xdr:row>
      <xdr:rowOff>91771</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620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108298</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396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44892</xdr:rowOff>
    </xdr:from>
    <xdr:to>
      <xdr:col>15</xdr:col>
      <xdr:colOff>50800</xdr:colOff>
      <xdr:row>96</xdr:row>
      <xdr:rowOff>6023</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2019300" y="16332642"/>
          <a:ext cx="889000" cy="132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163427</xdr:rowOff>
    </xdr:from>
    <xdr:to>
      <xdr:col>15</xdr:col>
      <xdr:colOff>101600</xdr:colOff>
      <xdr:row>97</xdr:row>
      <xdr:rowOff>93577</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662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84704</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671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6023</xdr:rowOff>
    </xdr:from>
    <xdr:to>
      <xdr:col>10</xdr:col>
      <xdr:colOff>114300</xdr:colOff>
      <xdr:row>97</xdr:row>
      <xdr:rowOff>118517</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6465223"/>
          <a:ext cx="889000" cy="28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170187</xdr:rowOff>
    </xdr:from>
    <xdr:to>
      <xdr:col>10</xdr:col>
      <xdr:colOff>165100</xdr:colOff>
      <xdr:row>97</xdr:row>
      <xdr:rowOff>100337</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6629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91464</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6722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67126</xdr:rowOff>
    </xdr:from>
    <xdr:to>
      <xdr:col>6</xdr:col>
      <xdr:colOff>38100</xdr:colOff>
      <xdr:row>97</xdr:row>
      <xdr:rowOff>168726</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669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13803</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6473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155659</xdr:rowOff>
    </xdr:from>
    <xdr:to>
      <xdr:col>24</xdr:col>
      <xdr:colOff>114300</xdr:colOff>
      <xdr:row>97</xdr:row>
      <xdr:rowOff>85809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6614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7086</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46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161686</xdr:rowOff>
    </xdr:from>
    <xdr:to>
      <xdr:col>20</xdr:col>
      <xdr:colOff>38100</xdr:colOff>
      <xdr:row>97</xdr:row>
      <xdr:rowOff>91836</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662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82963</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6713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165542</xdr:rowOff>
    </xdr:from>
    <xdr:to>
      <xdr:col>15</xdr:col>
      <xdr:colOff>101600</xdr:colOff>
      <xdr:row>95</xdr:row>
      <xdr:rowOff>95692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28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112219</xdr:rowOff>
    </xdr:from>
    <xdr:ext cx="599010"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08795" y="16057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126673</xdr:rowOff>
    </xdr:from>
    <xdr:to>
      <xdr:col>10</xdr:col>
      <xdr:colOff>165100</xdr:colOff>
      <xdr:row>96</xdr:row>
      <xdr:rowOff>56823</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73350</xdr:rowOff>
    </xdr:from>
    <xdr:ext cx="599010"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19795" y="16189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67717</xdr:rowOff>
    </xdr:from>
    <xdr:to>
      <xdr:col>6</xdr:col>
      <xdr:colOff>38100</xdr:colOff>
      <xdr:row>97</xdr:row>
      <xdr:rowOff>169317</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669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160444</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91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133071</xdr:rowOff>
    </xdr:from>
    <xdr:to>
      <xdr:col>54</xdr:col>
      <xdr:colOff>189865</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448021"/>
          <a:ext cx="1270" cy="1206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79748</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223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5,279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133071</xdr:rowOff>
    </xdr:from>
    <xdr:to>
      <xdr:col>55</xdr:col>
      <xdr:colOff>88900</xdr:colOff>
      <xdr:row>31</xdr:row>
      <xdr:rowOff>133071</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4480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70434</xdr:rowOff>
    </xdr:from>
    <xdr:to>
      <xdr:col>55</xdr:col>
      <xdr:colOff>0</xdr:colOff>
      <xdr:row>37</xdr:row>
      <xdr:rowOff>88036</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414084"/>
          <a:ext cx="838200" cy="1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132021</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4756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153594</xdr:rowOff>
    </xdr:from>
    <xdr:to>
      <xdr:col>55</xdr:col>
      <xdr:colOff>50800</xdr:colOff>
      <xdr:row>38</xdr:row>
      <xdr:rowOff>83744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49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88036</xdr:rowOff>
    </xdr:from>
    <xdr:to>
      <xdr:col>50</xdr:col>
      <xdr:colOff>114300</xdr:colOff>
      <xdr:row>37</xdr:row>
      <xdr:rowOff>102667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431686"/>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154280</xdr:rowOff>
    </xdr:from>
    <xdr:to>
      <xdr:col>50</xdr:col>
      <xdr:colOff>165100</xdr:colOff>
      <xdr:row>38</xdr:row>
      <xdr:rowOff>84430</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49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75557</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5906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102667</xdr:rowOff>
    </xdr:from>
    <xdr:to>
      <xdr:col>45</xdr:col>
      <xdr:colOff>177800</xdr:colOff>
      <xdr:row>37</xdr:row>
      <xdr:rowOff>107467</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446317"/>
          <a:ext cx="889000" cy="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145364</xdr:rowOff>
    </xdr:from>
    <xdr:to>
      <xdr:col>46</xdr:col>
      <xdr:colOff>38100</xdr:colOff>
      <xdr:row>38</xdr:row>
      <xdr:rowOff>75515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48901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66641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581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107467</xdr:rowOff>
    </xdr:from>
    <xdr:to>
      <xdr:col>41</xdr:col>
      <xdr:colOff>50800</xdr:colOff>
      <xdr:row>37</xdr:row>
      <xdr:rowOff>122098</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451117"/>
          <a:ext cx="889000" cy="14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141935</xdr:rowOff>
    </xdr:from>
    <xdr:to>
      <xdr:col>41</xdr:col>
      <xdr:colOff>101600</xdr:colOff>
      <xdr:row>38</xdr:row>
      <xdr:rowOff>72086</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855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63213</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5783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122504</xdr:rowOff>
    </xdr:from>
    <xdr:to>
      <xdr:col>36</xdr:col>
      <xdr:colOff>165100</xdr:colOff>
      <xdr:row>38</xdr:row>
      <xdr:rowOff>52654</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66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43781</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5588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19634</xdr:rowOff>
    </xdr:from>
    <xdr:to>
      <xdr:col>55</xdr:col>
      <xdr:colOff>50800</xdr:colOff>
      <xdr:row>37</xdr:row>
      <xdr:rowOff>121234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363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42511</xdr:rowOff>
    </xdr:from>
    <xdr:ext cx="469744"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214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37236</xdr:rowOff>
    </xdr:from>
    <xdr:to>
      <xdr:col>50</xdr:col>
      <xdr:colOff>165100</xdr:colOff>
      <xdr:row>37</xdr:row>
      <xdr:rowOff>138836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380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155363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1561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51867</xdr:rowOff>
    </xdr:from>
    <xdr:to>
      <xdr:col>46</xdr:col>
      <xdr:colOff>38100</xdr:colOff>
      <xdr:row>37</xdr:row>
      <xdr:rowOff>153467</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39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169994</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1707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56667</xdr:rowOff>
    </xdr:from>
    <xdr:to>
      <xdr:col>41</xdr:col>
      <xdr:colOff>101600</xdr:colOff>
      <xdr:row>37</xdr:row>
      <xdr:rowOff>158267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400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3344</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72017" y="617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71298</xdr:rowOff>
    </xdr:from>
    <xdr:to>
      <xdr:col>36</xdr:col>
      <xdr:colOff>165100</xdr:colOff>
      <xdr:row>38</xdr:row>
      <xdr:rowOff>1448</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414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17975</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83017" y="6190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21322</xdr:rowOff>
    </xdr:from>
    <xdr:to>
      <xdr:col>54</xdr:col>
      <xdr:colOff>189865</xdr:colOff>
      <xdr:row>58</xdr:row>
      <xdr:rowOff>56567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936722"/>
          <a:ext cx="1270" cy="10639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60394</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04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56567</xdr:rowOff>
    </xdr:from>
    <xdr:to>
      <xdr:col>55</xdr:col>
      <xdr:colOff>88900</xdr:colOff>
      <xdr:row>58</xdr:row>
      <xdr:rowOff>56567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0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139449</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7119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250,892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52</xdr:row>
      <xdr:rowOff>21322</xdr:rowOff>
    </xdr:from>
    <xdr:to>
      <xdr:col>55</xdr:col>
      <xdr:colOff>88900</xdr:colOff>
      <xdr:row>52</xdr:row>
      <xdr:rowOff>21322</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9367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30978</xdr:rowOff>
    </xdr:from>
    <xdr:to>
      <xdr:col>55</xdr:col>
      <xdr:colOff>0</xdr:colOff>
      <xdr:row>57</xdr:row>
      <xdr:rowOff>49961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9639300" y="9803628"/>
          <a:ext cx="838200" cy="18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118740</xdr:rowOff>
    </xdr:from>
    <xdr:ext cx="534377"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5484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95863</xdr:rowOff>
    </xdr:from>
    <xdr:to>
      <xdr:col>55</xdr:col>
      <xdr:colOff>50800</xdr:colOff>
      <xdr:row>57</xdr:row>
      <xdr:rowOff>26013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9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97651</xdr:rowOff>
    </xdr:from>
    <xdr:to>
      <xdr:col>50</xdr:col>
      <xdr:colOff>114300</xdr:colOff>
      <xdr:row>57</xdr:row>
      <xdr:rowOff>49961</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698851"/>
          <a:ext cx="889000" cy="123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117480</xdr:rowOff>
    </xdr:from>
    <xdr:to>
      <xdr:col>50</xdr:col>
      <xdr:colOff>165100</xdr:colOff>
      <xdr:row>57</xdr:row>
      <xdr:rowOff>47630</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18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64157</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72111" y="9493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97651</xdr:rowOff>
    </xdr:from>
    <xdr:to>
      <xdr:col>45</xdr:col>
      <xdr:colOff>177800</xdr:colOff>
      <xdr:row>57</xdr:row>
      <xdr:rowOff>78819</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698851"/>
          <a:ext cx="889000" cy="152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86651</xdr:rowOff>
    </xdr:from>
    <xdr:to>
      <xdr:col>46</xdr:col>
      <xdr:colOff>38100</xdr:colOff>
      <xdr:row>57</xdr:row>
      <xdr:rowOff>16801</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87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7928</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83111" y="9780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78819</xdr:rowOff>
    </xdr:from>
    <xdr:to>
      <xdr:col>41</xdr:col>
      <xdr:colOff>50800</xdr:colOff>
      <xdr:row>57</xdr:row>
      <xdr:rowOff>79386</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6972300" y="9851469"/>
          <a:ext cx="889000" cy="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100829</xdr:rowOff>
    </xdr:from>
    <xdr:to>
      <xdr:col>41</xdr:col>
      <xdr:colOff>101600</xdr:colOff>
      <xdr:row>57</xdr:row>
      <xdr:rowOff>30979</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2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47506</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94111" y="94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103096</xdr:rowOff>
    </xdr:from>
    <xdr:to>
      <xdr:col>36</xdr:col>
      <xdr:colOff>165100</xdr:colOff>
      <xdr:row>57</xdr:row>
      <xdr:rowOff>33246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04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49773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05111" y="9479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151628</xdr:rowOff>
    </xdr:from>
    <xdr:to>
      <xdr:col>55</xdr:col>
      <xdr:colOff>50800</xdr:colOff>
      <xdr:row>57</xdr:row>
      <xdr:rowOff>81778</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752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130055</xdr:rowOff>
    </xdr:from>
    <xdr:ext cx="534377"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731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170611</xdr:rowOff>
    </xdr:from>
    <xdr:to>
      <xdr:col>50</xdr:col>
      <xdr:colOff>165100</xdr:colOff>
      <xdr:row>57</xdr:row>
      <xdr:rowOff>100761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771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91888</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72111" y="9864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46851</xdr:rowOff>
    </xdr:from>
    <xdr:to>
      <xdr:col>46</xdr:col>
      <xdr:colOff>38100</xdr:colOff>
      <xdr:row>56</xdr:row>
      <xdr:rowOff>148451</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64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164978</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83111" y="942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28019</xdr:rowOff>
    </xdr:from>
    <xdr:to>
      <xdr:col>41</xdr:col>
      <xdr:colOff>101600</xdr:colOff>
      <xdr:row>57</xdr:row>
      <xdr:rowOff>129619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800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120746</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94111" y="9893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28586</xdr:rowOff>
    </xdr:from>
    <xdr:to>
      <xdr:col>36</xdr:col>
      <xdr:colOff>165100</xdr:colOff>
      <xdr:row>57</xdr:row>
      <xdr:rowOff>130186</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801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121313</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05111" y="9893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商工費グラフ枠">
          <a:extLst>
            <a:ext uri="{FF2B5EF4-FFF2-40B4-BE49-F238E27FC236}">
              <a16:creationId xmlns:a16="http://schemas.microsoft.com/office/drawing/2014/main" id="{00000000-0008-0000-07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21481</xdr:rowOff>
    </xdr:from>
    <xdr:to>
      <xdr:col>54</xdr:col>
      <xdr:colOff>189865</xdr:colOff>
      <xdr:row>79</xdr:row>
      <xdr:rowOff>89987</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flipV="1">
          <a:off x="10475595" y="12022981"/>
          <a:ext cx="1270" cy="1611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93814</xdr:rowOff>
    </xdr:from>
    <xdr:ext cx="469744" cy="259045"/>
    <xdr:sp macro="" textlink="">
      <xdr:nvSpPr>
        <xdr:cNvPr id="402" name="商工費最小値テキスト">
          <a:extLst>
            <a:ext uri="{FF2B5EF4-FFF2-40B4-BE49-F238E27FC236}">
              <a16:creationId xmlns:a16="http://schemas.microsoft.com/office/drawing/2014/main" id="{00000000-0008-0000-0700-000092010000}"/>
            </a:ext>
          </a:extLst>
        </xdr:cNvPr>
        <xdr:cNvSpPr txBox="1"/>
      </xdr:nvSpPr>
      <xdr:spPr>
        <a:xfrm>
          <a:off x="10528300" y="1363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89987</xdr:rowOff>
    </xdr:from>
    <xdr:to>
      <xdr:col>55</xdr:col>
      <xdr:colOff>88900</xdr:colOff>
      <xdr:row>79</xdr:row>
      <xdr:rowOff>89987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36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139608</xdr:rowOff>
    </xdr:from>
    <xdr:ext cx="599010" cy="259045"/>
    <xdr:sp macro="" textlink="">
      <xdr:nvSpPr>
        <xdr:cNvPr id="404" name="商工費最大値テキスト">
          <a:extLst>
            <a:ext uri="{FF2B5EF4-FFF2-40B4-BE49-F238E27FC236}">
              <a16:creationId xmlns:a16="http://schemas.microsoft.com/office/drawing/2014/main" id="{00000000-0008-0000-0700-000094010000}"/>
            </a:ext>
          </a:extLst>
        </xdr:cNvPr>
        <xdr:cNvSpPr txBox="1"/>
      </xdr:nvSpPr>
      <xdr:spPr>
        <a:xfrm>
          <a:off x="10528300" y="1179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496,200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21481</xdr:rowOff>
    </xdr:from>
    <xdr:to>
      <xdr:col>55</xdr:col>
      <xdr:colOff>88900</xdr:colOff>
      <xdr:row>70</xdr:row>
      <xdr:rowOff>21481</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202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166414</xdr:rowOff>
    </xdr:from>
    <xdr:to>
      <xdr:col>55</xdr:col>
      <xdr:colOff>0</xdr:colOff>
      <xdr:row>76</xdr:row>
      <xdr:rowOff>316</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9639300" y="12853714"/>
          <a:ext cx="838200" cy="176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31078</xdr:rowOff>
    </xdr:from>
    <xdr:ext cx="534377" cy="259045"/>
    <xdr:sp macro="" textlink="">
      <xdr:nvSpPr>
        <xdr:cNvPr id="407" name="商工費平均値テキスト">
          <a:extLst>
            <a:ext uri="{FF2B5EF4-FFF2-40B4-BE49-F238E27FC236}">
              <a16:creationId xmlns:a16="http://schemas.microsoft.com/office/drawing/2014/main" id="{00000000-0008-0000-0700-000097010000}"/>
            </a:ext>
          </a:extLst>
        </xdr:cNvPr>
        <xdr:cNvSpPr txBox="1"/>
      </xdr:nvSpPr>
      <xdr:spPr>
        <a:xfrm>
          <a:off x="10528300" y="13404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52651</xdr:rowOff>
    </xdr:from>
    <xdr:to>
      <xdr:col>55</xdr:col>
      <xdr:colOff>50800</xdr:colOff>
      <xdr:row>78</xdr:row>
      <xdr:rowOff>154251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10426700" y="13425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166414</xdr:rowOff>
    </xdr:from>
    <xdr:to>
      <xdr:col>50</xdr:col>
      <xdr:colOff>114300</xdr:colOff>
      <xdr:row>76</xdr:row>
      <xdr:rowOff>20132</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8750300" y="12853714"/>
          <a:ext cx="889000" cy="196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57507</xdr:rowOff>
    </xdr:from>
    <xdr:to>
      <xdr:col>50</xdr:col>
      <xdr:colOff>165100</xdr:colOff>
      <xdr:row>78</xdr:row>
      <xdr:rowOff>159107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9588500" y="13430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150234</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372111" y="13523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66368</xdr:rowOff>
    </xdr:from>
    <xdr:to>
      <xdr:col>45</xdr:col>
      <xdr:colOff>177800</xdr:colOff>
      <xdr:row>76</xdr:row>
      <xdr:rowOff>20132</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7861300" y="12925118"/>
          <a:ext cx="889000" cy="125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56674</xdr:rowOff>
    </xdr:from>
    <xdr:to>
      <xdr:col>46</xdr:col>
      <xdr:colOff>38100</xdr:colOff>
      <xdr:row>78</xdr:row>
      <xdr:rowOff>158274</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8699500" y="1342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149401</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8483111" y="13522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66368</xdr:rowOff>
    </xdr:from>
    <xdr:to>
      <xdr:col>41</xdr:col>
      <xdr:colOff>50800</xdr:colOff>
      <xdr:row>76</xdr:row>
      <xdr:rowOff>66495</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flipV="1">
          <a:off x="6972300" y="12925118"/>
          <a:ext cx="889000" cy="171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62886</xdr:rowOff>
    </xdr:from>
    <xdr:to>
      <xdr:col>41</xdr:col>
      <xdr:colOff>101600</xdr:colOff>
      <xdr:row>78</xdr:row>
      <xdr:rowOff>164486</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7810500" y="1343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155613</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7594111" y="13528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67715</xdr:rowOff>
    </xdr:from>
    <xdr:to>
      <xdr:col>36</xdr:col>
      <xdr:colOff>165100</xdr:colOff>
      <xdr:row>78</xdr:row>
      <xdr:rowOff>169315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6921500" y="1344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160442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6705111" y="13533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120966</xdr:rowOff>
    </xdr:from>
    <xdr:to>
      <xdr:col>55</xdr:col>
      <xdr:colOff>50800</xdr:colOff>
      <xdr:row>76</xdr:row>
      <xdr:rowOff>51116</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10426700" y="1297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143843</xdr:rowOff>
    </xdr:from>
    <xdr:ext cx="599010" cy="259045"/>
    <xdr:sp macro="" textlink="">
      <xdr:nvSpPr>
        <xdr:cNvPr id="426" name="商工費該当値テキスト">
          <a:extLst>
            <a:ext uri="{FF2B5EF4-FFF2-40B4-BE49-F238E27FC236}">
              <a16:creationId xmlns:a16="http://schemas.microsoft.com/office/drawing/2014/main" id="{00000000-0008-0000-0700-0000AA010000}"/>
            </a:ext>
          </a:extLst>
        </xdr:cNvPr>
        <xdr:cNvSpPr txBox="1"/>
      </xdr:nvSpPr>
      <xdr:spPr>
        <a:xfrm>
          <a:off x="10528300" y="12831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115614</xdr:rowOff>
    </xdr:from>
    <xdr:to>
      <xdr:col>50</xdr:col>
      <xdr:colOff>165100</xdr:colOff>
      <xdr:row>75</xdr:row>
      <xdr:rowOff>45764</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9588500" y="1280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62291</xdr:rowOff>
    </xdr:from>
    <xdr:ext cx="599010"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9339795" y="12578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140782</xdr:rowOff>
    </xdr:from>
    <xdr:to>
      <xdr:col>46</xdr:col>
      <xdr:colOff>38100</xdr:colOff>
      <xdr:row>76</xdr:row>
      <xdr:rowOff>70932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8699500" y="12999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74</xdr:row>
      <xdr:rowOff>87459</xdr:rowOff>
    </xdr:from>
    <xdr:ext cx="599010"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8450795" y="12774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15568</xdr:rowOff>
    </xdr:from>
    <xdr:to>
      <xdr:col>41</xdr:col>
      <xdr:colOff>101600</xdr:colOff>
      <xdr:row>75</xdr:row>
      <xdr:rowOff>117168</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7810500" y="12874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73</xdr:row>
      <xdr:rowOff>133695</xdr:rowOff>
    </xdr:from>
    <xdr:ext cx="599010"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7561795" y="1264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15695</xdr:rowOff>
    </xdr:from>
    <xdr:to>
      <xdr:col>36</xdr:col>
      <xdr:colOff>165100</xdr:colOff>
      <xdr:row>76</xdr:row>
      <xdr:rowOff>117295</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6921500" y="1304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74</xdr:row>
      <xdr:rowOff>133823</xdr:rowOff>
    </xdr:from>
    <xdr:ext cx="599010"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672795" y="12821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id="{00000000-0008-0000-07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id="{00000000-0008-0000-07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a:extLst>
            <a:ext uri="{FF2B5EF4-FFF2-40B4-BE49-F238E27FC236}">
              <a16:creationId xmlns:a16="http://schemas.microsoft.com/office/drawing/2014/main" id="{00000000-0008-0000-07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24050</xdr:rowOff>
    </xdr:from>
    <xdr:to>
      <xdr:col>54</xdr:col>
      <xdr:colOff>189865</xdr:colOff>
      <xdr:row>98</xdr:row>
      <xdr:rowOff>57970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10475595" y="15454550"/>
          <a:ext cx="1270" cy="1405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61797</xdr:rowOff>
    </xdr:from>
    <xdr:ext cx="534377" cy="259045"/>
    <xdr:sp macro="" textlink="">
      <xdr:nvSpPr>
        <xdr:cNvPr id="462" name="土木費最小値テキスト">
          <a:extLst>
            <a:ext uri="{FF2B5EF4-FFF2-40B4-BE49-F238E27FC236}">
              <a16:creationId xmlns:a16="http://schemas.microsoft.com/office/drawing/2014/main" id="{00000000-0008-0000-0700-0000CE010000}"/>
            </a:ext>
          </a:extLst>
        </xdr:cNvPr>
        <xdr:cNvSpPr txBox="1"/>
      </xdr:nvSpPr>
      <xdr:spPr>
        <a:xfrm>
          <a:off x="10528300" y="16863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57970</xdr:rowOff>
    </xdr:from>
    <xdr:to>
      <xdr:col>55</xdr:col>
      <xdr:colOff>88900</xdr:colOff>
      <xdr:row>98</xdr:row>
      <xdr:rowOff>57970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10388600" y="16860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142177</xdr:rowOff>
    </xdr:from>
    <xdr:ext cx="599010" cy="259045"/>
    <xdr:sp macro="" textlink="">
      <xdr:nvSpPr>
        <xdr:cNvPr id="464" name="土木費最大値テキスト">
          <a:extLst>
            <a:ext uri="{FF2B5EF4-FFF2-40B4-BE49-F238E27FC236}">
              <a16:creationId xmlns:a16="http://schemas.microsoft.com/office/drawing/2014/main" id="{00000000-0008-0000-0700-0000D0010000}"/>
            </a:ext>
          </a:extLst>
        </xdr:cNvPr>
        <xdr:cNvSpPr txBox="1"/>
      </xdr:nvSpPr>
      <xdr:spPr>
        <a:xfrm>
          <a:off x="10528300" y="15229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178,624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24050</xdr:rowOff>
    </xdr:from>
    <xdr:to>
      <xdr:col>55</xdr:col>
      <xdr:colOff>88900</xdr:colOff>
      <xdr:row>90</xdr:row>
      <xdr:rowOff>24050</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10388600" y="1545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72307</xdr:rowOff>
    </xdr:from>
    <xdr:to>
      <xdr:col>55</xdr:col>
      <xdr:colOff>0</xdr:colOff>
      <xdr:row>97</xdr:row>
      <xdr:rowOff>70706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9639300" y="16531507"/>
          <a:ext cx="838200" cy="169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62628</xdr:rowOff>
    </xdr:from>
    <xdr:ext cx="534377" cy="259045"/>
    <xdr:sp macro="" textlink="">
      <xdr:nvSpPr>
        <xdr:cNvPr id="467" name="土木費平均値テキスト">
          <a:extLst>
            <a:ext uri="{FF2B5EF4-FFF2-40B4-BE49-F238E27FC236}">
              <a16:creationId xmlns:a16="http://schemas.microsoft.com/office/drawing/2014/main" id="{00000000-0008-0000-0700-0000D3010000}"/>
            </a:ext>
          </a:extLst>
        </xdr:cNvPr>
        <xdr:cNvSpPr txBox="1"/>
      </xdr:nvSpPr>
      <xdr:spPr>
        <a:xfrm>
          <a:off x="10528300" y="161789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39751</xdr:rowOff>
    </xdr:from>
    <xdr:to>
      <xdr:col>55</xdr:col>
      <xdr:colOff>50800</xdr:colOff>
      <xdr:row>95</xdr:row>
      <xdr:rowOff>141351</xdr:rowOff>
    </xdr:to>
    <xdr:sp macro="" textlink="">
      <xdr:nvSpPr>
        <xdr:cNvPr id="468" name="フローチャート: 判断 467">
          <a:extLst>
            <a:ext uri="{FF2B5EF4-FFF2-40B4-BE49-F238E27FC236}">
              <a16:creationId xmlns:a16="http://schemas.microsoft.com/office/drawing/2014/main" id="{00000000-0008-0000-0700-0000D4010000}"/>
            </a:ext>
          </a:extLst>
        </xdr:cNvPr>
        <xdr:cNvSpPr/>
      </xdr:nvSpPr>
      <xdr:spPr>
        <a:xfrm>
          <a:off x="10426700" y="1632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164117</xdr:rowOff>
    </xdr:from>
    <xdr:to>
      <xdr:col>50</xdr:col>
      <xdr:colOff>114300</xdr:colOff>
      <xdr:row>97</xdr:row>
      <xdr:rowOff>70706</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8750300" y="16623317"/>
          <a:ext cx="889000" cy="78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136623</xdr:rowOff>
    </xdr:from>
    <xdr:to>
      <xdr:col>50</xdr:col>
      <xdr:colOff>165100</xdr:colOff>
      <xdr:row>96</xdr:row>
      <xdr:rowOff>66773</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9588500" y="16424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83300</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9372111" y="16199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164117</xdr:rowOff>
    </xdr:from>
    <xdr:to>
      <xdr:col>45</xdr:col>
      <xdr:colOff>177800</xdr:colOff>
      <xdr:row>97</xdr:row>
      <xdr:rowOff>52603</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7861300" y="16623317"/>
          <a:ext cx="889000" cy="5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149861</xdr:rowOff>
    </xdr:from>
    <xdr:to>
      <xdr:col>46</xdr:col>
      <xdr:colOff>38100</xdr:colOff>
      <xdr:row>96</xdr:row>
      <xdr:rowOff>80011</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8699500" y="1643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96538</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8483111" y="1621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41914</xdr:rowOff>
    </xdr:from>
    <xdr:to>
      <xdr:col>41</xdr:col>
      <xdr:colOff>50800</xdr:colOff>
      <xdr:row>97</xdr:row>
      <xdr:rowOff>52603</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a:off x="6972300" y="16672564"/>
          <a:ext cx="889000" cy="10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167419</xdr:rowOff>
    </xdr:from>
    <xdr:to>
      <xdr:col>41</xdr:col>
      <xdr:colOff>101600</xdr:colOff>
      <xdr:row>96</xdr:row>
      <xdr:rowOff>97569</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7810500" y="1645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114096</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594111" y="1623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168911</xdr:rowOff>
    </xdr:from>
    <xdr:to>
      <xdr:col>36</xdr:col>
      <xdr:colOff>165100</xdr:colOff>
      <xdr:row>96</xdr:row>
      <xdr:rowOff>99061</xdr:rowOff>
    </xdr:to>
    <xdr:sp macro="" textlink="">
      <xdr:nvSpPr>
        <xdr:cNvPr id="478" name="フローチャート: 判断 477">
          <a:extLst>
            <a:ext uri="{FF2B5EF4-FFF2-40B4-BE49-F238E27FC236}">
              <a16:creationId xmlns:a16="http://schemas.microsoft.com/office/drawing/2014/main" id="{00000000-0008-0000-0700-0000DE010000}"/>
            </a:ext>
          </a:extLst>
        </xdr:cNvPr>
        <xdr:cNvSpPr/>
      </xdr:nvSpPr>
      <xdr:spPr>
        <a:xfrm>
          <a:off x="6921500" y="1645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115588</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6705111" y="16231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21507</xdr:rowOff>
    </xdr:from>
    <xdr:to>
      <xdr:col>55</xdr:col>
      <xdr:colOff>50800</xdr:colOff>
      <xdr:row>96</xdr:row>
      <xdr:rowOff>123107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10426700" y="16480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171384</xdr:rowOff>
    </xdr:from>
    <xdr:ext cx="534377" cy="259045"/>
    <xdr:sp macro="" textlink="">
      <xdr:nvSpPr>
        <xdr:cNvPr id="486" name="土木費該当値テキスト">
          <a:extLst>
            <a:ext uri="{FF2B5EF4-FFF2-40B4-BE49-F238E27FC236}">
              <a16:creationId xmlns:a16="http://schemas.microsoft.com/office/drawing/2014/main" id="{00000000-0008-0000-0700-0000E6010000}"/>
            </a:ext>
          </a:extLst>
        </xdr:cNvPr>
        <xdr:cNvSpPr txBox="1"/>
      </xdr:nvSpPr>
      <xdr:spPr>
        <a:xfrm>
          <a:off x="10528300" y="16459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19906</xdr:rowOff>
    </xdr:from>
    <xdr:to>
      <xdr:col>50</xdr:col>
      <xdr:colOff>165100</xdr:colOff>
      <xdr:row>97</xdr:row>
      <xdr:rowOff>121506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9588500" y="16650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112633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9372111" y="16743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113317</xdr:rowOff>
    </xdr:from>
    <xdr:to>
      <xdr:col>46</xdr:col>
      <xdr:colOff>38100</xdr:colOff>
      <xdr:row>97</xdr:row>
      <xdr:rowOff>43467</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8699500" y="1657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34594</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8483111" y="1666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1803</xdr:rowOff>
    </xdr:from>
    <xdr:to>
      <xdr:col>41</xdr:col>
      <xdr:colOff>101600</xdr:colOff>
      <xdr:row>97</xdr:row>
      <xdr:rowOff>103403</xdr:rowOff>
    </xdr:to>
    <xdr:sp macro="" textlink="">
      <xdr:nvSpPr>
        <xdr:cNvPr id="491" name="楕円 490">
          <a:extLst>
            <a:ext uri="{FF2B5EF4-FFF2-40B4-BE49-F238E27FC236}">
              <a16:creationId xmlns:a16="http://schemas.microsoft.com/office/drawing/2014/main" id="{00000000-0008-0000-0700-0000EB010000}"/>
            </a:ext>
          </a:extLst>
        </xdr:cNvPr>
        <xdr:cNvSpPr/>
      </xdr:nvSpPr>
      <xdr:spPr>
        <a:xfrm>
          <a:off x="7810500" y="1663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94530</xdr:rowOff>
    </xdr:from>
    <xdr:ext cx="534377" cy="259045"/>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7594111" y="16725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162564</xdr:rowOff>
    </xdr:from>
    <xdr:to>
      <xdr:col>36</xdr:col>
      <xdr:colOff>165100</xdr:colOff>
      <xdr:row>97</xdr:row>
      <xdr:rowOff>92714</xdr:rowOff>
    </xdr:to>
    <xdr:sp macro="" textlink="">
      <xdr:nvSpPr>
        <xdr:cNvPr id="493" name="楕円 492">
          <a:extLst>
            <a:ext uri="{FF2B5EF4-FFF2-40B4-BE49-F238E27FC236}">
              <a16:creationId xmlns:a16="http://schemas.microsoft.com/office/drawing/2014/main" id="{00000000-0008-0000-0700-0000ED010000}"/>
            </a:ext>
          </a:extLst>
        </xdr:cNvPr>
        <xdr:cNvSpPr/>
      </xdr:nvSpPr>
      <xdr:spPr>
        <a:xfrm>
          <a:off x="6921500" y="1662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83841</xdr:rowOff>
    </xdr:from>
    <xdr:ext cx="534377"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6705111" y="16714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132156</xdr:rowOff>
    </xdr:from>
    <xdr:to>
      <xdr:col>85</xdr:col>
      <xdr:colOff>126364</xdr:colOff>
      <xdr:row>39</xdr:row>
      <xdr:rowOff>8575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6317595" y="5275656"/>
          <a:ext cx="1269" cy="1419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12402</xdr:rowOff>
    </xdr:from>
    <xdr:ext cx="534377" cy="259045"/>
    <xdr:sp macro="" textlink="">
      <xdr:nvSpPr>
        <xdr:cNvPr id="518" name="消防費最小値テキスト">
          <a:extLst>
            <a:ext uri="{FF2B5EF4-FFF2-40B4-BE49-F238E27FC236}">
              <a16:creationId xmlns:a16="http://schemas.microsoft.com/office/drawing/2014/main" id="{00000000-0008-0000-0700-000006020000}"/>
            </a:ext>
          </a:extLst>
        </xdr:cNvPr>
        <xdr:cNvSpPr txBox="1"/>
      </xdr:nvSpPr>
      <xdr:spPr>
        <a:xfrm>
          <a:off x="16370300" y="669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8575</xdr:rowOff>
    </xdr:from>
    <xdr:to>
      <xdr:col>86</xdr:col>
      <xdr:colOff>25400</xdr:colOff>
      <xdr:row>39</xdr:row>
      <xdr:rowOff>8575</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6695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78833</xdr:rowOff>
    </xdr:from>
    <xdr:ext cx="534377" cy="259045"/>
    <xdr:sp macro="" textlink="">
      <xdr:nvSpPr>
        <xdr:cNvPr id="520" name="消防費最大値テキスト">
          <a:extLst>
            <a:ext uri="{FF2B5EF4-FFF2-40B4-BE49-F238E27FC236}">
              <a16:creationId xmlns:a16="http://schemas.microsoft.com/office/drawing/2014/main" id="{00000000-0008-0000-0700-000008020000}"/>
            </a:ext>
          </a:extLst>
        </xdr:cNvPr>
        <xdr:cNvSpPr txBox="1"/>
      </xdr:nvSpPr>
      <xdr:spPr>
        <a:xfrm>
          <a:off x="16370300" y="505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80,330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132156</xdr:rowOff>
    </xdr:from>
    <xdr:to>
      <xdr:col>86</xdr:col>
      <xdr:colOff>25400</xdr:colOff>
      <xdr:row>30</xdr:row>
      <xdr:rowOff>132156</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6230600" y="5275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64857</xdr:rowOff>
    </xdr:from>
    <xdr:to>
      <xdr:col>85</xdr:col>
      <xdr:colOff>127000</xdr:colOff>
      <xdr:row>36</xdr:row>
      <xdr:rowOff>129756</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5481300" y="6237057"/>
          <a:ext cx="838200" cy="6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43517</xdr:rowOff>
    </xdr:from>
    <xdr:ext cx="534377" cy="259045"/>
    <xdr:sp macro="" textlink="">
      <xdr:nvSpPr>
        <xdr:cNvPr id="523" name="消防費平均値テキスト">
          <a:extLst>
            <a:ext uri="{FF2B5EF4-FFF2-40B4-BE49-F238E27FC236}">
              <a16:creationId xmlns:a16="http://schemas.microsoft.com/office/drawing/2014/main" id="{00000000-0008-0000-0700-00000B020000}"/>
            </a:ext>
          </a:extLst>
        </xdr:cNvPr>
        <xdr:cNvSpPr txBox="1"/>
      </xdr:nvSpPr>
      <xdr:spPr>
        <a:xfrm>
          <a:off x="16370300" y="60442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20640</xdr:rowOff>
    </xdr:from>
    <xdr:to>
      <xdr:col>85</xdr:col>
      <xdr:colOff>177800</xdr:colOff>
      <xdr:row>36</xdr:row>
      <xdr:rowOff>122240</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6268700" y="6192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64857</xdr:rowOff>
    </xdr:from>
    <xdr:to>
      <xdr:col>81</xdr:col>
      <xdr:colOff>50800</xdr:colOff>
      <xdr:row>37</xdr:row>
      <xdr:rowOff>4986</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4592300" y="6237057"/>
          <a:ext cx="889000" cy="11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72075</xdr:rowOff>
    </xdr:from>
    <xdr:to>
      <xdr:col>81</xdr:col>
      <xdr:colOff>101600</xdr:colOff>
      <xdr:row>37</xdr:row>
      <xdr:rowOff>2225</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5430500" y="6244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164802</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14111" y="633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116383</xdr:rowOff>
    </xdr:from>
    <xdr:to>
      <xdr:col>76</xdr:col>
      <xdr:colOff>114300</xdr:colOff>
      <xdr:row>37</xdr:row>
      <xdr:rowOff>4986</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3703300" y="6288583"/>
          <a:ext cx="889000" cy="60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127282</xdr:rowOff>
    </xdr:from>
    <xdr:to>
      <xdr:col>76</xdr:col>
      <xdr:colOff>165100</xdr:colOff>
      <xdr:row>37</xdr:row>
      <xdr:rowOff>57432</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4541500" y="6299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48559</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325111" y="6392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116383</xdr:rowOff>
    </xdr:from>
    <xdr:to>
      <xdr:col>71</xdr:col>
      <xdr:colOff>177800</xdr:colOff>
      <xdr:row>37</xdr:row>
      <xdr:rowOff>65611</xdr:rowOff>
    </xdr:to>
    <xdr:cxnSp macro="">
      <xdr:nvCxnSpPr>
        <xdr:cNvPr id="531" name="直線コネクタ 530">
          <a:extLst>
            <a:ext uri="{FF2B5EF4-FFF2-40B4-BE49-F238E27FC236}">
              <a16:creationId xmlns:a16="http://schemas.microsoft.com/office/drawing/2014/main" id="{00000000-0008-0000-0700-000013020000}"/>
            </a:ext>
          </a:extLst>
        </xdr:cNvPr>
        <xdr:cNvCxnSpPr/>
      </xdr:nvCxnSpPr>
      <xdr:spPr>
        <a:xfrm flipV="1">
          <a:off x="12814300" y="6288583"/>
          <a:ext cx="889000" cy="12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101427</xdr:rowOff>
    </xdr:from>
    <xdr:to>
      <xdr:col>72</xdr:col>
      <xdr:colOff>38100</xdr:colOff>
      <xdr:row>37</xdr:row>
      <xdr:rowOff>31577</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3652500" y="6273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22704</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3436111" y="6366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162052</xdr:rowOff>
    </xdr:from>
    <xdr:to>
      <xdr:col>67</xdr:col>
      <xdr:colOff>101600</xdr:colOff>
      <xdr:row>36</xdr:row>
      <xdr:rowOff>92202</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2763500" y="6162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108729</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547111" y="5938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78956</xdr:rowOff>
    </xdr:from>
    <xdr:to>
      <xdr:col>85</xdr:col>
      <xdr:colOff>177800</xdr:colOff>
      <xdr:row>37</xdr:row>
      <xdr:rowOff>9106</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6268700" y="6251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57383</xdr:rowOff>
    </xdr:from>
    <xdr:ext cx="534377" cy="259045"/>
    <xdr:sp macro="" textlink="">
      <xdr:nvSpPr>
        <xdr:cNvPr id="542" name="消防費該当値テキスト">
          <a:extLst>
            <a:ext uri="{FF2B5EF4-FFF2-40B4-BE49-F238E27FC236}">
              <a16:creationId xmlns:a16="http://schemas.microsoft.com/office/drawing/2014/main" id="{00000000-0008-0000-0700-00001E020000}"/>
            </a:ext>
          </a:extLst>
        </xdr:cNvPr>
        <xdr:cNvSpPr txBox="1"/>
      </xdr:nvSpPr>
      <xdr:spPr>
        <a:xfrm>
          <a:off x="16370300" y="6229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14057</xdr:rowOff>
    </xdr:from>
    <xdr:to>
      <xdr:col>81</xdr:col>
      <xdr:colOff>101600</xdr:colOff>
      <xdr:row>36</xdr:row>
      <xdr:rowOff>115657</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5430500" y="6186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132184</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5214111" y="5961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125636</xdr:rowOff>
    </xdr:from>
    <xdr:to>
      <xdr:col>76</xdr:col>
      <xdr:colOff>165100</xdr:colOff>
      <xdr:row>37</xdr:row>
      <xdr:rowOff>55786</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4541500" y="6297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72313</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4325111" y="6073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65583</xdr:rowOff>
    </xdr:from>
    <xdr:to>
      <xdr:col>72</xdr:col>
      <xdr:colOff>38100</xdr:colOff>
      <xdr:row>36</xdr:row>
      <xdr:rowOff>167183</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3652500" y="6237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12260</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3436111" y="601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14811</xdr:rowOff>
    </xdr:from>
    <xdr:to>
      <xdr:col>67</xdr:col>
      <xdr:colOff>101600</xdr:colOff>
      <xdr:row>37</xdr:row>
      <xdr:rowOff>116411</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2763500" y="6358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107538</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547111" y="645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教育費グラフ枠">
          <a:extLst>
            <a:ext uri="{FF2B5EF4-FFF2-40B4-BE49-F238E27FC236}">
              <a16:creationId xmlns:a16="http://schemas.microsoft.com/office/drawing/2014/main" id="{00000000-0008-0000-07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9965</xdr:rowOff>
    </xdr:from>
    <xdr:to>
      <xdr:col>85</xdr:col>
      <xdr:colOff>126364</xdr:colOff>
      <xdr:row>57</xdr:row>
      <xdr:rowOff>56869</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6317595" y="8582465"/>
          <a:ext cx="1269" cy="1247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60696</xdr:rowOff>
    </xdr:from>
    <xdr:ext cx="534377" cy="259045"/>
    <xdr:sp macro="" textlink="">
      <xdr:nvSpPr>
        <xdr:cNvPr id="573" name="教育費最小値テキスト">
          <a:extLst>
            <a:ext uri="{FF2B5EF4-FFF2-40B4-BE49-F238E27FC236}">
              <a16:creationId xmlns:a16="http://schemas.microsoft.com/office/drawing/2014/main" id="{00000000-0008-0000-0700-00003D020000}"/>
            </a:ext>
          </a:extLst>
        </xdr:cNvPr>
        <xdr:cNvSpPr txBox="1"/>
      </xdr:nvSpPr>
      <xdr:spPr>
        <a:xfrm>
          <a:off x="16370300" y="983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56869</xdr:rowOff>
    </xdr:from>
    <xdr:to>
      <xdr:col>86</xdr:col>
      <xdr:colOff>25400</xdr:colOff>
      <xdr:row>57</xdr:row>
      <xdr:rowOff>56869</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9829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128092</xdr:rowOff>
    </xdr:from>
    <xdr:ext cx="599010" cy="259045"/>
    <xdr:sp macro="" textlink="">
      <xdr:nvSpPr>
        <xdr:cNvPr id="575" name="教育費最大値テキスト">
          <a:extLst>
            <a:ext uri="{FF2B5EF4-FFF2-40B4-BE49-F238E27FC236}">
              <a16:creationId xmlns:a16="http://schemas.microsoft.com/office/drawing/2014/main" id="{00000000-0008-0000-0700-00003F020000}"/>
            </a:ext>
          </a:extLst>
        </xdr:cNvPr>
        <xdr:cNvSpPr txBox="1"/>
      </xdr:nvSpPr>
      <xdr:spPr>
        <a:xfrm>
          <a:off x="16370300" y="835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328,376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9965</xdr:rowOff>
    </xdr:from>
    <xdr:to>
      <xdr:col>86</xdr:col>
      <xdr:colOff>25400</xdr:colOff>
      <xdr:row>50</xdr:row>
      <xdr:rowOff>9965</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6230600" y="858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128178</xdr:rowOff>
    </xdr:from>
    <xdr:to>
      <xdr:col>85</xdr:col>
      <xdr:colOff>127000</xdr:colOff>
      <xdr:row>56</xdr:row>
      <xdr:rowOff>37411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5481300" y="9557928"/>
          <a:ext cx="838200" cy="8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74112</xdr:rowOff>
    </xdr:from>
    <xdr:ext cx="599010" cy="259045"/>
    <xdr:sp macro="" textlink="">
      <xdr:nvSpPr>
        <xdr:cNvPr id="578" name="教育費平均値テキスト">
          <a:extLst>
            <a:ext uri="{FF2B5EF4-FFF2-40B4-BE49-F238E27FC236}">
              <a16:creationId xmlns:a16="http://schemas.microsoft.com/office/drawing/2014/main" id="{00000000-0008-0000-0700-000042020000}"/>
            </a:ext>
          </a:extLst>
        </xdr:cNvPr>
        <xdr:cNvSpPr txBox="1"/>
      </xdr:nvSpPr>
      <xdr:spPr>
        <a:xfrm>
          <a:off x="16370300" y="9503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95685</xdr:rowOff>
    </xdr:from>
    <xdr:to>
      <xdr:col>85</xdr:col>
      <xdr:colOff>177800</xdr:colOff>
      <xdr:row>56</xdr:row>
      <xdr:rowOff>25835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6268700" y="9525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37411</xdr:rowOff>
    </xdr:from>
    <xdr:to>
      <xdr:col>81</xdr:col>
      <xdr:colOff>50800</xdr:colOff>
      <xdr:row>56</xdr:row>
      <xdr:rowOff>114106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4592300" y="9638611"/>
          <a:ext cx="889000" cy="76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6663</xdr:rowOff>
    </xdr:from>
    <xdr:to>
      <xdr:col>81</xdr:col>
      <xdr:colOff>101600</xdr:colOff>
      <xdr:row>56</xdr:row>
      <xdr:rowOff>108263</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5430500" y="9607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99390</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14111" y="9700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114106</xdr:rowOff>
    </xdr:from>
    <xdr:to>
      <xdr:col>76</xdr:col>
      <xdr:colOff>114300</xdr:colOff>
      <xdr:row>56</xdr:row>
      <xdr:rowOff>168677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3703300" y="9715306"/>
          <a:ext cx="889000" cy="5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62620</xdr:rowOff>
    </xdr:from>
    <xdr:to>
      <xdr:col>76</xdr:col>
      <xdr:colOff>165100</xdr:colOff>
      <xdr:row>56</xdr:row>
      <xdr:rowOff>164220</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4541500" y="966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9297</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325111" y="9439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168677</xdr:rowOff>
    </xdr:from>
    <xdr:to>
      <xdr:col>71</xdr:col>
      <xdr:colOff>177800</xdr:colOff>
      <xdr:row>56</xdr:row>
      <xdr:rowOff>171083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2814300" y="9769877"/>
          <a:ext cx="889000" cy="2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76098</xdr:rowOff>
    </xdr:from>
    <xdr:to>
      <xdr:col>72</xdr:col>
      <xdr:colOff>38100</xdr:colOff>
      <xdr:row>57</xdr:row>
      <xdr:rowOff>6248</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3652500" y="9677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22775</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436111" y="9452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71751</xdr:rowOff>
    </xdr:from>
    <xdr:to>
      <xdr:col>67</xdr:col>
      <xdr:colOff>101600</xdr:colOff>
      <xdr:row>57</xdr:row>
      <xdr:rowOff>1901</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2763500" y="9672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18428</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2547111" y="944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77378</xdr:rowOff>
    </xdr:from>
    <xdr:to>
      <xdr:col>85</xdr:col>
      <xdr:colOff>177800</xdr:colOff>
      <xdr:row>56</xdr:row>
      <xdr:rowOff>7528</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6268700" y="9507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100255</xdr:rowOff>
    </xdr:from>
    <xdr:ext cx="599010" cy="259045"/>
    <xdr:sp macro="" textlink="">
      <xdr:nvSpPr>
        <xdr:cNvPr id="597" name="教育費該当値テキスト">
          <a:extLst>
            <a:ext uri="{FF2B5EF4-FFF2-40B4-BE49-F238E27FC236}">
              <a16:creationId xmlns:a16="http://schemas.microsoft.com/office/drawing/2014/main" id="{00000000-0008-0000-0700-000055020000}"/>
            </a:ext>
          </a:extLst>
        </xdr:cNvPr>
        <xdr:cNvSpPr txBox="1"/>
      </xdr:nvSpPr>
      <xdr:spPr>
        <a:xfrm>
          <a:off x="16370300" y="93585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158061</xdr:rowOff>
    </xdr:from>
    <xdr:to>
      <xdr:col>81</xdr:col>
      <xdr:colOff>101600</xdr:colOff>
      <xdr:row>56</xdr:row>
      <xdr:rowOff>88211</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5430500" y="9587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104738</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5214111" y="9363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63306</xdr:rowOff>
    </xdr:from>
    <xdr:to>
      <xdr:col>76</xdr:col>
      <xdr:colOff>165100</xdr:colOff>
      <xdr:row>56</xdr:row>
      <xdr:rowOff>164906</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4541500" y="9664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156033</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4325111" y="975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117877</xdr:rowOff>
    </xdr:from>
    <xdr:to>
      <xdr:col>72</xdr:col>
      <xdr:colOff>38100</xdr:colOff>
      <xdr:row>57</xdr:row>
      <xdr:rowOff>48027</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3652500" y="971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39154</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436111" y="981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120283</xdr:rowOff>
    </xdr:from>
    <xdr:to>
      <xdr:col>67</xdr:col>
      <xdr:colOff>101600</xdr:colOff>
      <xdr:row>57</xdr:row>
      <xdr:rowOff>50433</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2763500" y="9721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41560</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2547111" y="9814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災害復旧費グラフ枠">
          <a:extLst>
            <a:ext uri="{FF2B5EF4-FFF2-40B4-BE49-F238E27FC236}">
              <a16:creationId xmlns:a16="http://schemas.microsoft.com/office/drawing/2014/main" id="{00000000-0008-0000-07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9681</xdr:rowOff>
    </xdr:from>
    <xdr:to>
      <xdr:col>85</xdr:col>
      <xdr:colOff>126364</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6317595" y="12182631"/>
          <a:ext cx="1269" cy="14607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2" name="災害復旧費最小値テキスト">
          <a:extLst>
            <a:ext uri="{FF2B5EF4-FFF2-40B4-BE49-F238E27FC236}">
              <a16:creationId xmlns:a16="http://schemas.microsoft.com/office/drawing/2014/main" id="{00000000-0008-0000-0700-000078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127808</xdr:rowOff>
    </xdr:from>
    <xdr:ext cx="599010" cy="259045"/>
    <xdr:sp macro="" textlink="">
      <xdr:nvSpPr>
        <xdr:cNvPr id="634" name="災害復旧費最大値テキスト">
          <a:extLst>
            <a:ext uri="{FF2B5EF4-FFF2-40B4-BE49-F238E27FC236}">
              <a16:creationId xmlns:a16="http://schemas.microsoft.com/office/drawing/2014/main" id="{00000000-0008-0000-0700-00007A020000}"/>
            </a:ext>
          </a:extLst>
        </xdr:cNvPr>
        <xdr:cNvSpPr txBox="1"/>
      </xdr:nvSpPr>
      <xdr:spPr>
        <a:xfrm>
          <a:off x="16370300" y="11957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134,194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9681</xdr:rowOff>
    </xdr:from>
    <xdr:to>
      <xdr:col>86</xdr:col>
      <xdr:colOff>25400</xdr:colOff>
      <xdr:row>71</xdr:row>
      <xdr:rowOff>9681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6230600" y="12182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133593</xdr:rowOff>
    </xdr:from>
    <xdr:ext cx="469744" cy="259045"/>
    <xdr:sp macro="" textlink="">
      <xdr:nvSpPr>
        <xdr:cNvPr id="637" name="災害復旧費平均値テキスト">
          <a:extLst>
            <a:ext uri="{FF2B5EF4-FFF2-40B4-BE49-F238E27FC236}">
              <a16:creationId xmlns:a16="http://schemas.microsoft.com/office/drawing/2014/main" id="{00000000-0008-0000-0700-00007D020000}"/>
            </a:ext>
          </a:extLst>
        </xdr:cNvPr>
        <xdr:cNvSpPr txBox="1"/>
      </xdr:nvSpPr>
      <xdr:spPr>
        <a:xfrm>
          <a:off x="16370300" y="133352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110716</xdr:rowOff>
    </xdr:from>
    <xdr:to>
      <xdr:col>85</xdr:col>
      <xdr:colOff>177800</xdr:colOff>
      <xdr:row>79</xdr:row>
      <xdr:rowOff>40866</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6268700" y="13483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93090</xdr:rowOff>
    </xdr:from>
    <xdr:to>
      <xdr:col>81</xdr:col>
      <xdr:colOff>101600</xdr:colOff>
      <xdr:row>79</xdr:row>
      <xdr:rowOff>23240</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5430500" y="1346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39767</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14111" y="13241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89988</xdr:rowOff>
    </xdr:from>
    <xdr:to>
      <xdr:col>76</xdr:col>
      <xdr:colOff>165100</xdr:colOff>
      <xdr:row>79</xdr:row>
      <xdr:rowOff>20138</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4541500" y="1346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36665</xdr:rowOff>
    </xdr:from>
    <xdr:ext cx="534377"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325111" y="1323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76991</xdr:rowOff>
    </xdr:from>
    <xdr:to>
      <xdr:col>72</xdr:col>
      <xdr:colOff>38100</xdr:colOff>
      <xdr:row>79</xdr:row>
      <xdr:rowOff>7141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3652500" y="13450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23668</xdr:rowOff>
    </xdr:from>
    <xdr:ext cx="534377"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3436111" y="13225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68250</xdr:rowOff>
    </xdr:from>
    <xdr:to>
      <xdr:col>67</xdr:col>
      <xdr:colOff>101600</xdr:colOff>
      <xdr:row>78</xdr:row>
      <xdr:rowOff>169850</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2763500" y="13441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14927</xdr:rowOff>
    </xdr:from>
    <xdr:ext cx="534377"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547111" y="13216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56" name="災害復旧費該当値テキスト">
          <a:extLst>
            <a:ext uri="{FF2B5EF4-FFF2-40B4-BE49-F238E27FC236}">
              <a16:creationId xmlns:a16="http://schemas.microsoft.com/office/drawing/2014/main" id="{00000000-0008-0000-0700-000090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0" name="公債費グラフ枠">
          <a:extLst>
            <a:ext uri="{FF2B5EF4-FFF2-40B4-BE49-F238E27FC236}">
              <a16:creationId xmlns:a16="http://schemas.microsoft.com/office/drawing/2014/main" id="{00000000-0008-0000-0700-0000B2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158379</xdr:rowOff>
    </xdr:from>
    <xdr:to>
      <xdr:col>85</xdr:col>
      <xdr:colOff>126364</xdr:colOff>
      <xdr:row>99</xdr:row>
      <xdr:rowOff>158141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6317595" y="15588879"/>
          <a:ext cx="1269" cy="154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161968</xdr:rowOff>
    </xdr:from>
    <xdr:ext cx="534377" cy="259045"/>
    <xdr:sp macro="" textlink="">
      <xdr:nvSpPr>
        <xdr:cNvPr id="692" name="公債費最小値テキスト">
          <a:extLst>
            <a:ext uri="{FF2B5EF4-FFF2-40B4-BE49-F238E27FC236}">
              <a16:creationId xmlns:a16="http://schemas.microsoft.com/office/drawing/2014/main" id="{00000000-0008-0000-0700-0000B4020000}"/>
            </a:ext>
          </a:extLst>
        </xdr:cNvPr>
        <xdr:cNvSpPr txBox="1"/>
      </xdr:nvSpPr>
      <xdr:spPr>
        <a:xfrm>
          <a:off x="16370300" y="17135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158141</xdr:rowOff>
    </xdr:from>
    <xdr:to>
      <xdr:col>86</xdr:col>
      <xdr:colOff>25400</xdr:colOff>
      <xdr:row>99</xdr:row>
      <xdr:rowOff>158141</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a:off x="16230600" y="17131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105056</xdr:rowOff>
    </xdr:from>
    <xdr:ext cx="599010" cy="259045"/>
    <xdr:sp macro="" textlink="">
      <xdr:nvSpPr>
        <xdr:cNvPr id="694" name="公債費最大値テキスト">
          <a:extLst>
            <a:ext uri="{FF2B5EF4-FFF2-40B4-BE49-F238E27FC236}">
              <a16:creationId xmlns:a16="http://schemas.microsoft.com/office/drawing/2014/main" id="{00000000-0008-0000-0700-0000B6020000}"/>
            </a:ext>
          </a:extLst>
        </xdr:cNvPr>
        <xdr:cNvSpPr txBox="1"/>
      </xdr:nvSpPr>
      <xdr:spPr>
        <a:xfrm>
          <a:off x="16370300" y="15364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166,284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158379</xdr:rowOff>
    </xdr:from>
    <xdr:to>
      <xdr:col>86</xdr:col>
      <xdr:colOff>25400</xdr:colOff>
      <xdr:row>90</xdr:row>
      <xdr:rowOff>158379</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5588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95515</xdr:rowOff>
    </xdr:from>
    <xdr:to>
      <xdr:col>85</xdr:col>
      <xdr:colOff>127000</xdr:colOff>
      <xdr:row>96</xdr:row>
      <xdr:rowOff>109710</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5481300" y="16554715"/>
          <a:ext cx="838200" cy="14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164659</xdr:rowOff>
    </xdr:from>
    <xdr:ext cx="534377" cy="259045"/>
    <xdr:sp macro="" textlink="">
      <xdr:nvSpPr>
        <xdr:cNvPr id="697" name="公債費平均値テキスト">
          <a:extLst>
            <a:ext uri="{FF2B5EF4-FFF2-40B4-BE49-F238E27FC236}">
              <a16:creationId xmlns:a16="http://schemas.microsoft.com/office/drawing/2014/main" id="{00000000-0008-0000-0700-0000B9020000}"/>
            </a:ext>
          </a:extLst>
        </xdr:cNvPr>
        <xdr:cNvSpPr txBox="1"/>
      </xdr:nvSpPr>
      <xdr:spPr>
        <a:xfrm>
          <a:off x="16370300" y="162809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141782</xdr:rowOff>
    </xdr:from>
    <xdr:to>
      <xdr:col>85</xdr:col>
      <xdr:colOff>177800</xdr:colOff>
      <xdr:row>96</xdr:row>
      <xdr:rowOff>71932</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6268700" y="16429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95515</xdr:rowOff>
    </xdr:from>
    <xdr:to>
      <xdr:col>81</xdr:col>
      <xdr:colOff>50800</xdr:colOff>
      <xdr:row>96</xdr:row>
      <xdr:rowOff>154516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4592300" y="16554715"/>
          <a:ext cx="889000" cy="59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140956</xdr:rowOff>
    </xdr:from>
    <xdr:to>
      <xdr:col>81</xdr:col>
      <xdr:colOff>101600</xdr:colOff>
      <xdr:row>96</xdr:row>
      <xdr:rowOff>71106</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5430500" y="164287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87633</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20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8472</xdr:rowOff>
    </xdr:from>
    <xdr:to>
      <xdr:col>76</xdr:col>
      <xdr:colOff>114300</xdr:colOff>
      <xdr:row>96</xdr:row>
      <xdr:rowOff>154516</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3703300" y="16467672"/>
          <a:ext cx="889000" cy="146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144810</xdr:rowOff>
    </xdr:from>
    <xdr:to>
      <xdr:col>76</xdr:col>
      <xdr:colOff>165100</xdr:colOff>
      <xdr:row>96</xdr:row>
      <xdr:rowOff>74960</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4541500" y="1643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91487</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4325111" y="16207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127051</xdr:rowOff>
    </xdr:from>
    <xdr:to>
      <xdr:col>71</xdr:col>
      <xdr:colOff>177800</xdr:colOff>
      <xdr:row>96</xdr:row>
      <xdr:rowOff>8472</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2814300" y="16414801"/>
          <a:ext cx="889000" cy="52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155673</xdr:rowOff>
    </xdr:from>
    <xdr:to>
      <xdr:col>72</xdr:col>
      <xdr:colOff>38100</xdr:colOff>
      <xdr:row>96</xdr:row>
      <xdr:rowOff>85823</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3652500" y="16443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76950</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36111" y="16536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12091</xdr:rowOff>
    </xdr:from>
    <xdr:to>
      <xdr:col>67</xdr:col>
      <xdr:colOff>101600</xdr:colOff>
      <xdr:row>96</xdr:row>
      <xdr:rowOff>113691</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2763500" y="16471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104818</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47111" y="16564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58910</xdr:rowOff>
    </xdr:from>
    <xdr:to>
      <xdr:col>85</xdr:col>
      <xdr:colOff>177800</xdr:colOff>
      <xdr:row>96</xdr:row>
      <xdr:rowOff>160510</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6268700" y="16518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37337</xdr:rowOff>
    </xdr:from>
    <xdr:ext cx="534377" cy="259045"/>
    <xdr:sp macro="" textlink="">
      <xdr:nvSpPr>
        <xdr:cNvPr id="716" name="公債費該当値テキスト">
          <a:extLst>
            <a:ext uri="{FF2B5EF4-FFF2-40B4-BE49-F238E27FC236}">
              <a16:creationId xmlns:a16="http://schemas.microsoft.com/office/drawing/2014/main" id="{00000000-0008-0000-0700-0000CC020000}"/>
            </a:ext>
          </a:extLst>
        </xdr:cNvPr>
        <xdr:cNvSpPr txBox="1"/>
      </xdr:nvSpPr>
      <xdr:spPr>
        <a:xfrm>
          <a:off x="16370300" y="16496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44715</xdr:rowOff>
    </xdr:from>
    <xdr:to>
      <xdr:col>81</xdr:col>
      <xdr:colOff>101600</xdr:colOff>
      <xdr:row>96</xdr:row>
      <xdr:rowOff>146315</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5430500" y="16503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137442</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5214111" y="1659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103716</xdr:rowOff>
    </xdr:from>
    <xdr:to>
      <xdr:col>76</xdr:col>
      <xdr:colOff>165100</xdr:colOff>
      <xdr:row>97</xdr:row>
      <xdr:rowOff>33866</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4541500" y="165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24993</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4325111" y="1665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129122</xdr:rowOff>
    </xdr:from>
    <xdr:to>
      <xdr:col>72</xdr:col>
      <xdr:colOff>38100</xdr:colOff>
      <xdr:row>96</xdr:row>
      <xdr:rowOff>59272</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3652500" y="16416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75799</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3436111" y="16192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76251</xdr:rowOff>
    </xdr:from>
    <xdr:to>
      <xdr:col>67</xdr:col>
      <xdr:colOff>101600</xdr:colOff>
      <xdr:row>96</xdr:row>
      <xdr:rowOff>6401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2763500" y="16364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22928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2547111" y="161392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144434</xdr:rowOff>
    </xdr:from>
    <xdr:ext cx="37702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910974" y="6316634"/>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34</xdr:row>
      <xdr:rowOff>160763</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5990063"/>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33</xdr:row>
      <xdr:rowOff>5641</xdr:rowOff>
    </xdr:from>
    <xdr:ext cx="37702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910974" y="5663491"/>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31</xdr:row>
      <xdr:rowOff>21970</xdr:rowOff>
    </xdr:from>
    <xdr:ext cx="377026"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910974" y="5336920"/>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40096</xdr:rowOff>
    </xdr:from>
    <xdr:to>
      <xdr:col>116</xdr:col>
      <xdr:colOff>62864</xdr:colOff>
      <xdr:row>39</xdr:row>
      <xdr:rowOff>98878</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55046"/>
          <a:ext cx="1269" cy="1430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153505</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840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158223</xdr:rowOff>
    </xdr:from>
    <xdr:ext cx="378565"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1302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40096</xdr:rowOff>
    </xdr:from>
    <xdr:to>
      <xdr:col>116</xdr:col>
      <xdr:colOff>152400</xdr:colOff>
      <xdr:row>31</xdr:row>
      <xdr:rowOff>40096</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55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70955</xdr:rowOff>
    </xdr:from>
    <xdr:ext cx="249299"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86055"/>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48078</xdr:rowOff>
    </xdr:from>
    <xdr:to>
      <xdr:col>112</xdr:col>
      <xdr:colOff>38100</xdr:colOff>
      <xdr:row>39</xdr:row>
      <xdr:rowOff>149678</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73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131354</xdr:rowOff>
    </xdr:from>
    <xdr:to>
      <xdr:col>107</xdr:col>
      <xdr:colOff>101600</xdr:colOff>
      <xdr:row>39</xdr:row>
      <xdr:rowOff>61504</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4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78031</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2168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79103</xdr:rowOff>
    </xdr:from>
    <xdr:to>
      <xdr:col>102</xdr:col>
      <xdr:colOff>165100</xdr:colOff>
      <xdr:row>39</xdr:row>
      <xdr:rowOff>9253</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594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25780</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36943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149316</xdr:rowOff>
    </xdr:from>
    <xdr:to>
      <xdr:col>98</xdr:col>
      <xdr:colOff>38100</xdr:colOff>
      <xdr:row>39</xdr:row>
      <xdr:rowOff>79466</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6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95993</xdr:rowOff>
    </xdr:from>
    <xdr:ext cx="313932"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499333" y="64396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26505</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7130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37</xdr:row>
      <xdr:rowOff>166205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509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600" b="0" i="0" u="none" strike="noStrike" kern="0" cap="none" spc="0" normalizeH="0" baseline="0" noProof="0">
              <a:ln>
                <a:noFill/>
              </a:ln>
              <a:solidFill>
                <a:prstClr val="black"/>
              </a:solidFill>
              <a:effectLst/>
              <a:uLnTx/>
              <a:uFillTx/>
              <a:latin typeface="+mn-lt"/>
              <a:ea typeface="+mn-ea"/>
              <a:cs typeface="+mn-cs"/>
            </a:rPr>
            <a:t>議会費については、令和５年度から</a:t>
          </a:r>
          <a:r>
            <a:rPr kumimoji="0" lang="en-US" altLang="ja-JP" sz="600" b="0" i="0" u="none" strike="noStrike" kern="0" cap="none" spc="0" normalizeH="0" baseline="0" noProof="0">
              <a:ln>
                <a:noFill/>
              </a:ln>
              <a:solidFill>
                <a:prstClr val="black"/>
              </a:solidFill>
              <a:effectLst/>
              <a:uLnTx/>
              <a:uFillTx/>
              <a:latin typeface="+mn-lt"/>
              <a:ea typeface="+mn-ea"/>
              <a:cs typeface="+mn-cs"/>
            </a:rPr>
            <a:t>497</a:t>
          </a:r>
          <a:r>
            <a:rPr kumimoji="0" lang="ja-JP" altLang="en-US" sz="600" b="0" i="0" u="none" strike="noStrike" kern="0" cap="none" spc="0" normalizeH="0" baseline="0" noProof="0">
              <a:ln>
                <a:noFill/>
              </a:ln>
              <a:solidFill>
                <a:prstClr val="black"/>
              </a:solidFill>
              <a:effectLst/>
              <a:uLnTx/>
              <a:uFillTx/>
              <a:latin typeface="+mn-lt"/>
              <a:ea typeface="+mn-ea"/>
              <a:cs typeface="+mn-cs"/>
            </a:rPr>
            <a:t>円増加している。これは議会用備品購入により歳出が増加したためである。</a:t>
          </a:r>
          <a:endParaRPr kumimoji="0" lang="en-US" altLang="ja-JP" sz="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600" b="0" i="0" u="none" strike="noStrike" kern="0" cap="none" spc="0" normalizeH="0" baseline="0" noProof="0">
              <a:ln>
                <a:noFill/>
              </a:ln>
              <a:solidFill>
                <a:prstClr val="black"/>
              </a:solidFill>
              <a:effectLst/>
              <a:uLnTx/>
              <a:uFillTx/>
              <a:latin typeface="+mn-lt"/>
              <a:ea typeface="+mn-ea"/>
              <a:cs typeface="+mn-cs"/>
            </a:rPr>
            <a:t>総務費については、令和５年度から</a:t>
          </a:r>
          <a:r>
            <a:rPr kumimoji="0" lang="en-US" altLang="ja-JP" sz="600" b="0" i="0" u="none" strike="noStrike" kern="0" cap="none" spc="0" normalizeH="0" baseline="0" noProof="0">
              <a:ln>
                <a:noFill/>
              </a:ln>
              <a:solidFill>
                <a:prstClr val="black"/>
              </a:solidFill>
              <a:effectLst/>
              <a:uLnTx/>
              <a:uFillTx/>
              <a:latin typeface="+mn-lt"/>
              <a:ea typeface="+mn-ea"/>
              <a:cs typeface="+mn-cs"/>
            </a:rPr>
            <a:t>9,508</a:t>
          </a:r>
          <a:r>
            <a:rPr kumimoji="0" lang="ja-JP" altLang="en-US" sz="600" b="0" i="0" u="none" strike="noStrike" kern="0" cap="none" spc="0" normalizeH="0" baseline="0" noProof="0">
              <a:ln>
                <a:noFill/>
              </a:ln>
              <a:solidFill>
                <a:prstClr val="black"/>
              </a:solidFill>
              <a:effectLst/>
              <a:uLnTx/>
              <a:uFillTx/>
              <a:latin typeface="+mn-lt"/>
              <a:ea typeface="+mn-ea"/>
              <a:cs typeface="+mn-cs"/>
            </a:rPr>
            <a:t>円増加している。これは人件費の増、基金積立金の増等によるものである。</a:t>
          </a:r>
          <a:endParaRPr kumimoji="0" lang="en-US" altLang="ja-JP" sz="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600" b="0" i="0" u="none" strike="noStrike" kern="0" cap="none" spc="0" normalizeH="0" baseline="0" noProof="0">
              <a:ln>
                <a:noFill/>
              </a:ln>
              <a:solidFill>
                <a:prstClr val="black"/>
              </a:solidFill>
              <a:effectLst/>
              <a:uLnTx/>
              <a:uFillTx/>
              <a:latin typeface="+mn-lt"/>
              <a:ea typeface="+mn-ea"/>
              <a:cs typeface="+mn-cs"/>
            </a:rPr>
            <a:t>民生費については、令和５年度と比べ</a:t>
          </a:r>
          <a:r>
            <a:rPr kumimoji="0" lang="en-US" altLang="ja-JP" sz="600" b="0" i="0" u="none" strike="noStrike" kern="0" cap="none" spc="0" normalizeH="0" baseline="0" noProof="0">
              <a:ln>
                <a:noFill/>
              </a:ln>
              <a:solidFill>
                <a:prstClr val="black"/>
              </a:solidFill>
              <a:effectLst/>
              <a:uLnTx/>
              <a:uFillTx/>
              <a:latin typeface="+mn-lt"/>
              <a:ea typeface="+mn-ea"/>
              <a:cs typeface="+mn-cs"/>
            </a:rPr>
            <a:t>44,371</a:t>
          </a:r>
          <a:r>
            <a:rPr kumimoji="0" lang="ja-JP" altLang="en-US" sz="600" b="0" i="0" u="none" strike="noStrike" kern="0" cap="none" spc="0" normalizeH="0" baseline="0" noProof="0">
              <a:ln>
                <a:noFill/>
              </a:ln>
              <a:solidFill>
                <a:prstClr val="black"/>
              </a:solidFill>
              <a:effectLst/>
              <a:uLnTx/>
              <a:uFillTx/>
              <a:latin typeface="+mn-lt"/>
              <a:ea typeface="+mn-ea"/>
              <a:cs typeface="+mn-cs"/>
            </a:rPr>
            <a:t>増加している。これは電力・ガス・食料品等価格高騰給付金事業の減、保育所整備事業の実施により大幅に増となっている。</a:t>
          </a:r>
          <a:endParaRPr kumimoji="0" lang="en-US" altLang="ja-JP" sz="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600" b="0" i="0" u="none" strike="noStrike" kern="0" cap="none" spc="0" normalizeH="0" baseline="0" noProof="0">
              <a:ln>
                <a:noFill/>
              </a:ln>
              <a:solidFill>
                <a:prstClr val="black"/>
              </a:solidFill>
              <a:effectLst/>
              <a:uLnTx/>
              <a:uFillTx/>
              <a:latin typeface="+mn-lt"/>
              <a:ea typeface="+mn-ea"/>
              <a:cs typeface="+mn-cs"/>
            </a:rPr>
            <a:t>衛生費については、令和５年度から</a:t>
          </a:r>
          <a:r>
            <a:rPr kumimoji="0" lang="en-US" altLang="ja-JP" sz="600" b="0" i="0" u="none" strike="noStrike" kern="0" cap="none" spc="0" normalizeH="0" baseline="0" noProof="0">
              <a:ln>
                <a:noFill/>
              </a:ln>
              <a:solidFill>
                <a:prstClr val="black"/>
              </a:solidFill>
              <a:effectLst/>
              <a:uLnTx/>
              <a:uFillTx/>
              <a:latin typeface="+mn-lt"/>
              <a:ea typeface="+mn-ea"/>
              <a:cs typeface="+mn-cs"/>
            </a:rPr>
            <a:t>1,582</a:t>
          </a:r>
          <a:r>
            <a:rPr kumimoji="0" lang="ja-JP" altLang="en-US" sz="600" b="0" i="0" u="none" strike="noStrike" kern="0" cap="none" spc="0" normalizeH="0" baseline="0" noProof="0">
              <a:ln>
                <a:noFill/>
              </a:ln>
              <a:solidFill>
                <a:prstClr val="black"/>
              </a:solidFill>
              <a:effectLst/>
              <a:uLnTx/>
              <a:uFillTx/>
              <a:latin typeface="+mn-lt"/>
              <a:ea typeface="+mn-ea"/>
              <a:cs typeface="+mn-cs"/>
            </a:rPr>
            <a:t>円増加している。これは汚泥再生処理センター整備事業の事業費、病院事業会計補助金の増等によるものである。</a:t>
          </a:r>
          <a:endParaRPr kumimoji="0" lang="en-US" altLang="ja-JP" sz="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600" b="0" i="0" u="none" strike="noStrike" kern="0" cap="none" spc="0" normalizeH="0" baseline="0" noProof="0">
              <a:ln>
                <a:noFill/>
              </a:ln>
              <a:solidFill>
                <a:prstClr val="black"/>
              </a:solidFill>
              <a:effectLst/>
              <a:uLnTx/>
              <a:uFillTx/>
              <a:latin typeface="+mn-lt"/>
              <a:ea typeface="+mn-ea"/>
              <a:cs typeface="+mn-cs"/>
            </a:rPr>
            <a:t>農林水産業費については、令和５年度から</a:t>
          </a:r>
          <a:r>
            <a:rPr kumimoji="0" lang="en-US" altLang="ja-JP" sz="600" b="0" i="0" u="none" strike="noStrike" kern="0" cap="none" spc="0" normalizeH="0" baseline="0" noProof="0">
              <a:ln>
                <a:noFill/>
              </a:ln>
              <a:solidFill>
                <a:prstClr val="black"/>
              </a:solidFill>
              <a:effectLst/>
              <a:uLnTx/>
              <a:uFillTx/>
              <a:latin typeface="+mn-lt"/>
              <a:ea typeface="+mn-ea"/>
              <a:cs typeface="+mn-cs"/>
            </a:rPr>
            <a:t>4,152</a:t>
          </a:r>
          <a:r>
            <a:rPr kumimoji="0" lang="ja-JP" altLang="en-US" sz="600" b="0" i="0" u="none" strike="noStrike" kern="0" cap="none" spc="0" normalizeH="0" baseline="0" noProof="0">
              <a:ln>
                <a:noFill/>
              </a:ln>
              <a:solidFill>
                <a:prstClr val="black"/>
              </a:solidFill>
              <a:effectLst/>
              <a:uLnTx/>
              <a:uFillTx/>
              <a:latin typeface="+mn-lt"/>
              <a:ea typeface="+mn-ea"/>
              <a:cs typeface="+mn-cs"/>
            </a:rPr>
            <a:t>円増加している。これは主にﾎﾀﾃ貝殻試験処理の増、農業肥料購入緊急支援金給付事業の減等によるものである。</a:t>
          </a:r>
          <a:endParaRPr kumimoji="0" lang="en-US" altLang="ja-JP" sz="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600" b="0" i="0" u="none" strike="noStrike" kern="0" cap="none" spc="0" normalizeH="0" baseline="0" noProof="0">
              <a:ln>
                <a:noFill/>
              </a:ln>
              <a:solidFill>
                <a:prstClr val="black"/>
              </a:solidFill>
              <a:effectLst/>
              <a:uLnTx/>
              <a:uFillTx/>
              <a:latin typeface="+mn-lt"/>
              <a:ea typeface="+mn-ea"/>
              <a:cs typeface="+mn-cs"/>
            </a:rPr>
            <a:t>商工費については、住民一人当たり</a:t>
          </a:r>
          <a:r>
            <a:rPr kumimoji="0" lang="en-US" altLang="ja-JP" sz="600" b="0" i="0" u="none" strike="noStrike" kern="0" cap="none" spc="0" normalizeH="0" baseline="0" noProof="0">
              <a:ln>
                <a:noFill/>
              </a:ln>
              <a:solidFill>
                <a:prstClr val="black"/>
              </a:solidFill>
              <a:effectLst/>
              <a:uLnTx/>
              <a:uFillTx/>
              <a:latin typeface="+mn-lt"/>
              <a:ea typeface="+mn-ea"/>
              <a:cs typeface="+mn-cs"/>
            </a:rPr>
            <a:t>187,681</a:t>
          </a:r>
          <a:r>
            <a:rPr kumimoji="0" lang="ja-JP" altLang="en-US" sz="600" b="0" i="0" u="none" strike="noStrike" kern="0" cap="none" spc="0" normalizeH="0" baseline="0" noProof="0">
              <a:ln>
                <a:noFill/>
              </a:ln>
              <a:solidFill>
                <a:prstClr val="black"/>
              </a:solidFill>
              <a:effectLst/>
              <a:uLnTx/>
              <a:uFillTx/>
              <a:latin typeface="+mn-lt"/>
              <a:ea typeface="+mn-ea"/>
              <a:cs typeface="+mn-cs"/>
            </a:rPr>
            <a:t>円となっており、類似団体平均との比較では</a:t>
          </a:r>
          <a:r>
            <a:rPr kumimoji="0" lang="en-US" altLang="ja-JP" sz="600" b="0" i="0" u="none" strike="noStrike" kern="0" cap="none" spc="0" normalizeH="0" baseline="0" noProof="0">
              <a:ln>
                <a:noFill/>
              </a:ln>
              <a:solidFill>
                <a:prstClr val="black"/>
              </a:solidFill>
              <a:effectLst/>
              <a:uLnTx/>
              <a:uFillTx/>
              <a:latin typeface="+mn-lt"/>
              <a:ea typeface="+mn-ea"/>
              <a:cs typeface="+mn-cs"/>
            </a:rPr>
            <a:t>136,581</a:t>
          </a:r>
          <a:r>
            <a:rPr kumimoji="0" lang="ja-JP" altLang="en-US" sz="600" b="0" i="0" u="none" strike="noStrike" kern="0" cap="none" spc="0" normalizeH="0" baseline="0" noProof="0">
              <a:ln>
                <a:noFill/>
              </a:ln>
              <a:solidFill>
                <a:prstClr val="black"/>
              </a:solidFill>
              <a:effectLst/>
              <a:uLnTx/>
              <a:uFillTx/>
              <a:latin typeface="+mn-lt"/>
              <a:ea typeface="+mn-ea"/>
              <a:cs typeface="+mn-cs"/>
            </a:rPr>
            <a:t>円上回っている。主な要因は、ふるさと応援寄附金による関係経費及びふるさと応援基金積立金によるものである。</a:t>
          </a:r>
          <a:endParaRPr kumimoji="0" lang="en-US" altLang="ja-JP" sz="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600" b="0" i="0" u="none" strike="noStrike" kern="0" cap="none" spc="0" normalizeH="0" baseline="0" noProof="0">
              <a:ln>
                <a:noFill/>
              </a:ln>
              <a:solidFill>
                <a:prstClr val="black"/>
              </a:solidFill>
              <a:effectLst/>
              <a:uLnTx/>
              <a:uFillTx/>
              <a:latin typeface="+mn-lt"/>
              <a:ea typeface="+mn-ea"/>
              <a:cs typeface="+mn-cs"/>
            </a:rPr>
            <a:t>また、令和５年度から</a:t>
          </a:r>
          <a:r>
            <a:rPr kumimoji="0" lang="en-US" altLang="ja-JP" sz="600" b="0" i="0" u="none" strike="noStrike" kern="0" cap="none" spc="0" normalizeH="0" baseline="0" noProof="0">
              <a:ln>
                <a:noFill/>
              </a:ln>
              <a:solidFill>
                <a:prstClr val="black"/>
              </a:solidFill>
              <a:effectLst/>
              <a:uLnTx/>
              <a:uFillTx/>
              <a:latin typeface="+mn-lt"/>
              <a:ea typeface="+mn-ea"/>
              <a:cs typeface="+mn-cs"/>
            </a:rPr>
            <a:t>54,139</a:t>
          </a:r>
          <a:r>
            <a:rPr kumimoji="0" lang="ja-JP" altLang="en-US" sz="600" b="0" i="0" u="none" strike="noStrike" kern="0" cap="none" spc="0" normalizeH="0" baseline="0" noProof="0">
              <a:ln>
                <a:noFill/>
              </a:ln>
              <a:solidFill>
                <a:prstClr val="black"/>
              </a:solidFill>
              <a:effectLst/>
              <a:uLnTx/>
              <a:uFillTx/>
              <a:latin typeface="+mn-lt"/>
              <a:ea typeface="+mn-ea"/>
              <a:cs typeface="+mn-cs"/>
            </a:rPr>
            <a:t>円減少しているが、これはふるさと応援寄付金関係経費の減、</a:t>
          </a:r>
          <a:r>
            <a:rPr kumimoji="0" lang="en-US" altLang="ja-JP" sz="600" b="0" i="0" u="none" strike="noStrike" kern="0" cap="none" spc="0" normalizeH="0" baseline="0" noProof="0">
              <a:ln>
                <a:noFill/>
              </a:ln>
              <a:solidFill>
                <a:prstClr val="black"/>
              </a:solidFill>
              <a:effectLst/>
              <a:uLnTx/>
              <a:uFillTx/>
              <a:latin typeface="+mn-lt"/>
              <a:ea typeface="+mn-ea"/>
              <a:cs typeface="+mn-cs"/>
            </a:rPr>
            <a:t>HACCP</a:t>
          </a:r>
          <a:r>
            <a:rPr kumimoji="0" lang="ja-JP" altLang="en-US" sz="600" b="0" i="0" u="none" strike="noStrike" kern="0" cap="none" spc="0" normalizeH="0" baseline="0" noProof="0">
              <a:ln>
                <a:noFill/>
              </a:ln>
              <a:solidFill>
                <a:prstClr val="black"/>
              </a:solidFill>
              <a:effectLst/>
              <a:uLnTx/>
              <a:uFillTx/>
              <a:latin typeface="+mn-lt"/>
              <a:ea typeface="+mn-ea"/>
              <a:cs typeface="+mn-cs"/>
            </a:rPr>
            <a:t>等対応施設整備事業補助金、全国学校給食ホタテ提供事業の終了によるものである。</a:t>
          </a:r>
          <a:endParaRPr kumimoji="0" lang="en-US" altLang="ja-JP" sz="6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600" b="0" i="0" u="none" strike="noStrike" kern="0" cap="none" spc="0" normalizeH="0" baseline="0" noProof="0">
              <a:ln>
                <a:noFill/>
              </a:ln>
              <a:solidFill>
                <a:prstClr val="black"/>
              </a:solidFill>
              <a:effectLst/>
              <a:uLnTx/>
              <a:uFillTx/>
              <a:latin typeface="+mn-lt"/>
              <a:ea typeface="+mn-ea"/>
              <a:cs typeface="+mn-cs"/>
            </a:rPr>
            <a:t>土木費については、令和５年度から</a:t>
          </a:r>
          <a:r>
            <a:rPr kumimoji="0" lang="en-US" altLang="ja-JP" sz="600" b="0" i="0" u="none" strike="noStrike" kern="0" cap="none" spc="0" normalizeH="0" baseline="0" noProof="0">
              <a:ln>
                <a:noFill/>
              </a:ln>
              <a:solidFill>
                <a:prstClr val="black"/>
              </a:solidFill>
              <a:effectLst/>
              <a:uLnTx/>
              <a:uFillTx/>
              <a:latin typeface="+mn-lt"/>
              <a:ea typeface="+mn-ea"/>
              <a:cs typeface="+mn-cs"/>
            </a:rPr>
            <a:t>15,603</a:t>
          </a:r>
          <a:r>
            <a:rPr kumimoji="0" lang="ja-JP" altLang="en-US" sz="600" b="0" i="0" u="none" strike="noStrike" kern="0" cap="none" spc="0" normalizeH="0" baseline="0" noProof="0">
              <a:ln>
                <a:noFill/>
              </a:ln>
              <a:solidFill>
                <a:prstClr val="black"/>
              </a:solidFill>
              <a:effectLst/>
              <a:uLnTx/>
              <a:uFillTx/>
              <a:latin typeface="+mn-lt"/>
              <a:ea typeface="+mn-ea"/>
              <a:cs typeface="+mn-cs"/>
            </a:rPr>
            <a:t>円増加している。これは除雪経費、町営住宅改修事業の事業費の増等によるものである。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600" b="0" i="0" u="none" strike="noStrike" kern="0" cap="none" spc="0" normalizeH="0" baseline="0" noProof="0">
              <a:ln>
                <a:noFill/>
              </a:ln>
              <a:solidFill>
                <a:prstClr val="black"/>
              </a:solidFill>
              <a:effectLst/>
              <a:uLnTx/>
              <a:uFillTx/>
              <a:latin typeface="+mn-lt"/>
              <a:ea typeface="+mn-ea"/>
              <a:cs typeface="+mn-cs"/>
            </a:rPr>
            <a:t>消防費については、令和５年度から</a:t>
          </a:r>
          <a:r>
            <a:rPr kumimoji="0" lang="en-US" altLang="ja-JP" sz="600" b="0" i="0" u="none" strike="noStrike" kern="0" cap="none" spc="0" normalizeH="0" baseline="0" noProof="0">
              <a:ln>
                <a:noFill/>
              </a:ln>
              <a:solidFill>
                <a:prstClr val="black"/>
              </a:solidFill>
              <a:effectLst/>
              <a:uLnTx/>
              <a:uFillTx/>
              <a:latin typeface="+mn-lt"/>
              <a:ea typeface="+mn-ea"/>
              <a:cs typeface="+mn-cs"/>
            </a:rPr>
            <a:t>2,839</a:t>
          </a:r>
          <a:r>
            <a:rPr kumimoji="0" lang="ja-JP" altLang="en-US" sz="600" b="0" i="0" u="none" strike="noStrike" kern="0" cap="none" spc="0" normalizeH="0" baseline="0" noProof="0">
              <a:ln>
                <a:noFill/>
              </a:ln>
              <a:solidFill>
                <a:prstClr val="black"/>
              </a:solidFill>
              <a:effectLst/>
              <a:uLnTx/>
              <a:uFillTx/>
              <a:latin typeface="+mn-lt"/>
              <a:ea typeface="+mn-ea"/>
              <a:cs typeface="+mn-cs"/>
            </a:rPr>
            <a:t>円減少している。これはデジタル防災行政無線整備事業の終了等によるものである。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600" b="0" i="0" u="none" strike="noStrike" kern="0" cap="none" spc="0" normalizeH="0" baseline="0" noProof="0">
              <a:ln>
                <a:noFill/>
              </a:ln>
              <a:solidFill>
                <a:prstClr val="black"/>
              </a:solidFill>
              <a:effectLst/>
              <a:uLnTx/>
              <a:uFillTx/>
              <a:latin typeface="+mn-lt"/>
              <a:ea typeface="+mn-ea"/>
              <a:cs typeface="+mn-cs"/>
            </a:rPr>
            <a:t>教育費については、令和５年度から</a:t>
          </a:r>
          <a:r>
            <a:rPr kumimoji="0" lang="en-US" altLang="ja-JP" sz="600" b="0" i="0" u="none" strike="noStrike" kern="0" cap="none" spc="0" normalizeH="0" baseline="0" noProof="0">
              <a:ln>
                <a:noFill/>
              </a:ln>
              <a:solidFill>
                <a:prstClr val="black"/>
              </a:solidFill>
              <a:effectLst/>
              <a:uLnTx/>
              <a:uFillTx/>
              <a:latin typeface="+mn-lt"/>
              <a:ea typeface="+mn-ea"/>
              <a:cs typeface="+mn-cs"/>
            </a:rPr>
            <a:t>17,647</a:t>
          </a:r>
          <a:r>
            <a:rPr kumimoji="0" lang="ja-JP" altLang="en-US" sz="600" b="0" i="0" u="none" strike="noStrike" kern="0" cap="none" spc="0" normalizeH="0" baseline="0" noProof="0">
              <a:ln>
                <a:noFill/>
              </a:ln>
              <a:solidFill>
                <a:prstClr val="black"/>
              </a:solidFill>
              <a:effectLst/>
              <a:uLnTx/>
              <a:uFillTx/>
              <a:latin typeface="+mn-lt"/>
              <a:ea typeface="+mn-ea"/>
              <a:cs typeface="+mn-cs"/>
            </a:rPr>
            <a:t>円増加している。これは鷲ノ木小学校校舎改修事業や砂原中学校体育館改修事業の実施等によるものである。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600" b="0" i="0" u="none" strike="noStrike" kern="0" cap="none" spc="0" normalizeH="0" baseline="0" noProof="0">
              <a:ln>
                <a:noFill/>
              </a:ln>
              <a:solidFill>
                <a:prstClr val="black"/>
              </a:solidFill>
              <a:effectLst/>
              <a:uLnTx/>
              <a:uFillTx/>
              <a:latin typeface="+mn-lt"/>
              <a:ea typeface="+mn-ea"/>
              <a:cs typeface="+mn-cs"/>
            </a:rPr>
            <a:t>公債費については、令和５年度から</a:t>
          </a:r>
          <a:r>
            <a:rPr kumimoji="0" lang="en-US" altLang="ja-JP" sz="600" b="0" i="0" u="none" strike="noStrike" kern="0" cap="none" spc="0" normalizeH="0" baseline="0" noProof="0">
              <a:ln>
                <a:noFill/>
              </a:ln>
              <a:solidFill>
                <a:prstClr val="black"/>
              </a:solidFill>
              <a:effectLst/>
              <a:uLnTx/>
              <a:uFillTx/>
              <a:latin typeface="+mn-lt"/>
              <a:ea typeface="+mn-ea"/>
              <a:cs typeface="+mn-cs"/>
            </a:rPr>
            <a:t>1,304</a:t>
          </a:r>
          <a:r>
            <a:rPr kumimoji="0" lang="ja-JP" altLang="en-US" sz="600" b="0" i="0" u="none" strike="noStrike" kern="0" cap="none" spc="0" normalizeH="0" baseline="0" noProof="0">
              <a:ln>
                <a:noFill/>
              </a:ln>
              <a:solidFill>
                <a:prstClr val="black"/>
              </a:solidFill>
              <a:effectLst/>
              <a:uLnTx/>
              <a:uFillTx/>
              <a:latin typeface="+mn-lt"/>
              <a:ea typeface="+mn-ea"/>
              <a:cs typeface="+mn-cs"/>
            </a:rPr>
            <a:t>円減少している。これは主に平成</a:t>
          </a:r>
          <a:r>
            <a:rPr kumimoji="0" lang="en-US" altLang="ja-JP" sz="600" b="0" i="0" u="none" strike="noStrike" kern="0" cap="none" spc="0" normalizeH="0" baseline="0" noProof="0">
              <a:ln>
                <a:noFill/>
              </a:ln>
              <a:solidFill>
                <a:prstClr val="black"/>
              </a:solidFill>
              <a:effectLst/>
              <a:uLnTx/>
              <a:uFillTx/>
              <a:latin typeface="+mn-lt"/>
              <a:ea typeface="+mn-ea"/>
              <a:cs typeface="+mn-cs"/>
            </a:rPr>
            <a:t>15</a:t>
          </a:r>
          <a:r>
            <a:rPr kumimoji="0" lang="ja-JP" altLang="en-US" sz="600" b="0" i="0" u="none" strike="noStrike" kern="0" cap="none" spc="0" normalizeH="0" baseline="0" noProof="0">
              <a:ln>
                <a:noFill/>
              </a:ln>
              <a:solidFill>
                <a:prstClr val="black"/>
              </a:solidFill>
              <a:effectLst/>
              <a:uLnTx/>
              <a:uFillTx/>
              <a:latin typeface="+mn-lt"/>
              <a:ea typeface="+mn-ea"/>
              <a:cs typeface="+mn-cs"/>
            </a:rPr>
            <a:t>年に借り入れた臨時財政対策債等の償還が完了したこと等によるものである。</a:t>
          </a:r>
          <a:endParaRPr kumimoji="0" lang="ja-JP" altLang="ja-JP" sz="8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北海道森町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rgbClr val="FF0000"/>
              </a:solidFill>
              <a:effectLst/>
              <a:uLnTx/>
              <a:uFillTx/>
              <a:latin typeface="+mn-lt"/>
              <a:ea typeface="+mn-ea"/>
              <a:cs typeface="+mn-cs"/>
            </a:rPr>
            <a:t>　</a:t>
          </a:r>
          <a:r>
            <a:rPr kumimoji="1" lang="ja-JP" altLang="ja-JP" sz="1200" b="0" i="0" u="none" strike="noStrike" kern="0" cap="none" spc="0" normalizeH="0" baseline="0" noProof="0">
              <a:ln>
                <a:noFill/>
              </a:ln>
              <a:solidFill>
                <a:prstClr val="black"/>
              </a:solidFill>
              <a:effectLst/>
              <a:uLnTx/>
              <a:uFillTx/>
              <a:latin typeface="+mn-lt"/>
              <a:ea typeface="+mn-ea"/>
              <a:cs typeface="+mn-cs"/>
            </a:rPr>
            <a:t>令和</a:t>
          </a:r>
          <a:r>
            <a:rPr kumimoji="1" lang="ja-JP" altLang="en-US" sz="1200" b="0" i="0" u="none" strike="noStrike" kern="0" cap="none" spc="0" normalizeH="0" baseline="0" noProof="0">
              <a:ln>
                <a:noFill/>
              </a:ln>
              <a:solidFill>
                <a:prstClr val="black"/>
              </a:solidFill>
              <a:effectLst/>
              <a:uLnTx/>
              <a:uFillTx/>
              <a:latin typeface="+mn-lt"/>
              <a:ea typeface="+mn-ea"/>
              <a:cs typeface="+mn-cs"/>
            </a:rPr>
            <a:t>６</a:t>
          </a:r>
          <a:r>
            <a:rPr kumimoji="1" lang="ja-JP" altLang="ja-JP" sz="1200" b="0" i="0" u="none" strike="noStrike" kern="0" cap="none" spc="0" normalizeH="0" baseline="0" noProof="0">
              <a:ln>
                <a:noFill/>
              </a:ln>
              <a:solidFill>
                <a:prstClr val="black"/>
              </a:solidFill>
              <a:effectLst/>
              <a:uLnTx/>
              <a:uFillTx/>
              <a:latin typeface="+mn-lt"/>
              <a:ea typeface="+mn-ea"/>
              <a:cs typeface="+mn-cs"/>
            </a:rPr>
            <a:t>年度実質単年度収支は、</a:t>
          </a:r>
          <a:r>
            <a:rPr kumimoji="1" lang="en-US" altLang="ja-JP" sz="1200" b="0" i="0" u="none" strike="noStrike" kern="0" cap="none" spc="0" normalizeH="0" baseline="0" noProof="0">
              <a:ln>
                <a:noFill/>
              </a:ln>
              <a:solidFill>
                <a:prstClr val="black"/>
              </a:solidFill>
              <a:effectLst/>
              <a:uLnTx/>
              <a:uFillTx/>
              <a:latin typeface="+mn-lt"/>
              <a:ea typeface="+mn-ea"/>
              <a:cs typeface="+mn-cs"/>
            </a:rPr>
            <a:t>80</a:t>
          </a:r>
          <a:r>
            <a:rPr kumimoji="1" lang="ja-JP" altLang="ja-JP" sz="1200" b="0" i="0" u="none" strike="noStrike" kern="0" cap="none" spc="0" normalizeH="0" baseline="0" noProof="0">
              <a:ln>
                <a:noFill/>
              </a:ln>
              <a:solidFill>
                <a:prstClr val="black"/>
              </a:solidFill>
              <a:effectLst/>
              <a:uLnTx/>
              <a:uFillTx/>
              <a:latin typeface="+mn-lt"/>
              <a:ea typeface="+mn-ea"/>
              <a:cs typeface="+mn-cs"/>
            </a:rPr>
            <a:t>百万円となった。また</a:t>
          </a:r>
          <a:r>
            <a:rPr kumimoji="1" lang="ja-JP" altLang="ja-JP" sz="1200" b="0" i="0" u="none" strike="noStrike" kern="0" cap="none" spc="0" normalizeH="0" baseline="0" noProof="0">
              <a:ln>
                <a:noFill/>
              </a:ln>
              <a:solidFill>
                <a:sysClr val="windowText" lastClr="000000"/>
              </a:solidFill>
              <a:effectLst/>
              <a:uLnTx/>
              <a:uFillTx/>
              <a:latin typeface="+mn-lt"/>
              <a:ea typeface="+mn-ea"/>
              <a:cs typeface="+mn-cs"/>
            </a:rPr>
            <a:t>、財政調整基金現在高については、</a:t>
          </a:r>
          <a:r>
            <a:rPr kumimoji="1" lang="en-US" altLang="ja-JP" sz="1200" b="0" i="0" u="none" strike="noStrike" kern="0" cap="none" spc="0" normalizeH="0" baseline="0" noProof="0">
              <a:ln>
                <a:noFill/>
              </a:ln>
              <a:solidFill>
                <a:sysClr val="windowText" lastClr="000000"/>
              </a:solidFill>
              <a:effectLst/>
              <a:uLnTx/>
              <a:uFillTx/>
              <a:latin typeface="+mn-lt"/>
              <a:ea typeface="+mn-ea"/>
              <a:cs typeface="+mn-cs"/>
            </a:rPr>
            <a:t>1,617</a:t>
          </a:r>
          <a:r>
            <a:rPr kumimoji="1" lang="ja-JP" altLang="ja-JP" sz="1200" b="0" i="0" u="none" strike="noStrike" kern="0" cap="none" spc="0" normalizeH="0" baseline="0" noProof="0">
              <a:ln>
                <a:noFill/>
              </a:ln>
              <a:solidFill>
                <a:sysClr val="windowText" lastClr="000000"/>
              </a:solidFill>
              <a:effectLst/>
              <a:uLnTx/>
              <a:uFillTx/>
              <a:latin typeface="+mn-lt"/>
              <a:ea typeface="+mn-ea"/>
              <a:cs typeface="+mn-cs"/>
            </a:rPr>
            <a:t>百万円となり</a:t>
          </a:r>
          <a:r>
            <a:rPr kumimoji="1" lang="en-US" altLang="ja-JP" sz="1200" b="0" i="0" u="none" strike="noStrike" kern="0" cap="none" spc="0" normalizeH="0" baseline="0" noProof="0">
              <a:ln>
                <a:noFill/>
              </a:ln>
              <a:solidFill>
                <a:sysClr val="windowText" lastClr="000000"/>
              </a:solidFill>
              <a:effectLst/>
              <a:uLnTx/>
              <a:uFillTx/>
              <a:latin typeface="+mn-lt"/>
              <a:ea typeface="+mn-ea"/>
              <a:cs typeface="+mn-cs"/>
            </a:rPr>
            <a:t>+97</a:t>
          </a:r>
          <a:r>
            <a:rPr kumimoji="1" lang="ja-JP" altLang="ja-JP" sz="1200" b="0" i="0" u="none" strike="noStrike" kern="0" cap="none" spc="0" normalizeH="0" baseline="0" noProof="0">
              <a:ln>
                <a:noFill/>
              </a:ln>
              <a:solidFill>
                <a:sysClr val="windowText" lastClr="000000"/>
              </a:solidFill>
              <a:effectLst/>
              <a:uLnTx/>
              <a:uFillTx/>
              <a:latin typeface="+mn-lt"/>
              <a:ea typeface="+mn-ea"/>
              <a:cs typeface="+mn-cs"/>
            </a:rPr>
            <a:t>百万円</a:t>
          </a:r>
          <a:r>
            <a:rPr kumimoji="1" lang="ja-JP" altLang="en-US" sz="1200" b="0" i="0" u="none" strike="noStrike" kern="0" cap="none" spc="0" normalizeH="0" baseline="0" noProof="0">
              <a:ln>
                <a:noFill/>
              </a:ln>
              <a:solidFill>
                <a:sysClr val="windowText" lastClr="000000"/>
              </a:solidFill>
              <a:effectLst/>
              <a:uLnTx/>
              <a:uFillTx/>
              <a:latin typeface="+mn-lt"/>
              <a:ea typeface="+mn-ea"/>
              <a:cs typeface="+mn-cs"/>
            </a:rPr>
            <a:t>増加</a:t>
          </a:r>
          <a:r>
            <a:rPr kumimoji="1" lang="ja-JP" altLang="ja-JP" sz="1200" b="0" i="0" u="none" strike="noStrike" kern="0" cap="none" spc="0" normalizeH="0" baseline="0" noProof="0">
              <a:ln>
                <a:noFill/>
              </a:ln>
              <a:solidFill>
                <a:sysClr val="windowText" lastClr="000000"/>
              </a:solidFill>
              <a:effectLst/>
              <a:uLnTx/>
              <a:uFillTx/>
              <a:latin typeface="+mn-lt"/>
              <a:ea typeface="+mn-ea"/>
              <a:cs typeface="+mn-cs"/>
            </a:rPr>
            <a:t>している。</a:t>
          </a:r>
          <a:endParaRPr kumimoji="0" lang="ja-JP" altLang="ja-JP" sz="12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mn-lt"/>
              <a:ea typeface="+mn-ea"/>
              <a:cs typeface="+mn-cs"/>
            </a:rPr>
            <a:t>　</a:t>
          </a:r>
          <a:r>
            <a:rPr kumimoji="1" lang="ja-JP" altLang="ja-JP" sz="1200" b="0" i="0" u="none" strike="noStrike" kern="0" cap="none" spc="0" normalizeH="0" baseline="0" noProof="0">
              <a:ln>
                <a:noFill/>
              </a:ln>
              <a:solidFill>
                <a:prstClr val="black"/>
              </a:solidFill>
              <a:effectLst/>
              <a:uLnTx/>
              <a:uFillTx/>
              <a:latin typeface="+mn-lt"/>
              <a:ea typeface="+mn-ea"/>
              <a:cs typeface="+mn-cs"/>
            </a:rPr>
            <a:t>地方交付税は、平成</a:t>
          </a:r>
          <a:r>
            <a:rPr kumimoji="1" lang="en-US" altLang="ja-JP" sz="1200" b="0" i="0" u="none" strike="noStrike" kern="0" cap="none" spc="0" normalizeH="0" baseline="0" noProof="0">
              <a:ln>
                <a:noFill/>
              </a:ln>
              <a:solidFill>
                <a:prstClr val="black"/>
              </a:solidFill>
              <a:effectLst/>
              <a:uLnTx/>
              <a:uFillTx/>
              <a:latin typeface="+mn-lt"/>
              <a:ea typeface="+mn-ea"/>
              <a:cs typeface="+mn-cs"/>
            </a:rPr>
            <a:t>28</a:t>
          </a:r>
          <a:r>
            <a:rPr kumimoji="1" lang="ja-JP" altLang="ja-JP" sz="1200" b="0" i="0" u="none" strike="noStrike" kern="0" cap="none" spc="0" normalizeH="0" baseline="0" noProof="0">
              <a:ln>
                <a:noFill/>
              </a:ln>
              <a:solidFill>
                <a:prstClr val="black"/>
              </a:solidFill>
              <a:effectLst/>
              <a:uLnTx/>
              <a:uFillTx/>
              <a:latin typeface="+mn-lt"/>
              <a:ea typeface="+mn-ea"/>
              <a:cs typeface="+mn-cs"/>
            </a:rPr>
            <a:t>年度以降合併算定替の段階的縮減により交付額が減少し、令和３年度から一本算定へ完全に移行された。</a:t>
          </a:r>
          <a:endParaRPr kumimoji="0" lang="ja-JP" altLang="ja-JP" sz="12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mn-lt"/>
              <a:ea typeface="+mn-ea"/>
              <a:cs typeface="+mn-cs"/>
            </a:rPr>
            <a:t>　</a:t>
          </a:r>
          <a:r>
            <a:rPr kumimoji="1" lang="ja-JP" altLang="ja-JP" sz="1200" b="0" i="0" u="none" strike="noStrike" kern="0" cap="none" spc="0" normalizeH="0" baseline="0" noProof="0">
              <a:ln>
                <a:noFill/>
              </a:ln>
              <a:solidFill>
                <a:prstClr val="black"/>
              </a:solidFill>
              <a:effectLst/>
              <a:uLnTx/>
              <a:uFillTx/>
              <a:latin typeface="+mn-lt"/>
              <a:ea typeface="+mn-ea"/>
              <a:cs typeface="+mn-cs"/>
            </a:rPr>
            <a:t>今後も安定的な財政収支の均衡を視野に入れた行財政運営を図る必要がある。</a:t>
          </a:r>
          <a:endParaRPr kumimoji="0" lang="ja-JP" altLang="ja-JP" sz="1200" b="0" i="0" u="none" strike="noStrike" kern="0" cap="none" spc="0" normalizeH="0" baseline="0" noProof="0">
            <a:ln>
              <a:noFill/>
            </a:ln>
            <a:solidFill>
              <a:prstClr val="black"/>
            </a:solidFill>
            <a:effectLst/>
            <a:uLnTx/>
            <a:uFillTx/>
            <a:latin typeface="+mn-lt"/>
            <a:ea typeface="+mn-ea"/>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北海道森町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国民健康保険病院事業会計は平成</a:t>
          </a:r>
          <a:r>
            <a:rPr kumimoji="1" lang="en-US" altLang="ja-JP" sz="1400">
              <a:solidFill>
                <a:schemeClr val="dk1"/>
              </a:solidFill>
              <a:effectLst/>
              <a:latin typeface="+mn-lt"/>
              <a:ea typeface="+mn-ea"/>
              <a:cs typeface="+mn-cs"/>
            </a:rPr>
            <a:t>19</a:t>
          </a:r>
          <a:r>
            <a:rPr kumimoji="1" lang="ja-JP" altLang="ja-JP" sz="1400">
              <a:solidFill>
                <a:schemeClr val="dk1"/>
              </a:solidFill>
              <a:effectLst/>
              <a:latin typeface="+mn-lt"/>
              <a:ea typeface="+mn-ea"/>
              <a:cs typeface="+mn-cs"/>
            </a:rPr>
            <a:t>年度に赤字（▲</a:t>
          </a:r>
          <a:r>
            <a:rPr kumimoji="1" lang="en-US" altLang="ja-JP" sz="1400">
              <a:solidFill>
                <a:schemeClr val="dk1"/>
              </a:solidFill>
              <a:effectLst/>
              <a:latin typeface="+mn-lt"/>
              <a:ea typeface="+mn-ea"/>
              <a:cs typeface="+mn-cs"/>
            </a:rPr>
            <a:t>422</a:t>
          </a:r>
          <a:r>
            <a:rPr kumimoji="1" lang="ja-JP" altLang="ja-JP" sz="1400">
              <a:solidFill>
                <a:schemeClr val="dk1"/>
              </a:solidFill>
              <a:effectLst/>
              <a:latin typeface="+mn-lt"/>
              <a:ea typeface="+mn-ea"/>
              <a:cs typeface="+mn-cs"/>
            </a:rPr>
            <a:t>百万円）となったが、平成</a:t>
          </a:r>
          <a:r>
            <a:rPr kumimoji="1" lang="en-US" altLang="ja-JP" sz="1400">
              <a:solidFill>
                <a:schemeClr val="dk1"/>
              </a:solidFill>
              <a:effectLst/>
              <a:latin typeface="+mn-lt"/>
              <a:ea typeface="+mn-ea"/>
              <a:cs typeface="+mn-cs"/>
            </a:rPr>
            <a:t>20</a:t>
          </a:r>
          <a:r>
            <a:rPr kumimoji="1" lang="ja-JP" altLang="ja-JP" sz="1400">
              <a:solidFill>
                <a:schemeClr val="dk1"/>
              </a:solidFill>
              <a:effectLst/>
              <a:latin typeface="+mn-lt"/>
              <a:ea typeface="+mn-ea"/>
              <a:cs typeface="+mn-cs"/>
            </a:rPr>
            <a:t>年度に公立病院特例債を発行したことにより赤字が解消されている。以降、資金不足額が発生しないよう一般会計から繰出基準外の運営補助金が支出されている。</a:t>
          </a:r>
          <a:endParaRPr lang="ja-JP" altLang="ja-JP" sz="1800">
            <a:effectLst/>
          </a:endParaRPr>
        </a:p>
        <a:p>
          <a:r>
            <a:rPr kumimoji="1" lang="ja-JP" altLang="ja-JP" sz="1400">
              <a:solidFill>
                <a:schemeClr val="dk1"/>
              </a:solidFill>
              <a:effectLst/>
              <a:latin typeface="+mn-lt"/>
              <a:ea typeface="+mn-ea"/>
              <a:cs typeface="+mn-cs"/>
            </a:rPr>
            <a:t>また、公共下水道事業会計についても一般会計からの繰出基準外の繰り出しが行われている状況にある。</a:t>
          </a:r>
          <a:endParaRPr lang="ja-JP" altLang="ja-JP" sz="1800">
            <a:effectLst/>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国民健康保険特別会計は平成</a:t>
          </a:r>
          <a:r>
            <a:rPr kumimoji="1" lang="en-US" altLang="ja-JP" sz="1400">
              <a:solidFill>
                <a:schemeClr val="dk1"/>
              </a:solidFill>
              <a:effectLst/>
              <a:latin typeface="+mn-lt"/>
              <a:ea typeface="+mn-ea"/>
              <a:cs typeface="+mn-cs"/>
            </a:rPr>
            <a:t>21</a:t>
          </a:r>
          <a:r>
            <a:rPr kumimoji="1" lang="ja-JP" altLang="ja-JP" sz="1400">
              <a:solidFill>
                <a:schemeClr val="dk1"/>
              </a:solidFill>
              <a:effectLst/>
              <a:latin typeface="+mn-lt"/>
              <a:ea typeface="+mn-ea"/>
              <a:cs typeface="+mn-cs"/>
            </a:rPr>
            <a:t>年度で繰上充用したことにより赤字（▲</a:t>
          </a:r>
          <a:r>
            <a:rPr kumimoji="1" lang="en-US" altLang="ja-JP" sz="1400">
              <a:solidFill>
                <a:schemeClr val="dk1"/>
              </a:solidFill>
              <a:effectLst/>
              <a:latin typeface="+mn-lt"/>
              <a:ea typeface="+mn-ea"/>
              <a:cs typeface="+mn-cs"/>
            </a:rPr>
            <a:t>96</a:t>
          </a:r>
          <a:r>
            <a:rPr kumimoji="1" lang="ja-JP" altLang="ja-JP" sz="1400">
              <a:solidFill>
                <a:schemeClr val="dk1"/>
              </a:solidFill>
              <a:effectLst/>
              <a:latin typeface="+mn-lt"/>
              <a:ea typeface="+mn-ea"/>
              <a:cs typeface="+mn-cs"/>
            </a:rPr>
            <a:t>百万円）となったが、平成</a:t>
          </a:r>
          <a:r>
            <a:rPr kumimoji="1" lang="en-US" altLang="ja-JP" sz="1400">
              <a:solidFill>
                <a:schemeClr val="dk1"/>
              </a:solidFill>
              <a:effectLst/>
              <a:latin typeface="+mn-lt"/>
              <a:ea typeface="+mn-ea"/>
              <a:cs typeface="+mn-cs"/>
            </a:rPr>
            <a:t>22</a:t>
          </a:r>
          <a:r>
            <a:rPr kumimoji="1" lang="ja-JP" altLang="ja-JP" sz="1400">
              <a:solidFill>
                <a:schemeClr val="dk1"/>
              </a:solidFill>
              <a:effectLst/>
              <a:latin typeface="+mn-lt"/>
              <a:ea typeface="+mn-ea"/>
              <a:cs typeface="+mn-cs"/>
            </a:rPr>
            <a:t>年度には赤字解消計画を策定し、保険税収納率の向上及び医療費の適正化を図りながら、税収不足分を一般会計から繰り入れたことにより赤字が解消された。以降、赤字補てん目的の繰り入れが継続されていたが、適正な税率設定や収納率の向上により令和３年度以降は赤字補てん目的の繰り入れは解消されている。</a:t>
          </a:r>
          <a:endParaRPr lang="ja-JP" altLang="ja-JP" sz="1800">
            <a:effectLst/>
          </a:endParaRPr>
        </a:p>
        <a:p>
          <a:r>
            <a:rPr kumimoji="1" lang="ja-JP" altLang="en-US" sz="1400">
              <a:solidFill>
                <a:schemeClr val="dk1"/>
              </a:solidFill>
              <a:effectLst/>
              <a:latin typeface="+mn-lt"/>
              <a:ea typeface="+mn-ea"/>
              <a:cs typeface="+mn-cs"/>
            </a:rPr>
            <a:t>　</a:t>
          </a:r>
          <a:r>
            <a:rPr kumimoji="1" lang="ja-JP" altLang="ja-JP" sz="1400">
              <a:solidFill>
                <a:schemeClr val="dk1"/>
              </a:solidFill>
              <a:effectLst/>
              <a:latin typeface="+mn-lt"/>
              <a:ea typeface="+mn-ea"/>
              <a:cs typeface="+mn-cs"/>
            </a:rPr>
            <a:t>赤字解消のための一般会計の負担は大きいため、各会計においても健全な財政運営に努める。</a:t>
          </a:r>
          <a:endParaRPr lang="ja-JP" altLang="ja-JP" sz="18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北海道森町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rgbClr val="FF0000"/>
              </a:solidFill>
              <a:latin typeface="ＭＳ ゴシック" pitchFamily="49" charset="-128"/>
              <a:ea typeface="ＭＳ ゴシック" pitchFamily="49" charset="-128"/>
            </a:rPr>
            <a:t>　</a:t>
          </a:r>
          <a:r>
            <a:rPr kumimoji="1" lang="ja-JP" altLang="en-US" sz="1400">
              <a:solidFill>
                <a:sysClr val="windowText" lastClr="000000"/>
              </a:solidFill>
              <a:latin typeface="ＭＳ ゴシック" pitchFamily="49" charset="-128"/>
              <a:ea typeface="ＭＳ ゴシック" pitchFamily="49" charset="-128"/>
            </a:rPr>
            <a:t>平成</a:t>
          </a:r>
          <a:r>
            <a:rPr kumimoji="1" lang="en-US" altLang="ja-JP" sz="1400">
              <a:solidFill>
                <a:sysClr val="windowText" lastClr="000000"/>
              </a:solidFill>
              <a:latin typeface="ＭＳ ゴシック" pitchFamily="49" charset="-128"/>
              <a:ea typeface="ＭＳ ゴシック" pitchFamily="49" charset="-128"/>
            </a:rPr>
            <a:t>17</a:t>
          </a:r>
          <a:r>
            <a:rPr kumimoji="1" lang="ja-JP" altLang="en-US" sz="1400">
              <a:solidFill>
                <a:sysClr val="windowText" lastClr="000000"/>
              </a:solidFill>
              <a:latin typeface="ＭＳ ゴシック" pitchFamily="49" charset="-128"/>
              <a:ea typeface="ＭＳ ゴシック" pitchFamily="49" charset="-128"/>
            </a:rPr>
            <a:t>年度から平成</a:t>
          </a:r>
          <a:r>
            <a:rPr kumimoji="1" lang="en-US" altLang="ja-JP" sz="1400">
              <a:solidFill>
                <a:sysClr val="windowText" lastClr="000000"/>
              </a:solidFill>
              <a:latin typeface="ＭＳ ゴシック" pitchFamily="49" charset="-128"/>
              <a:ea typeface="ＭＳ ゴシック" pitchFamily="49" charset="-128"/>
            </a:rPr>
            <a:t>19</a:t>
          </a:r>
          <a:r>
            <a:rPr kumimoji="1" lang="ja-JP" altLang="en-US" sz="1400">
              <a:solidFill>
                <a:sysClr val="windowText" lastClr="000000"/>
              </a:solidFill>
              <a:latin typeface="ＭＳ ゴシック" pitchFamily="49" charset="-128"/>
              <a:ea typeface="ＭＳ ゴシック" pitchFamily="49" charset="-128"/>
            </a:rPr>
            <a:t>年度にかけ、庁舎整備、消防防災センター整備、給食センター整備、地域振興基金造成事業などの大規模事業を行い、その財源として合併特例債を発行したことにより、</a:t>
          </a:r>
          <a:r>
            <a:rPr kumimoji="1" lang="ja-JP" altLang="en-US" sz="1400">
              <a:solidFill>
                <a:schemeClr val="tx1"/>
              </a:solidFill>
              <a:latin typeface="ＭＳ ゴシック" pitchFamily="49" charset="-128"/>
              <a:ea typeface="ＭＳ ゴシック" pitchFamily="49" charset="-128"/>
            </a:rPr>
            <a:t>元利償還金は平成</a:t>
          </a:r>
          <a:r>
            <a:rPr kumimoji="1" lang="en-US" altLang="ja-JP" sz="1400">
              <a:solidFill>
                <a:schemeClr val="tx1"/>
              </a:solidFill>
              <a:latin typeface="ＭＳ ゴシック" pitchFamily="49" charset="-128"/>
              <a:ea typeface="ＭＳ ゴシック" pitchFamily="49" charset="-128"/>
            </a:rPr>
            <a:t>22</a:t>
          </a:r>
          <a:r>
            <a:rPr kumimoji="1" lang="ja-JP" altLang="en-US" sz="1400">
              <a:solidFill>
                <a:schemeClr val="tx1"/>
              </a:solidFill>
              <a:latin typeface="ＭＳ ゴシック" pitchFamily="49" charset="-128"/>
              <a:ea typeface="ＭＳ ゴシック" pitchFamily="49" charset="-128"/>
            </a:rPr>
            <a:t>年度にピークを迎えた。平成</a:t>
          </a:r>
          <a:r>
            <a:rPr kumimoji="1" lang="en-US" altLang="ja-JP" sz="1400">
              <a:solidFill>
                <a:schemeClr val="tx1"/>
              </a:solidFill>
              <a:latin typeface="ＭＳ ゴシック" pitchFamily="49" charset="-128"/>
              <a:ea typeface="ＭＳ ゴシック" pitchFamily="49" charset="-128"/>
            </a:rPr>
            <a:t>20</a:t>
          </a:r>
          <a:r>
            <a:rPr kumimoji="1" lang="ja-JP" altLang="en-US" sz="1400">
              <a:solidFill>
                <a:schemeClr val="tx1"/>
              </a:solidFill>
              <a:latin typeface="ＭＳ ゴシック" pitchFamily="49" charset="-128"/>
              <a:ea typeface="ＭＳ ゴシック" pitchFamily="49" charset="-128"/>
            </a:rPr>
            <a:t>年度以降地方債の発行を抑制したことで減少傾向となり、令和５年度にはさわら幼稚園整備等に伴う元利償還金の増加があったものの、平成</a:t>
          </a:r>
          <a:r>
            <a:rPr kumimoji="1" lang="en-US" altLang="ja-JP" sz="1400">
              <a:solidFill>
                <a:schemeClr val="tx1"/>
              </a:solidFill>
              <a:latin typeface="ＭＳ ゴシック" pitchFamily="49" charset="-128"/>
              <a:ea typeface="ＭＳ ゴシック" pitchFamily="49" charset="-128"/>
            </a:rPr>
            <a:t>15</a:t>
          </a:r>
          <a:r>
            <a:rPr kumimoji="1" lang="ja-JP" altLang="en-US" sz="1400">
              <a:solidFill>
                <a:schemeClr val="tx1"/>
              </a:solidFill>
              <a:latin typeface="ＭＳ ゴシック" pitchFamily="49" charset="-128"/>
              <a:ea typeface="ＭＳ ゴシック" pitchFamily="49" charset="-128"/>
            </a:rPr>
            <a:t>年借入の臨時財政対策債等の償還が完了したこと等により令和６年度は▲</a:t>
          </a:r>
          <a:r>
            <a:rPr kumimoji="1" lang="en-US" altLang="ja-JP" sz="1400">
              <a:solidFill>
                <a:schemeClr val="tx1"/>
              </a:solidFill>
              <a:latin typeface="ＭＳ ゴシック" pitchFamily="49" charset="-128"/>
              <a:ea typeface="ＭＳ ゴシック" pitchFamily="49" charset="-128"/>
            </a:rPr>
            <a:t>39</a:t>
          </a:r>
          <a:r>
            <a:rPr kumimoji="1" lang="ja-JP" altLang="en-US" sz="1400">
              <a:solidFill>
                <a:schemeClr val="tx1"/>
              </a:solidFill>
              <a:latin typeface="ＭＳ ゴシック" pitchFamily="49" charset="-128"/>
              <a:ea typeface="ＭＳ ゴシック" pitchFamily="49" charset="-128"/>
            </a:rPr>
            <a:t>百万円の減となった。それに伴い実質公債費比率の分子も▲</a:t>
          </a:r>
          <a:r>
            <a:rPr kumimoji="1" lang="en-US" altLang="ja-JP" sz="1400">
              <a:solidFill>
                <a:schemeClr val="tx1"/>
              </a:solidFill>
              <a:latin typeface="ＭＳ ゴシック" pitchFamily="49" charset="-128"/>
              <a:ea typeface="ＭＳ ゴシック" pitchFamily="49" charset="-128"/>
            </a:rPr>
            <a:t>62</a:t>
          </a:r>
          <a:r>
            <a:rPr kumimoji="1" lang="ja-JP" altLang="en-US" sz="1400">
              <a:solidFill>
                <a:schemeClr val="tx1"/>
              </a:solidFill>
              <a:latin typeface="ＭＳ ゴシック" pitchFamily="49" charset="-128"/>
              <a:ea typeface="ＭＳ ゴシック" pitchFamily="49" charset="-128"/>
            </a:rPr>
            <a:t>百万円</a:t>
          </a:r>
          <a:r>
            <a:rPr kumimoji="1" lang="ja-JP" altLang="en-US" sz="1400">
              <a:solidFill>
                <a:sysClr val="windowText" lastClr="000000"/>
              </a:solidFill>
              <a:latin typeface="ＭＳ ゴシック" pitchFamily="49" charset="-128"/>
              <a:ea typeface="ＭＳ ゴシック" pitchFamily="49" charset="-128"/>
            </a:rPr>
            <a:t>の増となった。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満期一括償還地方債の償還の財源として積み立てていない。</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北海道森町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　一般会計等に係る地方債の現在高は、平成</a:t>
          </a:r>
          <a:r>
            <a:rPr kumimoji="1" lang="en-US" altLang="ja-JP" sz="1400">
              <a:solidFill>
                <a:sysClr val="windowText" lastClr="000000"/>
              </a:solidFill>
              <a:latin typeface="ＭＳ ゴシック" pitchFamily="49" charset="-128"/>
              <a:ea typeface="ＭＳ ゴシック" pitchFamily="49" charset="-128"/>
            </a:rPr>
            <a:t>20</a:t>
          </a:r>
          <a:r>
            <a:rPr kumimoji="1" lang="ja-JP" altLang="en-US" sz="1400">
              <a:solidFill>
                <a:sysClr val="windowText" lastClr="000000"/>
              </a:solidFill>
              <a:latin typeface="ＭＳ ゴシック" pitchFamily="49" charset="-128"/>
              <a:ea typeface="ＭＳ ゴシック" pitchFamily="49" charset="-128"/>
            </a:rPr>
            <a:t>年度以降地方債の新規発行を抑制しているため年々減少していたが、</a:t>
          </a:r>
          <a:r>
            <a:rPr kumimoji="1" lang="ja-JP" altLang="en-US" sz="1400">
              <a:solidFill>
                <a:schemeClr val="tx1"/>
              </a:solidFill>
              <a:latin typeface="ＭＳ ゴシック" pitchFamily="49" charset="-128"/>
              <a:ea typeface="ＭＳ ゴシック" pitchFamily="49" charset="-128"/>
            </a:rPr>
            <a:t>近年は公共施設整備の実施等により増減を繰り返し、令和６年度においても鷲ノ木小学校校舎や保育所の整備事業等により令和５年度より</a:t>
          </a:r>
          <a:r>
            <a:rPr kumimoji="1" lang="en-US" altLang="ja-JP" sz="1400">
              <a:solidFill>
                <a:schemeClr val="tx1"/>
              </a:solidFill>
              <a:latin typeface="ＭＳ ゴシック" pitchFamily="49" charset="-128"/>
              <a:ea typeface="ＭＳ ゴシック" pitchFamily="49" charset="-128"/>
            </a:rPr>
            <a:t>+239</a:t>
          </a:r>
          <a:r>
            <a:rPr kumimoji="1" lang="ja-JP" altLang="en-US" sz="1400">
              <a:solidFill>
                <a:schemeClr val="tx1"/>
              </a:solidFill>
              <a:latin typeface="ＭＳ ゴシック" pitchFamily="49" charset="-128"/>
              <a:ea typeface="ＭＳ ゴシック" pitchFamily="49" charset="-128"/>
            </a:rPr>
            <a:t>百万円となった。公営</a:t>
          </a:r>
          <a:r>
            <a:rPr kumimoji="1" lang="ja-JP" altLang="en-US" sz="1400">
              <a:solidFill>
                <a:sysClr val="windowText" lastClr="000000"/>
              </a:solidFill>
              <a:latin typeface="ＭＳ ゴシック" pitchFamily="49" charset="-128"/>
              <a:ea typeface="ＭＳ ゴシック" pitchFamily="49" charset="-128"/>
            </a:rPr>
            <a:t>企業債等繰入見込額は、公営企業債の現在高減少に伴い令和６年度では</a:t>
          </a:r>
          <a:r>
            <a:rPr kumimoji="1" lang="en-US" altLang="ja-JP" sz="1400">
              <a:solidFill>
                <a:sysClr val="windowText" lastClr="000000"/>
              </a:solidFill>
              <a:latin typeface="ＭＳ ゴシック" pitchFamily="49" charset="-128"/>
              <a:ea typeface="ＭＳ ゴシック" pitchFamily="49" charset="-128"/>
            </a:rPr>
            <a:t>1,293</a:t>
          </a:r>
          <a:r>
            <a:rPr kumimoji="1" lang="ja-JP" altLang="en-US" sz="1400">
              <a:solidFill>
                <a:sysClr val="windowText" lastClr="000000"/>
              </a:solidFill>
              <a:latin typeface="ＭＳ ゴシック" pitchFamily="49" charset="-128"/>
              <a:ea typeface="ＭＳ ゴシック" pitchFamily="49" charset="-128"/>
            </a:rPr>
            <a:t>百万円となり、将来負担額全体としては</a:t>
          </a:r>
          <a:r>
            <a:rPr kumimoji="1" lang="en-US" altLang="ja-JP" sz="1400">
              <a:solidFill>
                <a:sysClr val="windowText" lastClr="000000"/>
              </a:solidFill>
              <a:latin typeface="ＭＳ ゴシック" pitchFamily="49" charset="-128"/>
              <a:ea typeface="ＭＳ ゴシック" pitchFamily="49" charset="-128"/>
            </a:rPr>
            <a:t>+149</a:t>
          </a:r>
          <a:r>
            <a:rPr kumimoji="1" lang="ja-JP" altLang="en-US" sz="1400">
              <a:solidFill>
                <a:sysClr val="windowText" lastClr="000000"/>
              </a:solidFill>
              <a:latin typeface="ＭＳ ゴシック" pitchFamily="49" charset="-128"/>
              <a:ea typeface="ＭＳ ゴシック" pitchFamily="49" charset="-128"/>
            </a:rPr>
            <a:t>百万円となった。</a:t>
          </a:r>
        </a:p>
        <a:p>
          <a:r>
            <a:rPr kumimoji="1" lang="ja-JP" altLang="en-US" sz="1400">
              <a:solidFill>
                <a:schemeClr val="tx1"/>
              </a:solidFill>
              <a:latin typeface="ＭＳ ゴシック" pitchFamily="49" charset="-128"/>
              <a:ea typeface="ＭＳ ゴシック" pitchFamily="49" charset="-128"/>
            </a:rPr>
            <a:t>　充当可能財源等は、充当可能基金がふるさと基金の増加等により令和５年度から＋</a:t>
          </a:r>
          <a:r>
            <a:rPr kumimoji="1" lang="en-US" altLang="ja-JP" sz="1400">
              <a:solidFill>
                <a:schemeClr val="tx1"/>
              </a:solidFill>
              <a:latin typeface="ＭＳ ゴシック" pitchFamily="49" charset="-128"/>
              <a:ea typeface="ＭＳ ゴシック" pitchFamily="49" charset="-128"/>
            </a:rPr>
            <a:t>250</a:t>
          </a:r>
          <a:r>
            <a:rPr kumimoji="1" lang="ja-JP" altLang="en-US" sz="1400">
              <a:solidFill>
                <a:schemeClr val="tx1"/>
              </a:solidFill>
              <a:latin typeface="ＭＳ ゴシック" pitchFamily="49" charset="-128"/>
              <a:ea typeface="ＭＳ ゴシック" pitchFamily="49" charset="-128"/>
            </a:rPr>
            <a:t>百万円、基準財政需要額算入見込額が</a:t>
          </a:r>
          <a:r>
            <a:rPr kumimoji="1" lang="en-US" altLang="ja-JP" sz="1400">
              <a:solidFill>
                <a:schemeClr val="tx1"/>
              </a:solidFill>
              <a:latin typeface="ＭＳ ゴシック" pitchFamily="49" charset="-128"/>
              <a:ea typeface="ＭＳ ゴシック" pitchFamily="49" charset="-128"/>
            </a:rPr>
            <a:t>+28</a:t>
          </a:r>
          <a:r>
            <a:rPr kumimoji="1" lang="ja-JP" altLang="en-US" sz="1400">
              <a:solidFill>
                <a:schemeClr val="tx1"/>
              </a:solidFill>
              <a:latin typeface="ＭＳ ゴシック" pitchFamily="49" charset="-128"/>
              <a:ea typeface="ＭＳ ゴシック" pitchFamily="49" charset="-128"/>
            </a:rPr>
            <a:t>百万円等により、充当可能財源等全体としては</a:t>
          </a:r>
          <a:r>
            <a:rPr kumimoji="1" lang="en-US" altLang="ja-JP" sz="1400">
              <a:solidFill>
                <a:schemeClr val="tx1"/>
              </a:solidFill>
              <a:latin typeface="ＭＳ ゴシック" pitchFamily="49" charset="-128"/>
              <a:ea typeface="ＭＳ ゴシック" pitchFamily="49" charset="-128"/>
            </a:rPr>
            <a:t>+257</a:t>
          </a:r>
          <a:r>
            <a:rPr kumimoji="1" lang="ja-JP" altLang="en-US" sz="1400">
              <a:solidFill>
                <a:schemeClr val="tx1"/>
              </a:solidFill>
              <a:latin typeface="ＭＳ ゴシック" pitchFamily="49" charset="-128"/>
              <a:ea typeface="ＭＳ ゴシック" pitchFamily="49" charset="-128"/>
            </a:rPr>
            <a:t>百万円となった。</a:t>
          </a:r>
        </a:p>
        <a:p>
          <a:r>
            <a:rPr kumimoji="1" lang="ja-JP" altLang="en-US" sz="1400">
              <a:solidFill>
                <a:sysClr val="windowText" lastClr="000000"/>
              </a:solidFill>
              <a:latin typeface="ＭＳ ゴシック" pitchFamily="49" charset="-128"/>
              <a:ea typeface="ＭＳ ゴシック" pitchFamily="49" charset="-128"/>
            </a:rPr>
            <a:t>　令和６年度の将来負担比率の分子は、充当可能財源等が将来負担額を上回り▲</a:t>
          </a:r>
          <a:r>
            <a:rPr kumimoji="1" lang="en-US" altLang="ja-JP" sz="1400">
              <a:solidFill>
                <a:sysClr val="windowText" lastClr="000000"/>
              </a:solidFill>
              <a:latin typeface="ＭＳ ゴシック" pitchFamily="49" charset="-128"/>
              <a:ea typeface="ＭＳ ゴシック" pitchFamily="49" charset="-128"/>
            </a:rPr>
            <a:t>1,102</a:t>
          </a:r>
          <a:r>
            <a:rPr kumimoji="1" lang="ja-JP" altLang="en-US" sz="1400">
              <a:solidFill>
                <a:sysClr val="windowText" lastClr="000000"/>
              </a:solidFill>
              <a:latin typeface="ＭＳ ゴシック" pitchFamily="49" charset="-128"/>
              <a:ea typeface="ＭＳ ゴシック" pitchFamily="49" charset="-128"/>
            </a:rPr>
            <a:t>百万円となった。</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北海道森町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・財政調整基金</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+97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百万円、減債基金＋</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21</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百万円、ふるさと応援基金＋</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187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百万円、グリーンピア大沼施設設備等基金＋</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百万円、森林環境譲与税基金＋</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17</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百万円、企業版ふるさと応援基金＋</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百万円、幼児教育･保育施設等整備基金▲</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百万円等により、基金全体としては＋</a:t>
          </a:r>
          <a:r>
            <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rPr>
            <a:t>226</a:t>
          </a:r>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百万円の増となった。</a:t>
          </a:r>
        </a:p>
        <a:p>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・財政調整基金は、町財政の健全な運営を行うため現状の金額を確保していく。その他特定目的基金については、それぞれの目的のため適正に管理運用していく。</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・ふるさと応援基金：福祉向上、自然環境保護、青少年健全育成と教育振興、活気あふれる個性的なまちづくり等に関する事業。</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・幼児教育･保育施設等整備基金：幼児教育・保育施設等の整備。</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・地域振興基金：町民の連携の強化及び地域振興を図る事業。</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・ふるさと応援基金：ふるさと応援寄付金の増加により増。</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・幼児教育･保育施設等整備基金：保育所整備事業に充当したことにより減</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・地域振興基金：増減なし。</a:t>
          </a:r>
        </a:p>
        <a:p>
          <a:endParaRPr kumimoji="1" lang="ja-JP" altLang="en-US" sz="1300">
            <a:solidFill>
              <a:srgbClr val="FF0000"/>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・ふるさと応援基金：福祉向上、自然環境保護、青少年健全育成と教育振興、活気あふれる個性的なまちづくりを実現するための事業に充当予定。</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・幼児教育･保育施設等整備基金：幼児教育・保育施設等の整備に充当予定。</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・地域振興基金：町民の連携強化及び地域振興を図る事業に充当予定。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・令和５年度に実施した全国学校給食ホタテ提供事業の歳入が当該年度の収入とならなかったため、一時立て替えとして基金から繰り入れを行った分を令和６年度に基金に積み戻したことによる増</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・計画的な財政運営を行うため、現在額程度を目途に維持していく。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・普通交付税再算定により交付された臨時財政対策債償還基金費分の積み立てにより増。</a:t>
          </a:r>
        </a:p>
        <a:p>
          <a:endPar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tx1"/>
              </a:solidFill>
              <a:effectLst/>
              <a:latin typeface="ＭＳ ゴシック" panose="020B0609070205080204" pitchFamily="49" charset="-128"/>
              <a:ea typeface="ＭＳ ゴシック" panose="020B0609070205080204" pitchFamily="49" charset="-128"/>
              <a:cs typeface="+mn-cs"/>
            </a:rPr>
            <a:t>・臨時財政対策債の償還に充当する。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D2F538D-4E51-4458-AE8F-C007A93D1B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4DC04B6-FB9C-42AE-99A1-A20DD520E1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7EF4BC20-C738-450D-BC26-D53F1D91C8CF}"/>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26AAF3DE-78D1-4964-BD6F-0D53646342FD}"/>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7724D3FD-3688-4446-BA1F-AFD9B199A25C}"/>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3C215524-D5BC-44DB-8D2D-3E300F5D8C7A}"/>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3EFD1D65-E510-47C5-88F3-752E3B351A11}"/>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6E3F4423-4FE3-41C2-BE60-872F7BA59833}"/>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9A219A3-AF1C-4F02-8A80-7E4B678DDA2A}"/>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8162AC8F-0C7D-47F2-B2B3-5326376D05EE}"/>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AD690D3F-1A47-4D67-9AF8-1F6311492174}"/>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140D7F18-17A6-45F9-8393-7C81B3EBB07A}"/>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F2FB1E23-4E56-4D18-A7F2-AD216BF3C17B}"/>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1CBD9995-A95C-4B41-AE7C-C31394EB8AAB}"/>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北海道森町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88726E2A-E50E-4E07-B910-37834DE9EDEE}"/>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81164D8A-A5CE-49D7-ADA5-708E82804C9B}"/>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9AC282A1-8F3F-4540-AC82-A3EFA4AB8E68}"/>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3840D292-E176-4E10-B30E-ECDE96BD6C48}"/>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B397C105-FD2A-485A-B1A3-C968758E34CA}"/>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ADA0D06C-FA7D-4E1B-8233-6B051CDC99B2}"/>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13,582
12,962
368.79
13,681,998
13,558,265
106,586
6,307,109
9,399,561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BD33AF1C-FD41-4DEB-83F3-EDEE259F188F}"/>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B3289D72-F389-4FD1-8343-5473775EC0F6}"/>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1DCB92D5-0A72-4BB9-938A-745FF4F77D47}"/>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E65875A6-1028-45D5-85D8-9B5873919D66}"/>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14642982-AF16-458E-A4A7-4A3B8051EC30}"/>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D82BF72A-56C3-47DE-A966-5FA74A6DB88F}"/>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7BFA0C34-B620-4876-8EDB-8968F6AA0795}"/>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9D09565E-DA9F-4F41-ACF2-151F7D4BD425}"/>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B8BC12DE-11A5-40D6-A49B-E261050E023F}"/>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A6CAB985-77B6-4E06-8694-1AE071A2FA0B}"/>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7138D80E-17C2-4120-B5B3-3419E6B875DD}"/>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2CEFCF6C-9FA0-4D19-89C6-759FF6B89A05}"/>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1A888962-C4CC-44BB-8045-0D5B4BD29207}"/>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4963F365-3342-4D74-A012-E31411F33CA0}"/>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5A2C6B4A-B93D-4989-9BC2-0715B0110A89}"/>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FDC66061-2F70-40FF-82B5-20D65A5DE8C5}"/>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7E1C05C9-5D9C-4DB0-B856-5DFD069566EB}"/>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8105BAE5-F82A-4E03-A192-DB69298AAF74}"/>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DA9F3DD1-4257-4453-BA20-DAE5A5B4C126}"/>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767371EA-DA26-4BED-B0D8-CEA09E26981C}"/>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A9760952-4A5C-4193-AF70-AAF0F53318D9}"/>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A5B22252-5E30-49A5-8918-A9BD3E870C93}"/>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96DF8BBD-7096-4041-AB8B-E170D0B4F6F4}"/>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A067E488-C1CC-46A3-8515-B3A6BE5E6013}"/>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EB2DEB5B-4DB9-47CF-9A59-A374C7F13C79}"/>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C32F92BC-2FC9-475E-8B69-B1EBE2DF851A}"/>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63A5415-A3A9-43C4-BDB6-A7BDC1E01DC3}"/>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276FBA91-2F4D-4522-B0C5-9FE589623119}"/>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88507AC7-309B-4B61-ADE6-48A406C28664}"/>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CE1A12A3-058A-4DF2-9B7D-385829FE0AE7}"/>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6C2AA614-2776-4B26-8C56-53D253EB3E1F}"/>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AFA0A7A9-8D23-44EB-B90F-C33BE40E7AA4}"/>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48C4709D-EC6D-4046-978C-B6C90FF2B100}"/>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8024C7A6-6CAD-412E-9571-D624BE3C9657}"/>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944B75CE-1332-4803-A64F-470703949583}"/>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tx1"/>
              </a:solidFill>
              <a:latin typeface="ＭＳ Ｐゴシック" panose="020B0600070205080204" pitchFamily="50" charset="-128"/>
              <a:ea typeface="ＭＳ Ｐゴシック" panose="020B0600070205080204" pitchFamily="50" charset="-128"/>
            </a:rPr>
            <a:t>有形固定資産減価償却率は類似団体より高い水準にある。公共施設等総合管理計画に基づき、更新、統廃合、長寿命化等を計画的に行い改善を図る。</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3A5D52DC-CC05-4A22-9522-F5315B263654}"/>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BA00607B-02B0-4B88-9999-CDAB5491769D}"/>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91BFD83D-38A2-4A6A-A900-272572730FAB}"/>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2D542487-0D30-43A3-82D2-FA8BE42218E5}"/>
            </a:ext>
          </a:extLst>
        </xdr:cNvPr>
        <xdr:cNvCxnSpPr/>
      </xdr:nvCxnSpPr>
      <xdr:spPr>
        <a:xfrm>
          <a:off x="1152525" y="65584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755A5C1D-8DFD-4893-9438-055C47FC6FAF}"/>
            </a:ext>
          </a:extLst>
        </xdr:cNvPr>
        <xdr:cNvSpPr txBox="1"/>
      </xdr:nvSpPr>
      <xdr:spPr>
        <a:xfrm>
          <a:off x="786781" y="64646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D8B6BB36-96FC-4D0C-8FCC-D1BB2DAFD699}"/>
            </a:ext>
          </a:extLst>
        </xdr:cNvPr>
        <xdr:cNvCxnSpPr/>
      </xdr:nvCxnSpPr>
      <xdr:spPr>
        <a:xfrm>
          <a:off x="1152525" y="62113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DE5F381E-D964-4F60-BAC9-85B095325809}"/>
            </a:ext>
          </a:extLst>
        </xdr:cNvPr>
        <xdr:cNvSpPr txBox="1"/>
      </xdr:nvSpPr>
      <xdr:spPr>
        <a:xfrm>
          <a:off x="786781" y="61175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FEE0925D-E0B6-4FB2-ADCA-EF70BBE2C0AD}"/>
            </a:ext>
          </a:extLst>
        </xdr:cNvPr>
        <xdr:cNvCxnSpPr/>
      </xdr:nvCxnSpPr>
      <xdr:spPr>
        <a:xfrm>
          <a:off x="1152525" y="58642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4C3BEDBF-4A88-4778-B6F1-CF9EBECB4489}"/>
            </a:ext>
          </a:extLst>
        </xdr:cNvPr>
        <xdr:cNvSpPr txBox="1"/>
      </xdr:nvSpPr>
      <xdr:spPr>
        <a:xfrm>
          <a:off x="786781" y="57704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A4F62E6F-AF99-4E26-800C-70EE008102EC}"/>
            </a:ext>
          </a:extLst>
        </xdr:cNvPr>
        <xdr:cNvCxnSpPr/>
      </xdr:nvCxnSpPr>
      <xdr:spPr>
        <a:xfrm>
          <a:off x="1152525" y="551709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04815BE9-4736-404F-9331-23193BA02F14}"/>
            </a:ext>
          </a:extLst>
        </xdr:cNvPr>
        <xdr:cNvSpPr txBox="1"/>
      </xdr:nvSpPr>
      <xdr:spPr>
        <a:xfrm>
          <a:off x="786781" y="542329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BDFA37D3-F95E-47AD-9709-E91EE49AE3F4}"/>
            </a:ext>
          </a:extLst>
        </xdr:cNvPr>
        <xdr:cNvCxnSpPr/>
      </xdr:nvCxnSpPr>
      <xdr:spPr>
        <a:xfrm>
          <a:off x="1152525" y="516995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6F6CE50B-98CF-44FD-8A18-65F26E1AD9F5}"/>
            </a:ext>
          </a:extLst>
        </xdr:cNvPr>
        <xdr:cNvSpPr txBox="1"/>
      </xdr:nvSpPr>
      <xdr:spPr>
        <a:xfrm>
          <a:off x="786781" y="5082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8F9E23D3-A0C3-45F2-ACAD-72B2F5B63293}"/>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ED0233CC-F8F9-4B7F-BB89-C6244C641C71}"/>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3B5F6FB4-3CDA-4DB4-B493-A72D088CA211}"/>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110067</xdr:rowOff>
    </xdr:from>
    <xdr:to>
      <xdr:col>23</xdr:col>
      <xdr:colOff>85090</xdr:colOff>
      <xdr:row>35</xdr:row>
      <xdr:rowOff>66252</xdr:rowOff>
    </xdr:to>
    <xdr:cxnSp macro="">
      <xdr:nvCxnSpPr>
        <xdr:cNvPr id="73" name="直線コネクタ 72">
          <a:extLst>
            <a:ext uri="{FF2B5EF4-FFF2-40B4-BE49-F238E27FC236}">
              <a16:creationId xmlns:a16="http://schemas.microsoft.com/office/drawing/2014/main" id="{7F695242-1AC3-4FC1-911D-1EEC6ED5DDB5}"/>
            </a:ext>
          </a:extLst>
        </xdr:cNvPr>
        <xdr:cNvCxnSpPr/>
      </xdr:nvCxnSpPr>
      <xdr:spPr>
        <a:xfrm flipV="1">
          <a:off x="4300220" y="5361517"/>
          <a:ext cx="1270" cy="12769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70079</xdr:rowOff>
    </xdr:from>
    <xdr:ext cx="405111" cy="259045"/>
    <xdr:sp macro="" textlink="">
      <xdr:nvSpPr>
        <xdr:cNvPr id="74" name="有形固定資産減価償却率最小値テキスト">
          <a:extLst>
            <a:ext uri="{FF2B5EF4-FFF2-40B4-BE49-F238E27FC236}">
              <a16:creationId xmlns:a16="http://schemas.microsoft.com/office/drawing/2014/main" id="{FCDEAB93-AE6F-41D0-A5ED-D2F5307A7659}"/>
            </a:ext>
          </a:extLst>
        </xdr:cNvPr>
        <xdr:cNvSpPr txBox="1"/>
      </xdr:nvSpPr>
      <xdr:spPr>
        <a:xfrm>
          <a:off x="4352925" y="664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66252</xdr:rowOff>
    </xdr:from>
    <xdr:to>
      <xdr:col>23</xdr:col>
      <xdr:colOff>174625</xdr:colOff>
      <xdr:row>35</xdr:row>
      <xdr:rowOff>66252</xdr:rowOff>
    </xdr:to>
    <xdr:cxnSp macro="">
      <xdr:nvCxnSpPr>
        <xdr:cNvPr id="75" name="直線コネクタ 74">
          <a:extLst>
            <a:ext uri="{FF2B5EF4-FFF2-40B4-BE49-F238E27FC236}">
              <a16:creationId xmlns:a16="http://schemas.microsoft.com/office/drawing/2014/main" id="{D36B0F80-8F8F-478B-A46C-A28B388176DC}"/>
            </a:ext>
          </a:extLst>
        </xdr:cNvPr>
        <xdr:cNvCxnSpPr/>
      </xdr:nvCxnSpPr>
      <xdr:spPr>
        <a:xfrm>
          <a:off x="4213225" y="6638502"/>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56744</xdr:rowOff>
    </xdr:from>
    <xdr:ext cx="405111" cy="259045"/>
    <xdr:sp macro="" textlink="">
      <xdr:nvSpPr>
        <xdr:cNvPr id="76" name="有形固定資産減価償却率最大値テキスト">
          <a:extLst>
            <a:ext uri="{FF2B5EF4-FFF2-40B4-BE49-F238E27FC236}">
              <a16:creationId xmlns:a16="http://schemas.microsoft.com/office/drawing/2014/main" id="{8D9E5938-1B6D-49D3-86F3-2778FE432CD6}"/>
            </a:ext>
          </a:extLst>
        </xdr:cNvPr>
        <xdr:cNvSpPr txBox="1"/>
      </xdr:nvSpPr>
      <xdr:spPr>
        <a:xfrm>
          <a:off x="4352925" y="5143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110067</xdr:rowOff>
    </xdr:from>
    <xdr:to>
      <xdr:col>23</xdr:col>
      <xdr:colOff>174625</xdr:colOff>
      <xdr:row>27</xdr:row>
      <xdr:rowOff>110067</xdr:rowOff>
    </xdr:to>
    <xdr:cxnSp macro="">
      <xdr:nvCxnSpPr>
        <xdr:cNvPr id="77" name="直線コネクタ 76">
          <a:extLst>
            <a:ext uri="{FF2B5EF4-FFF2-40B4-BE49-F238E27FC236}">
              <a16:creationId xmlns:a16="http://schemas.microsoft.com/office/drawing/2014/main" id="{8CC39767-D487-47B5-ACFD-D729259AEC49}"/>
            </a:ext>
          </a:extLst>
        </xdr:cNvPr>
        <xdr:cNvCxnSpPr/>
      </xdr:nvCxnSpPr>
      <xdr:spPr>
        <a:xfrm>
          <a:off x="4213225" y="5361517"/>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70502</xdr:rowOff>
    </xdr:from>
    <xdr:ext cx="405111" cy="259045"/>
    <xdr:sp macro="" textlink="">
      <xdr:nvSpPr>
        <xdr:cNvPr id="78" name="有形固定資産減価償却率平均値テキスト">
          <a:extLst>
            <a:ext uri="{FF2B5EF4-FFF2-40B4-BE49-F238E27FC236}">
              <a16:creationId xmlns:a16="http://schemas.microsoft.com/office/drawing/2014/main" id="{8306CA60-548E-4128-80E7-B8D5EF1461A1}"/>
            </a:ext>
          </a:extLst>
        </xdr:cNvPr>
        <xdr:cNvSpPr txBox="1"/>
      </xdr:nvSpPr>
      <xdr:spPr>
        <a:xfrm>
          <a:off x="4352925" y="59823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47625</xdr:rowOff>
    </xdr:from>
    <xdr:to>
      <xdr:col>23</xdr:col>
      <xdr:colOff>136525</xdr:colOff>
      <xdr:row>32</xdr:row>
      <xdr:rowOff>149225</xdr:rowOff>
    </xdr:to>
    <xdr:sp macro="" textlink="">
      <xdr:nvSpPr>
        <xdr:cNvPr id="79" name="フローチャート: 判断 78">
          <a:extLst>
            <a:ext uri="{FF2B5EF4-FFF2-40B4-BE49-F238E27FC236}">
              <a16:creationId xmlns:a16="http://schemas.microsoft.com/office/drawing/2014/main" id="{E6C5088C-2582-4BF0-893D-89F3736BF65A}"/>
            </a:ext>
          </a:extLst>
        </xdr:cNvPr>
        <xdr:cNvSpPr/>
      </xdr:nvSpPr>
      <xdr:spPr>
        <a:xfrm>
          <a:off x="4251325" y="6124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8043</xdr:rowOff>
    </xdr:from>
    <xdr:to>
      <xdr:col>19</xdr:col>
      <xdr:colOff>187325</xdr:colOff>
      <xdr:row>32</xdr:row>
      <xdr:rowOff>109643</xdr:rowOff>
    </xdr:to>
    <xdr:sp macro="" textlink="">
      <xdr:nvSpPr>
        <xdr:cNvPr id="80" name="フローチャート: 判断 79">
          <a:extLst>
            <a:ext uri="{FF2B5EF4-FFF2-40B4-BE49-F238E27FC236}">
              <a16:creationId xmlns:a16="http://schemas.microsoft.com/office/drawing/2014/main" id="{CDE4B54C-60C2-4976-8E2D-93BE50161C8E}"/>
            </a:ext>
          </a:extLst>
        </xdr:cNvPr>
        <xdr:cNvSpPr/>
      </xdr:nvSpPr>
      <xdr:spPr>
        <a:xfrm>
          <a:off x="3616325" y="608499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168698</xdr:rowOff>
    </xdr:from>
    <xdr:to>
      <xdr:col>15</xdr:col>
      <xdr:colOff>187325</xdr:colOff>
      <xdr:row>32</xdr:row>
      <xdr:rowOff>98848</xdr:rowOff>
    </xdr:to>
    <xdr:sp macro="" textlink="">
      <xdr:nvSpPr>
        <xdr:cNvPr id="81" name="フローチャート: 判断 80">
          <a:extLst>
            <a:ext uri="{FF2B5EF4-FFF2-40B4-BE49-F238E27FC236}">
              <a16:creationId xmlns:a16="http://schemas.microsoft.com/office/drawing/2014/main" id="{86A7BFB4-BD75-44D0-9DD7-1161FC2AF240}"/>
            </a:ext>
          </a:extLst>
        </xdr:cNvPr>
        <xdr:cNvSpPr/>
      </xdr:nvSpPr>
      <xdr:spPr>
        <a:xfrm>
          <a:off x="2930525" y="607419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147108</xdr:rowOff>
    </xdr:from>
    <xdr:to>
      <xdr:col>11</xdr:col>
      <xdr:colOff>187325</xdr:colOff>
      <xdr:row>32</xdr:row>
      <xdr:rowOff>77258</xdr:rowOff>
    </xdr:to>
    <xdr:sp macro="" textlink="">
      <xdr:nvSpPr>
        <xdr:cNvPr id="82" name="フローチャート: 判断 81">
          <a:extLst>
            <a:ext uri="{FF2B5EF4-FFF2-40B4-BE49-F238E27FC236}">
              <a16:creationId xmlns:a16="http://schemas.microsoft.com/office/drawing/2014/main" id="{06A93913-A984-4109-B866-BB3EB00BFE3D}"/>
            </a:ext>
          </a:extLst>
        </xdr:cNvPr>
        <xdr:cNvSpPr/>
      </xdr:nvSpPr>
      <xdr:spPr>
        <a:xfrm>
          <a:off x="2244725" y="605895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46355</xdr:rowOff>
    </xdr:from>
    <xdr:to>
      <xdr:col>7</xdr:col>
      <xdr:colOff>187325</xdr:colOff>
      <xdr:row>31</xdr:row>
      <xdr:rowOff>147955</xdr:rowOff>
    </xdr:to>
    <xdr:sp macro="" textlink="">
      <xdr:nvSpPr>
        <xdr:cNvPr id="83" name="フローチャート: 判断 82">
          <a:extLst>
            <a:ext uri="{FF2B5EF4-FFF2-40B4-BE49-F238E27FC236}">
              <a16:creationId xmlns:a16="http://schemas.microsoft.com/office/drawing/2014/main" id="{9377D92B-98B5-4845-A40E-0B3DDE7F9479}"/>
            </a:ext>
          </a:extLst>
        </xdr:cNvPr>
        <xdr:cNvSpPr/>
      </xdr:nvSpPr>
      <xdr:spPr>
        <a:xfrm>
          <a:off x="1558925" y="59582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D027CDB3-8397-4EDA-8F98-213D05E5B0EA}"/>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28E7448D-32B3-42DF-BBF7-43E5C6AD8444}"/>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E9A5E815-8A00-4A0C-999B-60DE3AEE1D3B}"/>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10A0B43C-061E-4BCE-A907-538411639E58}"/>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B79ED749-03CF-4D10-817B-3DAE163A43B0}"/>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81280</xdr:rowOff>
    </xdr:from>
    <xdr:to>
      <xdr:col>23</xdr:col>
      <xdr:colOff>136525</xdr:colOff>
      <xdr:row>34</xdr:row>
      <xdr:rowOff>11430</xdr:rowOff>
    </xdr:to>
    <xdr:sp macro="" textlink="">
      <xdr:nvSpPr>
        <xdr:cNvPr id="89" name="楕円 88">
          <a:extLst>
            <a:ext uri="{FF2B5EF4-FFF2-40B4-BE49-F238E27FC236}">
              <a16:creationId xmlns:a16="http://schemas.microsoft.com/office/drawing/2014/main" id="{ED4CC06B-760E-45E3-8EBF-19CA626554A2}"/>
            </a:ext>
          </a:extLst>
        </xdr:cNvPr>
        <xdr:cNvSpPr/>
      </xdr:nvSpPr>
      <xdr:spPr>
        <a:xfrm>
          <a:off x="4251325" y="63233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59707</xdr:rowOff>
    </xdr:from>
    <xdr:ext cx="405111" cy="259045"/>
    <xdr:sp macro="" textlink="">
      <xdr:nvSpPr>
        <xdr:cNvPr id="90" name="有形固定資産減価償却率該当値テキスト">
          <a:extLst>
            <a:ext uri="{FF2B5EF4-FFF2-40B4-BE49-F238E27FC236}">
              <a16:creationId xmlns:a16="http://schemas.microsoft.com/office/drawing/2014/main" id="{2004ECEB-3560-4F8A-8D25-51F0AA840E6D}"/>
            </a:ext>
          </a:extLst>
        </xdr:cNvPr>
        <xdr:cNvSpPr txBox="1"/>
      </xdr:nvSpPr>
      <xdr:spPr>
        <a:xfrm>
          <a:off x="4352925" y="630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33</xdr:row>
      <xdr:rowOff>41698</xdr:rowOff>
    </xdr:from>
    <xdr:to>
      <xdr:col>19</xdr:col>
      <xdr:colOff>187325</xdr:colOff>
      <xdr:row>33</xdr:row>
      <xdr:rowOff>143298</xdr:rowOff>
    </xdr:to>
    <xdr:sp macro="" textlink="">
      <xdr:nvSpPr>
        <xdr:cNvPr id="91" name="楕円 90">
          <a:extLst>
            <a:ext uri="{FF2B5EF4-FFF2-40B4-BE49-F238E27FC236}">
              <a16:creationId xmlns:a16="http://schemas.microsoft.com/office/drawing/2014/main" id="{AB5D10FB-43FE-408A-B9CD-D85A8E06DF85}"/>
            </a:ext>
          </a:extLst>
        </xdr:cNvPr>
        <xdr:cNvSpPr/>
      </xdr:nvSpPr>
      <xdr:spPr>
        <a:xfrm>
          <a:off x="3616325" y="628374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33</xdr:row>
      <xdr:rowOff>92498</xdr:rowOff>
    </xdr:from>
    <xdr:to>
      <xdr:col>23</xdr:col>
      <xdr:colOff>85725</xdr:colOff>
      <xdr:row>33</xdr:row>
      <xdr:rowOff>132080</xdr:rowOff>
    </xdr:to>
    <xdr:cxnSp macro="">
      <xdr:nvCxnSpPr>
        <xdr:cNvPr id="92" name="直線コネクタ 91">
          <a:extLst>
            <a:ext uri="{FF2B5EF4-FFF2-40B4-BE49-F238E27FC236}">
              <a16:creationId xmlns:a16="http://schemas.microsoft.com/office/drawing/2014/main" id="{DD5979AB-3831-4BFA-BF0E-8AADA34F62FC}"/>
            </a:ext>
          </a:extLst>
        </xdr:cNvPr>
        <xdr:cNvCxnSpPr/>
      </xdr:nvCxnSpPr>
      <xdr:spPr>
        <a:xfrm>
          <a:off x="3667125" y="6334548"/>
          <a:ext cx="63500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32</xdr:row>
      <xdr:rowOff>169968</xdr:rowOff>
    </xdr:from>
    <xdr:to>
      <xdr:col>15</xdr:col>
      <xdr:colOff>187325</xdr:colOff>
      <xdr:row>33</xdr:row>
      <xdr:rowOff>100118</xdr:rowOff>
    </xdr:to>
    <xdr:sp macro="" textlink="">
      <xdr:nvSpPr>
        <xdr:cNvPr id="93" name="楕円 92">
          <a:extLst>
            <a:ext uri="{FF2B5EF4-FFF2-40B4-BE49-F238E27FC236}">
              <a16:creationId xmlns:a16="http://schemas.microsoft.com/office/drawing/2014/main" id="{96A6FC7A-7ECC-42F8-9330-63A7C2FEB954}"/>
            </a:ext>
          </a:extLst>
        </xdr:cNvPr>
        <xdr:cNvSpPr/>
      </xdr:nvSpPr>
      <xdr:spPr>
        <a:xfrm>
          <a:off x="2930525" y="624056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33</xdr:row>
      <xdr:rowOff>49318</xdr:rowOff>
    </xdr:from>
    <xdr:to>
      <xdr:col>19</xdr:col>
      <xdr:colOff>136525</xdr:colOff>
      <xdr:row>33</xdr:row>
      <xdr:rowOff>92498</xdr:rowOff>
    </xdr:to>
    <xdr:cxnSp macro="">
      <xdr:nvCxnSpPr>
        <xdr:cNvPr id="94" name="直線コネクタ 93">
          <a:extLst>
            <a:ext uri="{FF2B5EF4-FFF2-40B4-BE49-F238E27FC236}">
              <a16:creationId xmlns:a16="http://schemas.microsoft.com/office/drawing/2014/main" id="{96C70B16-F3B7-4326-9F9C-3FF25FA7D3AA}"/>
            </a:ext>
          </a:extLst>
        </xdr:cNvPr>
        <xdr:cNvCxnSpPr/>
      </xdr:nvCxnSpPr>
      <xdr:spPr>
        <a:xfrm>
          <a:off x="2981325" y="6291368"/>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162772</xdr:rowOff>
    </xdr:from>
    <xdr:to>
      <xdr:col>11</xdr:col>
      <xdr:colOff>187325</xdr:colOff>
      <xdr:row>33</xdr:row>
      <xdr:rowOff>92921</xdr:rowOff>
    </xdr:to>
    <xdr:sp macro="" textlink="">
      <xdr:nvSpPr>
        <xdr:cNvPr id="95" name="楕円 94">
          <a:extLst>
            <a:ext uri="{FF2B5EF4-FFF2-40B4-BE49-F238E27FC236}">
              <a16:creationId xmlns:a16="http://schemas.microsoft.com/office/drawing/2014/main" id="{2CEB6AFA-6927-4E15-9219-26285ACBBD9C}"/>
            </a:ext>
          </a:extLst>
        </xdr:cNvPr>
        <xdr:cNvSpPr/>
      </xdr:nvSpPr>
      <xdr:spPr>
        <a:xfrm>
          <a:off x="2244725" y="6239722"/>
          <a:ext cx="82550" cy="9524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33</xdr:row>
      <xdr:rowOff>42122</xdr:rowOff>
    </xdr:from>
    <xdr:to>
      <xdr:col>15</xdr:col>
      <xdr:colOff>136525</xdr:colOff>
      <xdr:row>33</xdr:row>
      <xdr:rowOff>49318</xdr:rowOff>
    </xdr:to>
    <xdr:cxnSp macro="">
      <xdr:nvCxnSpPr>
        <xdr:cNvPr id="96" name="直線コネクタ 95">
          <a:extLst>
            <a:ext uri="{FF2B5EF4-FFF2-40B4-BE49-F238E27FC236}">
              <a16:creationId xmlns:a16="http://schemas.microsoft.com/office/drawing/2014/main" id="{038CDAA3-A39F-4E12-86BB-5F8CFCEB53F8}"/>
            </a:ext>
          </a:extLst>
        </xdr:cNvPr>
        <xdr:cNvCxnSpPr/>
      </xdr:nvCxnSpPr>
      <xdr:spPr>
        <a:xfrm>
          <a:off x="2295525" y="6284172"/>
          <a:ext cx="685800" cy="71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32</xdr:row>
      <xdr:rowOff>119592</xdr:rowOff>
    </xdr:from>
    <xdr:to>
      <xdr:col>7</xdr:col>
      <xdr:colOff>187325</xdr:colOff>
      <xdr:row>33</xdr:row>
      <xdr:rowOff>49742</xdr:rowOff>
    </xdr:to>
    <xdr:sp macro="" textlink="">
      <xdr:nvSpPr>
        <xdr:cNvPr id="97" name="楕円 96">
          <a:extLst>
            <a:ext uri="{FF2B5EF4-FFF2-40B4-BE49-F238E27FC236}">
              <a16:creationId xmlns:a16="http://schemas.microsoft.com/office/drawing/2014/main" id="{69A53E77-03E9-4D46-8B02-B063D7015377}"/>
            </a:ext>
          </a:extLst>
        </xdr:cNvPr>
        <xdr:cNvSpPr/>
      </xdr:nvSpPr>
      <xdr:spPr>
        <a:xfrm>
          <a:off x="1558925" y="61965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32</xdr:row>
      <xdr:rowOff>170392</xdr:rowOff>
    </xdr:from>
    <xdr:to>
      <xdr:col>11</xdr:col>
      <xdr:colOff>136525</xdr:colOff>
      <xdr:row>33</xdr:row>
      <xdr:rowOff>42122</xdr:rowOff>
    </xdr:to>
    <xdr:cxnSp macro="">
      <xdr:nvCxnSpPr>
        <xdr:cNvPr id="98" name="直線コネクタ 97">
          <a:extLst>
            <a:ext uri="{FF2B5EF4-FFF2-40B4-BE49-F238E27FC236}">
              <a16:creationId xmlns:a16="http://schemas.microsoft.com/office/drawing/2014/main" id="{3E503066-DE21-4356-B432-BA990D7484F0}"/>
            </a:ext>
          </a:extLst>
        </xdr:cNvPr>
        <xdr:cNvCxnSpPr/>
      </xdr:nvCxnSpPr>
      <xdr:spPr>
        <a:xfrm>
          <a:off x="1609725" y="6240992"/>
          <a:ext cx="6858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126170</xdr:rowOff>
    </xdr:from>
    <xdr:ext cx="405111" cy="259045"/>
    <xdr:sp macro="" textlink="">
      <xdr:nvSpPr>
        <xdr:cNvPr id="99" name="n_1aveValue有形固定資産減価償却率">
          <a:extLst>
            <a:ext uri="{FF2B5EF4-FFF2-40B4-BE49-F238E27FC236}">
              <a16:creationId xmlns:a16="http://schemas.microsoft.com/office/drawing/2014/main" id="{7196791F-6E9C-4939-9C51-529AD92E67B3}"/>
            </a:ext>
          </a:extLst>
        </xdr:cNvPr>
        <xdr:cNvSpPr txBox="1"/>
      </xdr:nvSpPr>
      <xdr:spPr>
        <a:xfrm>
          <a:off x="3470919" y="5872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115375</xdr:rowOff>
    </xdr:from>
    <xdr:ext cx="405111" cy="259045"/>
    <xdr:sp macro="" textlink="">
      <xdr:nvSpPr>
        <xdr:cNvPr id="100" name="n_2aveValue有形固定資産減価償却率">
          <a:extLst>
            <a:ext uri="{FF2B5EF4-FFF2-40B4-BE49-F238E27FC236}">
              <a16:creationId xmlns:a16="http://schemas.microsoft.com/office/drawing/2014/main" id="{320404DC-3422-4F8C-B4A8-46A22AFEA07B}"/>
            </a:ext>
          </a:extLst>
        </xdr:cNvPr>
        <xdr:cNvSpPr txBox="1"/>
      </xdr:nvSpPr>
      <xdr:spPr>
        <a:xfrm>
          <a:off x="2797819" y="5862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93785</xdr:rowOff>
    </xdr:from>
    <xdr:ext cx="405111" cy="259045"/>
    <xdr:sp macro="" textlink="">
      <xdr:nvSpPr>
        <xdr:cNvPr id="101" name="n_3aveValue有形固定資産減価償却率">
          <a:extLst>
            <a:ext uri="{FF2B5EF4-FFF2-40B4-BE49-F238E27FC236}">
              <a16:creationId xmlns:a16="http://schemas.microsoft.com/office/drawing/2014/main" id="{AF808439-0176-4C1A-8728-B9634678B550}"/>
            </a:ext>
          </a:extLst>
        </xdr:cNvPr>
        <xdr:cNvSpPr txBox="1"/>
      </xdr:nvSpPr>
      <xdr:spPr>
        <a:xfrm>
          <a:off x="2112019" y="5840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164482</xdr:rowOff>
    </xdr:from>
    <xdr:ext cx="405111" cy="259045"/>
    <xdr:sp macro="" textlink="">
      <xdr:nvSpPr>
        <xdr:cNvPr id="102" name="n_4aveValue有形固定資産減価償却率">
          <a:extLst>
            <a:ext uri="{FF2B5EF4-FFF2-40B4-BE49-F238E27FC236}">
              <a16:creationId xmlns:a16="http://schemas.microsoft.com/office/drawing/2014/main" id="{DFBB178E-1D52-4B20-B8CB-1A86D56D1E1E}"/>
            </a:ext>
          </a:extLst>
        </xdr:cNvPr>
        <xdr:cNvSpPr txBox="1"/>
      </xdr:nvSpPr>
      <xdr:spPr>
        <a:xfrm>
          <a:off x="1426219"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33</xdr:row>
      <xdr:rowOff>134425</xdr:rowOff>
    </xdr:from>
    <xdr:ext cx="405111" cy="259045"/>
    <xdr:sp macro="" textlink="">
      <xdr:nvSpPr>
        <xdr:cNvPr id="103" name="n_1mainValue有形固定資産減価償却率">
          <a:extLst>
            <a:ext uri="{FF2B5EF4-FFF2-40B4-BE49-F238E27FC236}">
              <a16:creationId xmlns:a16="http://schemas.microsoft.com/office/drawing/2014/main" id="{63A473AD-E8B8-41E5-8B48-5CD684410F30}"/>
            </a:ext>
          </a:extLst>
        </xdr:cNvPr>
        <xdr:cNvSpPr txBox="1"/>
      </xdr:nvSpPr>
      <xdr:spPr>
        <a:xfrm>
          <a:off x="3470919" y="6376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33</xdr:row>
      <xdr:rowOff>91246</xdr:rowOff>
    </xdr:from>
    <xdr:ext cx="405111" cy="259045"/>
    <xdr:sp macro="" textlink="">
      <xdr:nvSpPr>
        <xdr:cNvPr id="104" name="n_2mainValue有形固定資産減価償却率">
          <a:extLst>
            <a:ext uri="{FF2B5EF4-FFF2-40B4-BE49-F238E27FC236}">
              <a16:creationId xmlns:a16="http://schemas.microsoft.com/office/drawing/2014/main" id="{F43A4CF8-498D-45E2-BFB6-85B3D55892D5}"/>
            </a:ext>
          </a:extLst>
        </xdr:cNvPr>
        <xdr:cNvSpPr txBox="1"/>
      </xdr:nvSpPr>
      <xdr:spPr>
        <a:xfrm>
          <a:off x="2797819" y="6333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33</xdr:row>
      <xdr:rowOff>84048</xdr:rowOff>
    </xdr:from>
    <xdr:ext cx="405111" cy="259045"/>
    <xdr:sp macro="" textlink="">
      <xdr:nvSpPr>
        <xdr:cNvPr id="105" name="n_3mainValue有形固定資産減価償却率">
          <a:extLst>
            <a:ext uri="{FF2B5EF4-FFF2-40B4-BE49-F238E27FC236}">
              <a16:creationId xmlns:a16="http://schemas.microsoft.com/office/drawing/2014/main" id="{299CBA29-C91B-4A94-99FD-AEB8A4DBD977}"/>
            </a:ext>
          </a:extLst>
        </xdr:cNvPr>
        <xdr:cNvSpPr txBox="1"/>
      </xdr:nvSpPr>
      <xdr:spPr>
        <a:xfrm>
          <a:off x="2112019" y="6326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33</xdr:row>
      <xdr:rowOff>40869</xdr:rowOff>
    </xdr:from>
    <xdr:ext cx="405111" cy="259045"/>
    <xdr:sp macro="" textlink="">
      <xdr:nvSpPr>
        <xdr:cNvPr id="106" name="n_4mainValue有形固定資産減価償却率">
          <a:extLst>
            <a:ext uri="{FF2B5EF4-FFF2-40B4-BE49-F238E27FC236}">
              <a16:creationId xmlns:a16="http://schemas.microsoft.com/office/drawing/2014/main" id="{55C0BECF-B453-40DB-A4F3-7B2F5912402D}"/>
            </a:ext>
          </a:extLst>
        </xdr:cNvPr>
        <xdr:cNvSpPr txBox="1"/>
      </xdr:nvSpPr>
      <xdr:spPr>
        <a:xfrm>
          <a:off x="1426219" y="6282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ECB128CF-0A01-4A0F-9FEB-B8E82497A8EA}"/>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F6BDCD54-DF15-4BB8-892E-10DE72CA57DE}"/>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856E4CA5-2EE6-4000-94B0-0AA431A479AD}"/>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[ 352.9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19C9EDB0-EC17-45EC-A46D-7CF954E19035}"/>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7D4A0287-3563-4479-B187-0ECFDE38B3F3}"/>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38AE64D5-E668-4920-AF79-43764D2EABD7}"/>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23FFD722-49AC-4EB0-AE46-90A07AF8ADFA}"/>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508499FC-D302-4C81-ABE3-F5EF4756F7F3}"/>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DFA4E89D-5F42-421A-AB27-ACF4B7395358}"/>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34AE3E12-E09A-47FB-BDAF-95973154808F}"/>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7246C049-605D-4FBC-862B-CC7E1B42EC82}"/>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D861CBCB-481F-4377-BB94-FE1B4E7EA646}"/>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C4D6AF67-0042-43F6-A7E9-3418E7728599}"/>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地方債の新規発行を抑制してきたことに伴う地方債残高の減少や、充当可能基金残高の増加により、債務償還比率は類似団体と比べ低い水準にある。汚泥再生処理センター施設整備に係る地方債残高の増加により</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R04</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では類似団体平均を上回ったものの、</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R06</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においては発行金額の抑制等により類似団体平均を下回った。今後も公共施設の更新等による地方債残高の増加が見込まれるため、各財政指標を注視し財政の健全運営に努める。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E0D870FF-5F64-472B-9692-51B64B049308}"/>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5270E0A-5E67-4A09-B330-FDDB2F87D2D0}"/>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CEB04505-05F0-4C0F-B2B6-49E3B924FD58}"/>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3" name="直線コネクタ 122">
          <a:extLst>
            <a:ext uri="{FF2B5EF4-FFF2-40B4-BE49-F238E27FC236}">
              <a16:creationId xmlns:a16="http://schemas.microsoft.com/office/drawing/2014/main" id="{EF9B98E5-D880-40DF-91B1-FB523D139372}"/>
            </a:ext>
          </a:extLst>
        </xdr:cNvPr>
        <xdr:cNvCxnSpPr/>
      </xdr:nvCxnSpPr>
      <xdr:spPr>
        <a:xfrm>
          <a:off x="10194925" y="65584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24" name="テキスト ボックス 123">
          <a:extLst>
            <a:ext uri="{FF2B5EF4-FFF2-40B4-BE49-F238E27FC236}">
              <a16:creationId xmlns:a16="http://schemas.microsoft.com/office/drawing/2014/main" id="{AD6ED5BB-BD5F-415C-B893-629BA1AD6176}"/>
            </a:ext>
          </a:extLst>
        </xdr:cNvPr>
        <xdr:cNvSpPr txBox="1"/>
      </xdr:nvSpPr>
      <xdr:spPr>
        <a:xfrm>
          <a:off x="9705751" y="646469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5" name="直線コネクタ 124">
          <a:extLst>
            <a:ext uri="{FF2B5EF4-FFF2-40B4-BE49-F238E27FC236}">
              <a16:creationId xmlns:a16="http://schemas.microsoft.com/office/drawing/2014/main" id="{8B54C480-DD74-4ACA-8E0B-54BD9FCCD4B8}"/>
            </a:ext>
          </a:extLst>
        </xdr:cNvPr>
        <xdr:cNvCxnSpPr/>
      </xdr:nvCxnSpPr>
      <xdr:spPr>
        <a:xfrm>
          <a:off x="10194925" y="62113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6" name="テキスト ボックス 125">
          <a:extLst>
            <a:ext uri="{FF2B5EF4-FFF2-40B4-BE49-F238E27FC236}">
              <a16:creationId xmlns:a16="http://schemas.microsoft.com/office/drawing/2014/main" id="{EEB18DBC-B059-46A6-AC6A-633D81C6908C}"/>
            </a:ext>
          </a:extLst>
        </xdr:cNvPr>
        <xdr:cNvSpPr txBox="1"/>
      </xdr:nvSpPr>
      <xdr:spPr>
        <a:xfrm>
          <a:off x="9758836" y="61175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7" name="直線コネクタ 126">
          <a:extLst>
            <a:ext uri="{FF2B5EF4-FFF2-40B4-BE49-F238E27FC236}">
              <a16:creationId xmlns:a16="http://schemas.microsoft.com/office/drawing/2014/main" id="{7F7A505C-A2F6-42CF-919D-64FCE3DF0059}"/>
            </a:ext>
          </a:extLst>
        </xdr:cNvPr>
        <xdr:cNvCxnSpPr/>
      </xdr:nvCxnSpPr>
      <xdr:spPr>
        <a:xfrm>
          <a:off x="10194925" y="58642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8" name="テキスト ボックス 127">
          <a:extLst>
            <a:ext uri="{FF2B5EF4-FFF2-40B4-BE49-F238E27FC236}">
              <a16:creationId xmlns:a16="http://schemas.microsoft.com/office/drawing/2014/main" id="{9F917D16-2E88-473D-8DCD-CEA83ED6D11E}"/>
            </a:ext>
          </a:extLst>
        </xdr:cNvPr>
        <xdr:cNvSpPr txBox="1"/>
      </xdr:nvSpPr>
      <xdr:spPr>
        <a:xfrm>
          <a:off x="9758836" y="57704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9" name="直線コネクタ 128">
          <a:extLst>
            <a:ext uri="{FF2B5EF4-FFF2-40B4-BE49-F238E27FC236}">
              <a16:creationId xmlns:a16="http://schemas.microsoft.com/office/drawing/2014/main" id="{675CF182-444E-41A9-91C3-6BAFB86D073E}"/>
            </a:ext>
          </a:extLst>
        </xdr:cNvPr>
        <xdr:cNvCxnSpPr/>
      </xdr:nvCxnSpPr>
      <xdr:spPr>
        <a:xfrm>
          <a:off x="10194925" y="551709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0" name="テキスト ボックス 129">
          <a:extLst>
            <a:ext uri="{FF2B5EF4-FFF2-40B4-BE49-F238E27FC236}">
              <a16:creationId xmlns:a16="http://schemas.microsoft.com/office/drawing/2014/main" id="{F94AC02A-0490-491B-9162-68A23EF57CED}"/>
            </a:ext>
          </a:extLst>
        </xdr:cNvPr>
        <xdr:cNvSpPr txBox="1"/>
      </xdr:nvSpPr>
      <xdr:spPr>
        <a:xfrm>
          <a:off x="9758836" y="542329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1" name="直線コネクタ 130">
          <a:extLst>
            <a:ext uri="{FF2B5EF4-FFF2-40B4-BE49-F238E27FC236}">
              <a16:creationId xmlns:a16="http://schemas.microsoft.com/office/drawing/2014/main" id="{04FBC49F-A319-4F80-89B8-98BBA0AD0A0D}"/>
            </a:ext>
          </a:extLst>
        </xdr:cNvPr>
        <xdr:cNvCxnSpPr/>
      </xdr:nvCxnSpPr>
      <xdr:spPr>
        <a:xfrm>
          <a:off x="10194925" y="516995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2" name="テキスト ボックス 131">
          <a:extLst>
            <a:ext uri="{FF2B5EF4-FFF2-40B4-BE49-F238E27FC236}">
              <a16:creationId xmlns:a16="http://schemas.microsoft.com/office/drawing/2014/main" id="{D82388FD-AFD6-4B95-BED9-48796B1AA463}"/>
            </a:ext>
          </a:extLst>
        </xdr:cNvPr>
        <xdr:cNvSpPr txBox="1"/>
      </xdr:nvSpPr>
      <xdr:spPr>
        <a:xfrm>
          <a:off x="9861428" y="5082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3" name="直線コネクタ 132">
          <a:extLst>
            <a:ext uri="{FF2B5EF4-FFF2-40B4-BE49-F238E27FC236}">
              <a16:creationId xmlns:a16="http://schemas.microsoft.com/office/drawing/2014/main" id="{7448FD85-120B-4EA1-A6E1-B85698C841B5}"/>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4" name="債務償還比率グラフ枠">
          <a:extLst>
            <a:ext uri="{FF2B5EF4-FFF2-40B4-BE49-F238E27FC236}">
              <a16:creationId xmlns:a16="http://schemas.microsoft.com/office/drawing/2014/main" id="{58196D58-109A-4564-A16D-530AA011A522}"/>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24201</xdr:rowOff>
    </xdr:to>
    <xdr:cxnSp macro="">
      <xdr:nvCxnSpPr>
        <xdr:cNvPr id="135" name="直線コネクタ 134">
          <a:extLst>
            <a:ext uri="{FF2B5EF4-FFF2-40B4-BE49-F238E27FC236}">
              <a16:creationId xmlns:a16="http://schemas.microsoft.com/office/drawing/2014/main" id="{9CDBF34B-D024-4F23-93D6-EF13ABEBE67B}"/>
            </a:ext>
          </a:extLst>
        </xdr:cNvPr>
        <xdr:cNvCxnSpPr/>
      </xdr:nvCxnSpPr>
      <xdr:spPr>
        <a:xfrm flipV="1">
          <a:off x="13323570" y="5169958"/>
          <a:ext cx="1269" cy="1261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28028</xdr:rowOff>
    </xdr:from>
    <xdr:ext cx="560923" cy="259045"/>
    <xdr:sp macro="" textlink="">
      <xdr:nvSpPr>
        <xdr:cNvPr id="136" name="債務償還比率最小値テキスト">
          <a:extLst>
            <a:ext uri="{FF2B5EF4-FFF2-40B4-BE49-F238E27FC236}">
              <a16:creationId xmlns:a16="http://schemas.microsoft.com/office/drawing/2014/main" id="{B9CABF98-2680-497F-AD5A-855B5E42F532}"/>
            </a:ext>
          </a:extLst>
        </xdr:cNvPr>
        <xdr:cNvSpPr txBox="1"/>
      </xdr:nvSpPr>
      <xdr:spPr>
        <a:xfrm>
          <a:off x="13376275" y="643517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24201</xdr:rowOff>
    </xdr:from>
    <xdr:to>
      <xdr:col>76</xdr:col>
      <xdr:colOff>111125</xdr:colOff>
      <xdr:row>34</xdr:row>
      <xdr:rowOff>24201</xdr:rowOff>
    </xdr:to>
    <xdr:cxnSp macro="">
      <xdr:nvCxnSpPr>
        <xdr:cNvPr id="137" name="直線コネクタ 136">
          <a:extLst>
            <a:ext uri="{FF2B5EF4-FFF2-40B4-BE49-F238E27FC236}">
              <a16:creationId xmlns:a16="http://schemas.microsoft.com/office/drawing/2014/main" id="{79031286-5DCD-4D81-A70A-C7D0B3F40718}"/>
            </a:ext>
          </a:extLst>
        </xdr:cNvPr>
        <xdr:cNvCxnSpPr/>
      </xdr:nvCxnSpPr>
      <xdr:spPr>
        <a:xfrm>
          <a:off x="13255625" y="643135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8" name="債務償還比率最大値テキスト">
          <a:extLst>
            <a:ext uri="{FF2B5EF4-FFF2-40B4-BE49-F238E27FC236}">
              <a16:creationId xmlns:a16="http://schemas.microsoft.com/office/drawing/2014/main" id="{99BA9C60-371F-46B3-BFC3-03CCCBCE4B57}"/>
            </a:ext>
          </a:extLst>
        </xdr:cNvPr>
        <xdr:cNvSpPr txBox="1"/>
      </xdr:nvSpPr>
      <xdr:spPr>
        <a:xfrm>
          <a:off x="13376275" y="4951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9" name="直線コネクタ 138">
          <a:extLst>
            <a:ext uri="{FF2B5EF4-FFF2-40B4-BE49-F238E27FC236}">
              <a16:creationId xmlns:a16="http://schemas.microsoft.com/office/drawing/2014/main" id="{F7EE5385-8CAD-4F1E-B1F6-616246D85C76}"/>
            </a:ext>
          </a:extLst>
        </xdr:cNvPr>
        <xdr:cNvCxnSpPr/>
      </xdr:nvCxnSpPr>
      <xdr:spPr>
        <a:xfrm>
          <a:off x="13255625" y="516995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14446</xdr:rowOff>
    </xdr:from>
    <xdr:ext cx="469744" cy="259045"/>
    <xdr:sp macro="" textlink="">
      <xdr:nvSpPr>
        <xdr:cNvPr id="140" name="債務償還比率平均値テキスト">
          <a:extLst>
            <a:ext uri="{FF2B5EF4-FFF2-40B4-BE49-F238E27FC236}">
              <a16:creationId xmlns:a16="http://schemas.microsoft.com/office/drawing/2014/main" id="{C9CE3DF3-3372-421C-BCD4-947912ADE6B8}"/>
            </a:ext>
          </a:extLst>
        </xdr:cNvPr>
        <xdr:cNvSpPr txBox="1"/>
      </xdr:nvSpPr>
      <xdr:spPr>
        <a:xfrm>
          <a:off x="13376275" y="55960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36019</xdr:rowOff>
    </xdr:from>
    <xdr:to>
      <xdr:col>76</xdr:col>
      <xdr:colOff>73025</xdr:colOff>
      <xdr:row>29</xdr:row>
      <xdr:rowOff>137619</xdr:rowOff>
    </xdr:to>
    <xdr:sp macro="" textlink="">
      <xdr:nvSpPr>
        <xdr:cNvPr id="141" name="フローチャート: 判断 140">
          <a:extLst>
            <a:ext uri="{FF2B5EF4-FFF2-40B4-BE49-F238E27FC236}">
              <a16:creationId xmlns:a16="http://schemas.microsoft.com/office/drawing/2014/main" id="{E2E82E2A-0FE8-4EE4-99D4-6E85BDBD1A8E}"/>
            </a:ext>
          </a:extLst>
        </xdr:cNvPr>
        <xdr:cNvSpPr/>
      </xdr:nvSpPr>
      <xdr:spPr>
        <a:xfrm>
          <a:off x="13293725" y="561766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35779</xdr:rowOff>
    </xdr:from>
    <xdr:to>
      <xdr:col>72</xdr:col>
      <xdr:colOff>123825</xdr:colOff>
      <xdr:row>29</xdr:row>
      <xdr:rowOff>137379</xdr:rowOff>
    </xdr:to>
    <xdr:sp macro="" textlink="">
      <xdr:nvSpPr>
        <xdr:cNvPr id="142" name="フローチャート: 判断 141">
          <a:extLst>
            <a:ext uri="{FF2B5EF4-FFF2-40B4-BE49-F238E27FC236}">
              <a16:creationId xmlns:a16="http://schemas.microsoft.com/office/drawing/2014/main" id="{BFBDA9F3-8959-4919-AA99-E3242E235942}"/>
            </a:ext>
          </a:extLst>
        </xdr:cNvPr>
        <xdr:cNvSpPr/>
      </xdr:nvSpPr>
      <xdr:spPr>
        <a:xfrm>
          <a:off x="12639675" y="5617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33740</xdr:rowOff>
    </xdr:from>
    <xdr:to>
      <xdr:col>68</xdr:col>
      <xdr:colOff>123825</xdr:colOff>
      <xdr:row>29</xdr:row>
      <xdr:rowOff>135340</xdr:rowOff>
    </xdr:to>
    <xdr:sp macro="" textlink="">
      <xdr:nvSpPr>
        <xdr:cNvPr id="143" name="フローチャート: 判断 142">
          <a:extLst>
            <a:ext uri="{FF2B5EF4-FFF2-40B4-BE49-F238E27FC236}">
              <a16:creationId xmlns:a16="http://schemas.microsoft.com/office/drawing/2014/main" id="{F9002811-AAE1-4D76-90C2-042C51DD078F}"/>
            </a:ext>
          </a:extLst>
        </xdr:cNvPr>
        <xdr:cNvSpPr/>
      </xdr:nvSpPr>
      <xdr:spPr>
        <a:xfrm>
          <a:off x="11953875" y="5615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48493</xdr:rowOff>
    </xdr:from>
    <xdr:to>
      <xdr:col>64</xdr:col>
      <xdr:colOff>123825</xdr:colOff>
      <xdr:row>29</xdr:row>
      <xdr:rowOff>150093</xdr:rowOff>
    </xdr:to>
    <xdr:sp macro="" textlink="">
      <xdr:nvSpPr>
        <xdr:cNvPr id="144" name="フローチャート: 判断 143">
          <a:extLst>
            <a:ext uri="{FF2B5EF4-FFF2-40B4-BE49-F238E27FC236}">
              <a16:creationId xmlns:a16="http://schemas.microsoft.com/office/drawing/2014/main" id="{0F546869-7DC2-483D-B1F9-53BFBA40E612}"/>
            </a:ext>
          </a:extLst>
        </xdr:cNvPr>
        <xdr:cNvSpPr/>
      </xdr:nvSpPr>
      <xdr:spPr>
        <a:xfrm>
          <a:off x="11268075" y="5630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163880</xdr:rowOff>
    </xdr:from>
    <xdr:to>
      <xdr:col>60</xdr:col>
      <xdr:colOff>123825</xdr:colOff>
      <xdr:row>30</xdr:row>
      <xdr:rowOff>94030</xdr:rowOff>
    </xdr:to>
    <xdr:sp macro="" textlink="">
      <xdr:nvSpPr>
        <xdr:cNvPr id="145" name="フローチャート: 判断 144">
          <a:extLst>
            <a:ext uri="{FF2B5EF4-FFF2-40B4-BE49-F238E27FC236}">
              <a16:creationId xmlns:a16="http://schemas.microsoft.com/office/drawing/2014/main" id="{B6B10E4A-4E1C-487B-BE9F-A1FA15BF9AE9}"/>
            </a:ext>
          </a:extLst>
        </xdr:cNvPr>
        <xdr:cNvSpPr/>
      </xdr:nvSpPr>
      <xdr:spPr>
        <a:xfrm>
          <a:off x="10582275" y="574553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A1F850EA-2057-4ED8-8B03-0DF86188E4E8}"/>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60FA8744-3B85-4D62-8491-67FC6CCD4EE3}"/>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C9DD6082-0224-4AEE-8F67-5DCBA8DE724C}"/>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31508E42-B6AC-4B59-8CDE-1F21595F9D02}"/>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A0BF62D2-6926-4CC3-A2D7-F3B10209C77B}"/>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113192</xdr:rowOff>
    </xdr:from>
    <xdr:to>
      <xdr:col>76</xdr:col>
      <xdr:colOff>73025</xdr:colOff>
      <xdr:row>29</xdr:row>
      <xdr:rowOff>43342</xdr:rowOff>
    </xdr:to>
    <xdr:sp macro="" textlink="">
      <xdr:nvSpPr>
        <xdr:cNvPr id="151" name="楕円 150">
          <a:extLst>
            <a:ext uri="{FF2B5EF4-FFF2-40B4-BE49-F238E27FC236}">
              <a16:creationId xmlns:a16="http://schemas.microsoft.com/office/drawing/2014/main" id="{4F9ABC76-FA6B-4375-92D7-D6070399806C}"/>
            </a:ext>
          </a:extLst>
        </xdr:cNvPr>
        <xdr:cNvSpPr/>
      </xdr:nvSpPr>
      <xdr:spPr>
        <a:xfrm>
          <a:off x="13293725" y="55297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136069</xdr:rowOff>
    </xdr:from>
    <xdr:ext cx="469744" cy="259045"/>
    <xdr:sp macro="" textlink="">
      <xdr:nvSpPr>
        <xdr:cNvPr id="152" name="債務償還比率該当値テキスト">
          <a:extLst>
            <a:ext uri="{FF2B5EF4-FFF2-40B4-BE49-F238E27FC236}">
              <a16:creationId xmlns:a16="http://schemas.microsoft.com/office/drawing/2014/main" id="{2A0FC8EC-F1AB-41B9-8B66-8B8F11C9B372}"/>
            </a:ext>
          </a:extLst>
        </xdr:cNvPr>
        <xdr:cNvSpPr txBox="1"/>
      </xdr:nvSpPr>
      <xdr:spPr>
        <a:xfrm>
          <a:off x="13376275" y="5387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28</xdr:row>
      <xdr:rowOff>158891</xdr:rowOff>
    </xdr:from>
    <xdr:to>
      <xdr:col>72</xdr:col>
      <xdr:colOff>123825</xdr:colOff>
      <xdr:row>29</xdr:row>
      <xdr:rowOff>89041</xdr:rowOff>
    </xdr:to>
    <xdr:sp macro="" textlink="">
      <xdr:nvSpPr>
        <xdr:cNvPr id="153" name="楕円 152">
          <a:extLst>
            <a:ext uri="{FF2B5EF4-FFF2-40B4-BE49-F238E27FC236}">
              <a16:creationId xmlns:a16="http://schemas.microsoft.com/office/drawing/2014/main" id="{9DD0CE60-E21A-403C-ADA0-66CABC0122A0}"/>
            </a:ext>
          </a:extLst>
        </xdr:cNvPr>
        <xdr:cNvSpPr/>
      </xdr:nvSpPr>
      <xdr:spPr>
        <a:xfrm>
          <a:off x="12639675" y="557544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163992</xdr:rowOff>
    </xdr:from>
    <xdr:to>
      <xdr:col>76</xdr:col>
      <xdr:colOff>22225</xdr:colOff>
      <xdr:row>29</xdr:row>
      <xdr:rowOff>38241</xdr:rowOff>
    </xdr:to>
    <xdr:cxnSp macro="">
      <xdr:nvCxnSpPr>
        <xdr:cNvPr id="154" name="直線コネクタ 153">
          <a:extLst>
            <a:ext uri="{FF2B5EF4-FFF2-40B4-BE49-F238E27FC236}">
              <a16:creationId xmlns:a16="http://schemas.microsoft.com/office/drawing/2014/main" id="{4230FDD0-6707-4644-912A-B4BA708E6FB8}"/>
            </a:ext>
          </a:extLst>
        </xdr:cNvPr>
        <xdr:cNvCxnSpPr/>
      </xdr:nvCxnSpPr>
      <xdr:spPr>
        <a:xfrm flipV="1">
          <a:off x="12690475" y="5580542"/>
          <a:ext cx="635000" cy="39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100549</xdr:rowOff>
    </xdr:from>
    <xdr:to>
      <xdr:col>68</xdr:col>
      <xdr:colOff>123825</xdr:colOff>
      <xdr:row>30</xdr:row>
      <xdr:rowOff>30699</xdr:rowOff>
    </xdr:to>
    <xdr:sp macro="" textlink="">
      <xdr:nvSpPr>
        <xdr:cNvPr id="155" name="楕円 154">
          <a:extLst>
            <a:ext uri="{FF2B5EF4-FFF2-40B4-BE49-F238E27FC236}">
              <a16:creationId xmlns:a16="http://schemas.microsoft.com/office/drawing/2014/main" id="{D8F89B2C-FFC5-4227-865E-CA213658366D}"/>
            </a:ext>
          </a:extLst>
        </xdr:cNvPr>
        <xdr:cNvSpPr/>
      </xdr:nvSpPr>
      <xdr:spPr>
        <a:xfrm>
          <a:off x="11953875" y="568219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38241</xdr:rowOff>
    </xdr:from>
    <xdr:to>
      <xdr:col>72</xdr:col>
      <xdr:colOff>73025</xdr:colOff>
      <xdr:row>29</xdr:row>
      <xdr:rowOff>151349</xdr:rowOff>
    </xdr:to>
    <xdr:cxnSp macro="">
      <xdr:nvCxnSpPr>
        <xdr:cNvPr id="156" name="直線コネクタ 155">
          <a:extLst>
            <a:ext uri="{FF2B5EF4-FFF2-40B4-BE49-F238E27FC236}">
              <a16:creationId xmlns:a16="http://schemas.microsoft.com/office/drawing/2014/main" id="{52F20396-C8BC-42C5-8B4B-6EA1821DCF6E}"/>
            </a:ext>
          </a:extLst>
        </xdr:cNvPr>
        <xdr:cNvCxnSpPr/>
      </xdr:nvCxnSpPr>
      <xdr:spPr>
        <a:xfrm flipV="1">
          <a:off x="12004675" y="5619891"/>
          <a:ext cx="685800" cy="11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18747</xdr:rowOff>
    </xdr:from>
    <xdr:to>
      <xdr:col>64</xdr:col>
      <xdr:colOff>123825</xdr:colOff>
      <xdr:row>29</xdr:row>
      <xdr:rowOff>120347</xdr:rowOff>
    </xdr:to>
    <xdr:sp macro="" textlink="">
      <xdr:nvSpPr>
        <xdr:cNvPr id="157" name="楕円 156">
          <a:extLst>
            <a:ext uri="{FF2B5EF4-FFF2-40B4-BE49-F238E27FC236}">
              <a16:creationId xmlns:a16="http://schemas.microsoft.com/office/drawing/2014/main" id="{88351E5C-3F25-4A48-922E-4440038F3B44}"/>
            </a:ext>
          </a:extLst>
        </xdr:cNvPr>
        <xdr:cNvSpPr/>
      </xdr:nvSpPr>
      <xdr:spPr>
        <a:xfrm>
          <a:off x="11268075" y="5600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69547</xdr:rowOff>
    </xdr:from>
    <xdr:to>
      <xdr:col>68</xdr:col>
      <xdr:colOff>73025</xdr:colOff>
      <xdr:row>29</xdr:row>
      <xdr:rowOff>151349</xdr:rowOff>
    </xdr:to>
    <xdr:cxnSp macro="">
      <xdr:nvCxnSpPr>
        <xdr:cNvPr id="158" name="直線コネクタ 157">
          <a:extLst>
            <a:ext uri="{FF2B5EF4-FFF2-40B4-BE49-F238E27FC236}">
              <a16:creationId xmlns:a16="http://schemas.microsoft.com/office/drawing/2014/main" id="{8D5A2FF5-6122-4519-8358-7B182D062B76}"/>
            </a:ext>
          </a:extLst>
        </xdr:cNvPr>
        <xdr:cNvCxnSpPr/>
      </xdr:nvCxnSpPr>
      <xdr:spPr>
        <a:xfrm>
          <a:off x="11318875" y="5651197"/>
          <a:ext cx="685800" cy="8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116141</xdr:rowOff>
    </xdr:from>
    <xdr:to>
      <xdr:col>60</xdr:col>
      <xdr:colOff>123825</xdr:colOff>
      <xdr:row>30</xdr:row>
      <xdr:rowOff>46291</xdr:rowOff>
    </xdr:to>
    <xdr:sp macro="" textlink="">
      <xdr:nvSpPr>
        <xdr:cNvPr id="159" name="楕円 158">
          <a:extLst>
            <a:ext uri="{FF2B5EF4-FFF2-40B4-BE49-F238E27FC236}">
              <a16:creationId xmlns:a16="http://schemas.microsoft.com/office/drawing/2014/main" id="{813C4FBF-DF73-43CD-BB3C-847149429241}"/>
            </a:ext>
          </a:extLst>
        </xdr:cNvPr>
        <xdr:cNvSpPr/>
      </xdr:nvSpPr>
      <xdr:spPr>
        <a:xfrm>
          <a:off x="10582275" y="56977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69547</xdr:rowOff>
    </xdr:from>
    <xdr:to>
      <xdr:col>64</xdr:col>
      <xdr:colOff>73025</xdr:colOff>
      <xdr:row>29</xdr:row>
      <xdr:rowOff>166941</xdr:rowOff>
    </xdr:to>
    <xdr:cxnSp macro="">
      <xdr:nvCxnSpPr>
        <xdr:cNvPr id="160" name="直線コネクタ 159">
          <a:extLst>
            <a:ext uri="{FF2B5EF4-FFF2-40B4-BE49-F238E27FC236}">
              <a16:creationId xmlns:a16="http://schemas.microsoft.com/office/drawing/2014/main" id="{E308A35D-6068-4781-BDF6-B59639C0A40A}"/>
            </a:ext>
          </a:extLst>
        </xdr:cNvPr>
        <xdr:cNvCxnSpPr/>
      </xdr:nvCxnSpPr>
      <xdr:spPr>
        <a:xfrm flipV="1">
          <a:off x="10633075" y="5651197"/>
          <a:ext cx="685800" cy="97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128506</xdr:rowOff>
    </xdr:from>
    <xdr:ext cx="469744" cy="259045"/>
    <xdr:sp macro="" textlink="">
      <xdr:nvSpPr>
        <xdr:cNvPr id="161" name="n_1aveValue債務償還比率">
          <a:extLst>
            <a:ext uri="{FF2B5EF4-FFF2-40B4-BE49-F238E27FC236}">
              <a16:creationId xmlns:a16="http://schemas.microsoft.com/office/drawing/2014/main" id="{C57A0E33-F5F5-4994-A9F1-BA4D9B276E0F}"/>
            </a:ext>
          </a:extLst>
        </xdr:cNvPr>
        <xdr:cNvSpPr txBox="1"/>
      </xdr:nvSpPr>
      <xdr:spPr>
        <a:xfrm>
          <a:off x="12461952" y="5710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151867</xdr:rowOff>
    </xdr:from>
    <xdr:ext cx="469744" cy="259045"/>
    <xdr:sp macro="" textlink="">
      <xdr:nvSpPr>
        <xdr:cNvPr id="162" name="n_2aveValue債務償還比率">
          <a:extLst>
            <a:ext uri="{FF2B5EF4-FFF2-40B4-BE49-F238E27FC236}">
              <a16:creationId xmlns:a16="http://schemas.microsoft.com/office/drawing/2014/main" id="{D5690B86-51C4-4178-B009-DE390EBAA0A0}"/>
            </a:ext>
          </a:extLst>
        </xdr:cNvPr>
        <xdr:cNvSpPr txBox="1"/>
      </xdr:nvSpPr>
      <xdr:spPr>
        <a:xfrm>
          <a:off x="11788852" y="5403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29</xdr:row>
      <xdr:rowOff>141220</xdr:rowOff>
    </xdr:from>
    <xdr:ext cx="469744" cy="259045"/>
    <xdr:sp macro="" textlink="">
      <xdr:nvSpPr>
        <xdr:cNvPr id="163" name="n_3aveValue債務償還比率">
          <a:extLst>
            <a:ext uri="{FF2B5EF4-FFF2-40B4-BE49-F238E27FC236}">
              <a16:creationId xmlns:a16="http://schemas.microsoft.com/office/drawing/2014/main" id="{C75C1910-F8D5-4FA9-B6C3-1B75958D0AAF}"/>
            </a:ext>
          </a:extLst>
        </xdr:cNvPr>
        <xdr:cNvSpPr txBox="1"/>
      </xdr:nvSpPr>
      <xdr:spPr>
        <a:xfrm>
          <a:off x="11103052" y="5722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85157</xdr:rowOff>
    </xdr:from>
    <xdr:ext cx="469744" cy="259045"/>
    <xdr:sp macro="" textlink="">
      <xdr:nvSpPr>
        <xdr:cNvPr id="164" name="n_4aveValue債務償還比率">
          <a:extLst>
            <a:ext uri="{FF2B5EF4-FFF2-40B4-BE49-F238E27FC236}">
              <a16:creationId xmlns:a16="http://schemas.microsoft.com/office/drawing/2014/main" id="{9D711969-4B46-4A7C-AF5B-E506C010A2FD}"/>
            </a:ext>
          </a:extLst>
        </xdr:cNvPr>
        <xdr:cNvSpPr txBox="1"/>
      </xdr:nvSpPr>
      <xdr:spPr>
        <a:xfrm>
          <a:off x="10417252" y="5831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105568</xdr:rowOff>
    </xdr:from>
    <xdr:ext cx="469744" cy="259045"/>
    <xdr:sp macro="" textlink="">
      <xdr:nvSpPr>
        <xdr:cNvPr id="165" name="n_1mainValue債務償還比率">
          <a:extLst>
            <a:ext uri="{FF2B5EF4-FFF2-40B4-BE49-F238E27FC236}">
              <a16:creationId xmlns:a16="http://schemas.microsoft.com/office/drawing/2014/main" id="{7062EE87-6DBD-4E4C-84CB-D49300BF61DD}"/>
            </a:ext>
          </a:extLst>
        </xdr:cNvPr>
        <xdr:cNvSpPr txBox="1"/>
      </xdr:nvSpPr>
      <xdr:spPr>
        <a:xfrm>
          <a:off x="12461952" y="53570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21826</xdr:rowOff>
    </xdr:from>
    <xdr:ext cx="469744" cy="259045"/>
    <xdr:sp macro="" textlink="">
      <xdr:nvSpPr>
        <xdr:cNvPr id="166" name="n_2mainValue債務償還比率">
          <a:extLst>
            <a:ext uri="{FF2B5EF4-FFF2-40B4-BE49-F238E27FC236}">
              <a16:creationId xmlns:a16="http://schemas.microsoft.com/office/drawing/2014/main" id="{5C133226-C984-4AD6-840E-D39C5E1BC473}"/>
            </a:ext>
          </a:extLst>
        </xdr:cNvPr>
        <xdr:cNvSpPr txBox="1"/>
      </xdr:nvSpPr>
      <xdr:spPr>
        <a:xfrm>
          <a:off x="11788852" y="57685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136874</xdr:rowOff>
    </xdr:from>
    <xdr:ext cx="469744" cy="259045"/>
    <xdr:sp macro="" textlink="">
      <xdr:nvSpPr>
        <xdr:cNvPr id="167" name="n_3mainValue債務償還比率">
          <a:extLst>
            <a:ext uri="{FF2B5EF4-FFF2-40B4-BE49-F238E27FC236}">
              <a16:creationId xmlns:a16="http://schemas.microsoft.com/office/drawing/2014/main" id="{6DBF54BD-D7A2-4AE6-8E5C-C46979FC7C5A}"/>
            </a:ext>
          </a:extLst>
        </xdr:cNvPr>
        <xdr:cNvSpPr txBox="1"/>
      </xdr:nvSpPr>
      <xdr:spPr>
        <a:xfrm>
          <a:off x="11103052" y="5388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62818</xdr:rowOff>
    </xdr:from>
    <xdr:ext cx="469744" cy="259045"/>
    <xdr:sp macro="" textlink="">
      <xdr:nvSpPr>
        <xdr:cNvPr id="168" name="n_4mainValue債務償還比率">
          <a:extLst>
            <a:ext uri="{FF2B5EF4-FFF2-40B4-BE49-F238E27FC236}">
              <a16:creationId xmlns:a16="http://schemas.microsoft.com/office/drawing/2014/main" id="{3C2364EA-A9BA-49CF-A748-65060A0DE7C1}"/>
            </a:ext>
          </a:extLst>
        </xdr:cNvPr>
        <xdr:cNvSpPr txBox="1"/>
      </xdr:nvSpPr>
      <xdr:spPr>
        <a:xfrm>
          <a:off x="10417252" y="5479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9" name="正方形/長方形 168">
          <a:extLst>
            <a:ext uri="{FF2B5EF4-FFF2-40B4-BE49-F238E27FC236}">
              <a16:creationId xmlns:a16="http://schemas.microsoft.com/office/drawing/2014/main" id="{5210B569-391B-4E4A-BA0B-EC36A452D0F4}"/>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0" name="正方形/長方形 169">
          <a:extLst>
            <a:ext uri="{FF2B5EF4-FFF2-40B4-BE49-F238E27FC236}">
              <a16:creationId xmlns:a16="http://schemas.microsoft.com/office/drawing/2014/main" id="{7FB030B6-9F24-417C-9939-E9D71E86A41E}"/>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1" name="テキスト ボックス 170">
          <a:extLst>
            <a:ext uri="{FF2B5EF4-FFF2-40B4-BE49-F238E27FC236}">
              <a16:creationId xmlns:a16="http://schemas.microsoft.com/office/drawing/2014/main" id="{698BEC36-092B-4B32-A694-CD01D91BAFDF}"/>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2" name="テキスト ボックス 171">
          <a:extLst>
            <a:ext uri="{FF2B5EF4-FFF2-40B4-BE49-F238E27FC236}">
              <a16:creationId xmlns:a16="http://schemas.microsoft.com/office/drawing/2014/main" id="{886CA347-F055-4F29-93DD-C0719DE2196C}"/>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3" name="テキスト ボックス 172">
          <a:extLst>
            <a:ext uri="{FF2B5EF4-FFF2-40B4-BE49-F238E27FC236}">
              <a16:creationId xmlns:a16="http://schemas.microsoft.com/office/drawing/2014/main" id="{44836AF1-CCEA-4F29-83D3-FB0A28E83C11}"/>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4" name="テキスト ボックス 173">
          <a:extLst>
            <a:ext uri="{FF2B5EF4-FFF2-40B4-BE49-F238E27FC236}">
              <a16:creationId xmlns:a16="http://schemas.microsoft.com/office/drawing/2014/main" id="{A1CE3530-0148-44D3-BDEA-AEA969DA2C1F}"/>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380C1A-BD4A-4769-9B4D-89F77211C4DE}"/>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DF77ACE8-BFBD-47E7-AFEF-3195211BECBE}"/>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D00C85A-30BB-4E11-ABAE-579B834F5192}"/>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D13E41-C0FD-4123-8CC4-2E9EB8905772}"/>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2FBBD28-2F47-4547-B813-A8BDA6705F1C}"/>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CC4060F-482E-4D5F-B472-73CB7DBEF6F5}"/>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D3CFA91D-C59E-49C6-974D-6EFEB356A2A8}"/>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3BE15E9-9A1A-438C-906C-DAE19BD27836}"/>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A578A7C-7FAE-4E0B-8EF8-52241367FB93}"/>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52455F7-376E-4AC8-9F3E-6BAEA50E0AB8}"/>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13,582
12,962
368.79
13,681,998
13,558,265
106,586
6,307,109
9,399,561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39EBAD2-2AF8-4235-AAB4-E9FB646527DE}"/>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C9EAFD4-97F2-4B77-96B9-CEDBC766E28F}"/>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2E8BFBC-5D7E-403B-9C47-8C6F1F472C30}"/>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88F670E-3DF9-45D4-B842-05F0E48CE388}"/>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DFF7D9D-2A44-43F5-8737-C53E19ADDD8E}"/>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6BB17852-DAAE-4E48-AB5D-3E5D70C50E68}"/>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0FA7589-82F0-4811-A35D-D5B69EA4274D}"/>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511BFAF-31B5-43BF-A0D5-07CE30A52F70}"/>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9B99A52-AAD9-4656-982A-22791ED855FD}"/>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9FF341-0BD9-4F8F-A832-50F0E449EFCB}"/>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DFFE174-D952-40C3-BDE6-015B0B4D08CF}"/>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12DF6FB-0969-48C0-8542-CE56261AD5E1}"/>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A8D3227-B5CC-4C19-91B8-C40CF192DAC8}"/>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D2F8E627-3AAD-40D4-870F-48195F25C83B}"/>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54026F1-A9A8-4EC2-B1EC-AF2B725AF03E}"/>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199F60B-744C-471D-B57A-2927C47E47C0}"/>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92F4868-C343-4A95-93C3-721E36DEC342}"/>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3D77B164-5341-4962-B126-349D3763D5D0}"/>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1C4F713-1697-4576-B1F1-80C4783A5E70}"/>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7B66670-1EF8-41AB-84E7-22D4653045AD}"/>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26D20E34-908A-4F5F-877B-73C267EF8572}"/>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8D7E342B-C0FA-4B0D-8ECD-B4E0B25F126A}"/>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1458CD1-6AB4-465D-BA4C-D250BC88A6EA}"/>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4CD25126-2C1B-468A-8A73-633DBBFB734F}"/>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2F332C2-0F98-4F76-B649-367ADA7F4EDB}"/>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89180DD-EF26-4BC6-94CF-9A39ECEA241F}"/>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CBB465C-EDDE-4222-8E23-B5C157F2D1F6}"/>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5DBD1D4-2B69-4C9F-A120-8CDD242A5BCA}"/>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D626620-7B8F-45A1-8ABA-03FA728D0797}"/>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60561BAA-C312-447C-825B-BA8807B22B1B}"/>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6B521EB-13A4-480C-BF0C-B3A8E911A1F7}"/>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EAD15D76-A474-4769-B2D7-E66CCEEAB15C}"/>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80CC9DD6-9A85-49F1-8EF2-74EAD3A96CAE}"/>
            </a:ext>
          </a:extLst>
        </xdr:cNvPr>
        <xdr:cNvCxnSpPr/>
      </xdr:nvCxnSpPr>
      <xdr:spPr>
        <a:xfrm>
          <a:off x="685800" y="70330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3E4201F-04CF-4807-8587-91AA503B84AD}"/>
            </a:ext>
          </a:extLst>
        </xdr:cNvPr>
        <xdr:cNvSpPr txBox="1"/>
      </xdr:nvSpPr>
      <xdr:spPr>
        <a:xfrm>
          <a:off x="275771" y="6897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06AA7F9-8C18-4FA9-B9BC-3C28FA0789F0}"/>
            </a:ext>
          </a:extLst>
        </xdr:cNvPr>
        <xdr:cNvCxnSpPr/>
      </xdr:nvCxnSpPr>
      <xdr:spPr>
        <a:xfrm>
          <a:off x="685800" y="6719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CE44548-D53F-42D9-9923-99C45A237DC2}"/>
            </a:ext>
          </a:extLst>
        </xdr:cNvPr>
        <xdr:cNvSpPr txBox="1"/>
      </xdr:nvSpPr>
      <xdr:spPr>
        <a:xfrm>
          <a:off x="3398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F62CA9FE-A01F-441A-A798-955598E559A1}"/>
            </a:ext>
          </a:extLst>
        </xdr:cNvPr>
        <xdr:cNvCxnSpPr/>
      </xdr:nvCxnSpPr>
      <xdr:spPr>
        <a:xfrm>
          <a:off x="685800" y="64053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A0469D4F-5927-42D5-9148-8188CEB665AA}"/>
            </a:ext>
          </a:extLst>
        </xdr:cNvPr>
        <xdr:cNvSpPr txBox="1"/>
      </xdr:nvSpPr>
      <xdr:spPr>
        <a:xfrm>
          <a:off x="3398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38C53A31-C613-4AB5-B7D6-80FA1F848C94}"/>
            </a:ext>
          </a:extLst>
        </xdr:cNvPr>
        <xdr:cNvCxnSpPr/>
      </xdr:nvCxnSpPr>
      <xdr:spPr>
        <a:xfrm>
          <a:off x="685800" y="609146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DCB03146-E9FC-4646-BFD1-006422BB48CE}"/>
            </a:ext>
          </a:extLst>
        </xdr:cNvPr>
        <xdr:cNvSpPr txBox="1"/>
      </xdr:nvSpPr>
      <xdr:spPr>
        <a:xfrm>
          <a:off x="3398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C3D5497-3193-4736-86C3-6BB4AACEC28F}"/>
            </a:ext>
          </a:extLst>
        </xdr:cNvPr>
        <xdr:cNvCxnSpPr/>
      </xdr:nvCxnSpPr>
      <xdr:spPr>
        <a:xfrm>
          <a:off x="685800" y="57775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9E7F0AB-7BA7-4981-B422-51A91ECA1833}"/>
            </a:ext>
          </a:extLst>
        </xdr:cNvPr>
        <xdr:cNvSpPr txBox="1"/>
      </xdr:nvSpPr>
      <xdr:spPr>
        <a:xfrm>
          <a:off x="3398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8C24A97-32DC-4FE1-AA08-053733FBDB7D}"/>
            </a:ext>
          </a:extLst>
        </xdr:cNvPr>
        <xdr:cNvCxnSpPr/>
      </xdr:nvCxnSpPr>
      <xdr:spPr>
        <a:xfrm>
          <a:off x="685800" y="54573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31949</xdr:rowOff>
    </xdr:from>
    <xdr:ext cx="403059" cy="259045"/>
    <xdr:sp macro="" textlink="">
      <xdr:nvSpPr>
        <xdr:cNvPr id="55" name="テキスト ボックス 54">
          <a:extLst>
            <a:ext uri="{FF2B5EF4-FFF2-40B4-BE49-F238E27FC236}">
              <a16:creationId xmlns:a16="http://schemas.microsoft.com/office/drawing/2014/main" id="{D9852ACC-292C-4BDA-B911-D5BE190AB071}"/>
            </a:ext>
          </a:extLst>
        </xdr:cNvPr>
        <xdr:cNvSpPr txBox="1"/>
      </xdr:nvSpPr>
      <xdr:spPr>
        <a:xfrm>
          <a:off x="339891" y="53214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60890162-9CF2-4ABA-9CFD-A25ABC2BC12E}"/>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7" name="テキスト ボックス 56">
          <a:extLst>
            <a:ext uri="{FF2B5EF4-FFF2-40B4-BE49-F238E27FC236}">
              <a16:creationId xmlns:a16="http://schemas.microsoft.com/office/drawing/2014/main" id="{64A1FFC3-DF74-40A9-95B4-342A17D7CD5E}"/>
            </a:ext>
          </a:extLst>
        </xdr:cNvPr>
        <xdr:cNvSpPr txBox="1"/>
      </xdr:nvSpPr>
      <xdr:spPr>
        <a:xfrm>
          <a:off x="3398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8" name="【道路】&#10;有形固定資産減価償却率グラフ枠">
          <a:extLst>
            <a:ext uri="{FF2B5EF4-FFF2-40B4-BE49-F238E27FC236}">
              <a16:creationId xmlns:a16="http://schemas.microsoft.com/office/drawing/2014/main" id="{BEB850B2-5699-4AE7-B45C-EC90AD2573CB}"/>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97427</xdr:rowOff>
    </xdr:from>
    <xdr:to>
      <xdr:col>24</xdr:col>
      <xdr:colOff>62865</xdr:colOff>
      <xdr:row>42</xdr:row>
      <xdr:rowOff>14151</xdr:rowOff>
    </xdr:to>
    <xdr:cxnSp macro="">
      <xdr:nvCxnSpPr>
        <xdr:cNvPr id="59" name="直線コネクタ 58">
          <a:extLst>
            <a:ext uri="{FF2B5EF4-FFF2-40B4-BE49-F238E27FC236}">
              <a16:creationId xmlns:a16="http://schemas.microsoft.com/office/drawing/2014/main" id="{243E6340-F781-45AA-9963-6417AC4D4619}"/>
            </a:ext>
          </a:extLst>
        </xdr:cNvPr>
        <xdr:cNvCxnSpPr/>
      </xdr:nvCxnSpPr>
      <xdr:spPr>
        <a:xfrm flipV="1">
          <a:off x="4177665" y="5552077"/>
          <a:ext cx="0" cy="1402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17978</xdr:rowOff>
    </xdr:from>
    <xdr:ext cx="405111" cy="259045"/>
    <xdr:sp macro="" textlink="">
      <xdr:nvSpPr>
        <xdr:cNvPr id="60" name="【道路】&#10;有形固定資産減価償却率最小値テキスト">
          <a:extLst>
            <a:ext uri="{FF2B5EF4-FFF2-40B4-BE49-F238E27FC236}">
              <a16:creationId xmlns:a16="http://schemas.microsoft.com/office/drawing/2014/main" id="{AC14E00A-08B9-4C20-88D9-98FAED1485DC}"/>
            </a:ext>
          </a:extLst>
        </xdr:cNvPr>
        <xdr:cNvSpPr txBox="1"/>
      </xdr:nvSpPr>
      <xdr:spPr>
        <a:xfrm>
          <a:off x="4216400" y="6958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14151</xdr:rowOff>
    </xdr:from>
    <xdr:to>
      <xdr:col>24</xdr:col>
      <xdr:colOff>152400</xdr:colOff>
      <xdr:row>42</xdr:row>
      <xdr:rowOff>14151</xdr:rowOff>
    </xdr:to>
    <xdr:cxnSp macro="">
      <xdr:nvCxnSpPr>
        <xdr:cNvPr id="61" name="直線コネクタ 60">
          <a:extLst>
            <a:ext uri="{FF2B5EF4-FFF2-40B4-BE49-F238E27FC236}">
              <a16:creationId xmlns:a16="http://schemas.microsoft.com/office/drawing/2014/main" id="{0FB8A57A-989B-4B08-8A9D-0C6334D6C96E}"/>
            </a:ext>
          </a:extLst>
        </xdr:cNvPr>
        <xdr:cNvCxnSpPr/>
      </xdr:nvCxnSpPr>
      <xdr:spPr>
        <a:xfrm>
          <a:off x="4108450" y="695470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44104</xdr:rowOff>
    </xdr:from>
    <xdr:ext cx="405111" cy="259045"/>
    <xdr:sp macro="" textlink="">
      <xdr:nvSpPr>
        <xdr:cNvPr id="62" name="【道路】&#10;有形固定資産減価償却率最大値テキスト">
          <a:extLst>
            <a:ext uri="{FF2B5EF4-FFF2-40B4-BE49-F238E27FC236}">
              <a16:creationId xmlns:a16="http://schemas.microsoft.com/office/drawing/2014/main" id="{A2512D74-191E-4418-B693-650A29972C30}"/>
            </a:ext>
          </a:extLst>
        </xdr:cNvPr>
        <xdr:cNvSpPr txBox="1"/>
      </xdr:nvSpPr>
      <xdr:spPr>
        <a:xfrm>
          <a:off x="4216400" y="5333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97427</xdr:rowOff>
    </xdr:from>
    <xdr:to>
      <xdr:col>24</xdr:col>
      <xdr:colOff>152400</xdr:colOff>
      <xdr:row>33</xdr:row>
      <xdr:rowOff>97427</xdr:rowOff>
    </xdr:to>
    <xdr:cxnSp macro="">
      <xdr:nvCxnSpPr>
        <xdr:cNvPr id="63" name="直線コネクタ 62">
          <a:extLst>
            <a:ext uri="{FF2B5EF4-FFF2-40B4-BE49-F238E27FC236}">
              <a16:creationId xmlns:a16="http://schemas.microsoft.com/office/drawing/2014/main" id="{1D1F5A4C-953F-482E-BAE8-20EB284F181F}"/>
            </a:ext>
          </a:extLst>
        </xdr:cNvPr>
        <xdr:cNvCxnSpPr/>
      </xdr:nvCxnSpPr>
      <xdr:spPr>
        <a:xfrm>
          <a:off x="4108450" y="55520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152780</xdr:rowOff>
    </xdr:from>
    <xdr:ext cx="405111" cy="259045"/>
    <xdr:sp macro="" textlink="">
      <xdr:nvSpPr>
        <xdr:cNvPr id="64" name="【道路】&#10;有形固定資産減価償却率平均値テキスト">
          <a:extLst>
            <a:ext uri="{FF2B5EF4-FFF2-40B4-BE49-F238E27FC236}">
              <a16:creationId xmlns:a16="http://schemas.microsoft.com/office/drawing/2014/main" id="{EFAC0423-595E-4F9B-A1F0-16BE494B1F7C}"/>
            </a:ext>
          </a:extLst>
        </xdr:cNvPr>
        <xdr:cNvSpPr txBox="1"/>
      </xdr:nvSpPr>
      <xdr:spPr>
        <a:xfrm>
          <a:off x="4216400" y="59376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129903</xdr:rowOff>
    </xdr:from>
    <xdr:to>
      <xdr:col>24</xdr:col>
      <xdr:colOff>114300</xdr:colOff>
      <xdr:row>37</xdr:row>
      <xdr:rowOff>60053</xdr:rowOff>
    </xdr:to>
    <xdr:sp macro="" textlink="">
      <xdr:nvSpPr>
        <xdr:cNvPr id="65" name="フローチャート: 判断 64">
          <a:extLst>
            <a:ext uri="{FF2B5EF4-FFF2-40B4-BE49-F238E27FC236}">
              <a16:creationId xmlns:a16="http://schemas.microsoft.com/office/drawing/2014/main" id="{3DA12FD5-D24B-4545-90B8-998F33F487D8}"/>
            </a:ext>
          </a:extLst>
        </xdr:cNvPr>
        <xdr:cNvSpPr/>
      </xdr:nvSpPr>
      <xdr:spPr>
        <a:xfrm>
          <a:off x="4127500" y="60798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80917</xdr:rowOff>
    </xdr:from>
    <xdr:to>
      <xdr:col>20</xdr:col>
      <xdr:colOff>38100</xdr:colOff>
      <xdr:row>37</xdr:row>
      <xdr:rowOff>11067</xdr:rowOff>
    </xdr:to>
    <xdr:sp macro="" textlink="">
      <xdr:nvSpPr>
        <xdr:cNvPr id="66" name="フローチャート: 判断 65">
          <a:extLst>
            <a:ext uri="{FF2B5EF4-FFF2-40B4-BE49-F238E27FC236}">
              <a16:creationId xmlns:a16="http://schemas.microsoft.com/office/drawing/2014/main" id="{571D3594-2AE7-42D2-A760-1D7C6049A9DC}"/>
            </a:ext>
          </a:extLst>
        </xdr:cNvPr>
        <xdr:cNvSpPr/>
      </xdr:nvSpPr>
      <xdr:spPr>
        <a:xfrm>
          <a:off x="3384550" y="60308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71120</xdr:rowOff>
    </xdr:from>
    <xdr:to>
      <xdr:col>15</xdr:col>
      <xdr:colOff>101600</xdr:colOff>
      <xdr:row>37</xdr:row>
      <xdr:rowOff>1270</xdr:rowOff>
    </xdr:to>
    <xdr:sp macro="" textlink="">
      <xdr:nvSpPr>
        <xdr:cNvPr id="67" name="フローチャート: 判断 66">
          <a:extLst>
            <a:ext uri="{FF2B5EF4-FFF2-40B4-BE49-F238E27FC236}">
              <a16:creationId xmlns:a16="http://schemas.microsoft.com/office/drawing/2014/main" id="{C4CBB9F8-68A2-4F93-B5E0-AD9B098D91A0}"/>
            </a:ext>
          </a:extLst>
        </xdr:cNvPr>
        <xdr:cNvSpPr/>
      </xdr:nvSpPr>
      <xdr:spPr>
        <a:xfrm>
          <a:off x="2571750" y="60210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67854</xdr:rowOff>
    </xdr:from>
    <xdr:to>
      <xdr:col>10</xdr:col>
      <xdr:colOff>165100</xdr:colOff>
      <xdr:row>36</xdr:row>
      <xdr:rowOff>169454</xdr:rowOff>
    </xdr:to>
    <xdr:sp macro="" textlink="">
      <xdr:nvSpPr>
        <xdr:cNvPr id="68" name="フローチャート: 判断 67">
          <a:extLst>
            <a:ext uri="{FF2B5EF4-FFF2-40B4-BE49-F238E27FC236}">
              <a16:creationId xmlns:a16="http://schemas.microsoft.com/office/drawing/2014/main" id="{B6EB906F-9707-4656-B83C-59B335F8CAF9}"/>
            </a:ext>
          </a:extLst>
        </xdr:cNvPr>
        <xdr:cNvSpPr/>
      </xdr:nvSpPr>
      <xdr:spPr>
        <a:xfrm>
          <a:off x="1778000" y="601780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102144</xdr:rowOff>
    </xdr:from>
    <xdr:to>
      <xdr:col>6</xdr:col>
      <xdr:colOff>38100</xdr:colOff>
      <xdr:row>36</xdr:row>
      <xdr:rowOff>32294</xdr:rowOff>
    </xdr:to>
    <xdr:sp macro="" textlink="">
      <xdr:nvSpPr>
        <xdr:cNvPr id="69" name="フローチャート: 判断 68">
          <a:extLst>
            <a:ext uri="{FF2B5EF4-FFF2-40B4-BE49-F238E27FC236}">
              <a16:creationId xmlns:a16="http://schemas.microsoft.com/office/drawing/2014/main" id="{669C573B-C387-48FC-AE30-3B85250F306F}"/>
            </a:ext>
          </a:extLst>
        </xdr:cNvPr>
        <xdr:cNvSpPr/>
      </xdr:nvSpPr>
      <xdr:spPr>
        <a:xfrm>
          <a:off x="984250" y="588699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12F463F-2A27-4AC5-8F48-906A150EDF2A}"/>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F74312C3-526A-4E71-93FE-CD0FE92A9DE1}"/>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41BA57A-24E9-4B6D-8AFD-20B51EBB8F2C}"/>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F7227975-A93C-46AF-BDD7-07B488F2ADAF}"/>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0B34A703-22D7-4C9B-8589-224C52ED2743}"/>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157661</xdr:rowOff>
    </xdr:from>
    <xdr:to>
      <xdr:col>24</xdr:col>
      <xdr:colOff>114300</xdr:colOff>
      <xdr:row>38</xdr:row>
      <xdr:rowOff>87812</xdr:rowOff>
    </xdr:to>
    <xdr:sp macro="" textlink="">
      <xdr:nvSpPr>
        <xdr:cNvPr id="75" name="楕円 74">
          <a:extLst>
            <a:ext uri="{FF2B5EF4-FFF2-40B4-BE49-F238E27FC236}">
              <a16:creationId xmlns:a16="http://schemas.microsoft.com/office/drawing/2014/main" id="{386B4D7E-3B1C-499C-A294-146954A1DA55}"/>
            </a:ext>
          </a:extLst>
        </xdr:cNvPr>
        <xdr:cNvSpPr/>
      </xdr:nvSpPr>
      <xdr:spPr>
        <a:xfrm>
          <a:off x="4127500" y="6272711"/>
          <a:ext cx="101600" cy="9525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136089</xdr:rowOff>
    </xdr:from>
    <xdr:ext cx="405111" cy="259045"/>
    <xdr:sp macro="" textlink="">
      <xdr:nvSpPr>
        <xdr:cNvPr id="76" name="【道路】&#10;有形固定資産減価償却率該当値テキスト">
          <a:extLst>
            <a:ext uri="{FF2B5EF4-FFF2-40B4-BE49-F238E27FC236}">
              <a16:creationId xmlns:a16="http://schemas.microsoft.com/office/drawing/2014/main" id="{BD4B68F7-A7EB-485F-9DBC-28D95C8F5878}"/>
            </a:ext>
          </a:extLst>
        </xdr:cNvPr>
        <xdr:cNvSpPr txBox="1"/>
      </xdr:nvSpPr>
      <xdr:spPr>
        <a:xfrm>
          <a:off x="4216400" y="6251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92347</xdr:rowOff>
    </xdr:from>
    <xdr:to>
      <xdr:col>20</xdr:col>
      <xdr:colOff>38100</xdr:colOff>
      <xdr:row>38</xdr:row>
      <xdr:rowOff>22497</xdr:rowOff>
    </xdr:to>
    <xdr:sp macro="" textlink="">
      <xdr:nvSpPr>
        <xdr:cNvPr id="77" name="楕円 76">
          <a:extLst>
            <a:ext uri="{FF2B5EF4-FFF2-40B4-BE49-F238E27FC236}">
              <a16:creationId xmlns:a16="http://schemas.microsoft.com/office/drawing/2014/main" id="{E4753A34-08DA-4847-AABA-406DF9384E2F}"/>
            </a:ext>
          </a:extLst>
        </xdr:cNvPr>
        <xdr:cNvSpPr/>
      </xdr:nvSpPr>
      <xdr:spPr>
        <a:xfrm>
          <a:off x="3384550" y="620739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143147</xdr:rowOff>
    </xdr:from>
    <xdr:to>
      <xdr:col>24</xdr:col>
      <xdr:colOff>63500</xdr:colOff>
      <xdr:row>38</xdr:row>
      <xdr:rowOff>37012</xdr:rowOff>
    </xdr:to>
    <xdr:cxnSp macro="">
      <xdr:nvCxnSpPr>
        <xdr:cNvPr id="78" name="直線コネクタ 77">
          <a:extLst>
            <a:ext uri="{FF2B5EF4-FFF2-40B4-BE49-F238E27FC236}">
              <a16:creationId xmlns:a16="http://schemas.microsoft.com/office/drawing/2014/main" id="{E7C6B074-D43F-49D3-BD02-F8BF27AFC51B}"/>
            </a:ext>
          </a:extLst>
        </xdr:cNvPr>
        <xdr:cNvCxnSpPr/>
      </xdr:nvCxnSpPr>
      <xdr:spPr>
        <a:xfrm>
          <a:off x="3429000" y="6258197"/>
          <a:ext cx="749300" cy="58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30299</xdr:rowOff>
    </xdr:from>
    <xdr:to>
      <xdr:col>15</xdr:col>
      <xdr:colOff>101600</xdr:colOff>
      <xdr:row>37</xdr:row>
      <xdr:rowOff>131899</xdr:rowOff>
    </xdr:to>
    <xdr:sp macro="" textlink="">
      <xdr:nvSpPr>
        <xdr:cNvPr id="79" name="楕円 78">
          <a:extLst>
            <a:ext uri="{FF2B5EF4-FFF2-40B4-BE49-F238E27FC236}">
              <a16:creationId xmlns:a16="http://schemas.microsoft.com/office/drawing/2014/main" id="{BBB91884-B7DE-4749-8BB0-FE4EA58BA72F}"/>
            </a:ext>
          </a:extLst>
        </xdr:cNvPr>
        <xdr:cNvSpPr/>
      </xdr:nvSpPr>
      <xdr:spPr>
        <a:xfrm>
          <a:off x="2571750" y="614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81099</xdr:rowOff>
    </xdr:from>
    <xdr:to>
      <xdr:col>19</xdr:col>
      <xdr:colOff>177800</xdr:colOff>
      <xdr:row>37</xdr:row>
      <xdr:rowOff>143147</xdr:rowOff>
    </xdr:to>
    <xdr:cxnSp macro="">
      <xdr:nvCxnSpPr>
        <xdr:cNvPr id="80" name="直線コネクタ 79">
          <a:extLst>
            <a:ext uri="{FF2B5EF4-FFF2-40B4-BE49-F238E27FC236}">
              <a16:creationId xmlns:a16="http://schemas.microsoft.com/office/drawing/2014/main" id="{2DE8B44B-D06A-4216-BCE8-51D90717F87D}"/>
            </a:ext>
          </a:extLst>
        </xdr:cNvPr>
        <xdr:cNvCxnSpPr/>
      </xdr:nvCxnSpPr>
      <xdr:spPr>
        <a:xfrm>
          <a:off x="2622550" y="6196149"/>
          <a:ext cx="80645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139700</xdr:rowOff>
    </xdr:from>
    <xdr:to>
      <xdr:col>10</xdr:col>
      <xdr:colOff>165100</xdr:colOff>
      <xdr:row>37</xdr:row>
      <xdr:rowOff>69850</xdr:rowOff>
    </xdr:to>
    <xdr:sp macro="" textlink="">
      <xdr:nvSpPr>
        <xdr:cNvPr id="81" name="楕円 80">
          <a:extLst>
            <a:ext uri="{FF2B5EF4-FFF2-40B4-BE49-F238E27FC236}">
              <a16:creationId xmlns:a16="http://schemas.microsoft.com/office/drawing/2014/main" id="{179DDB20-E144-407F-9687-1B4778157D3C}"/>
            </a:ext>
          </a:extLst>
        </xdr:cNvPr>
        <xdr:cNvSpPr/>
      </xdr:nvSpPr>
      <xdr:spPr>
        <a:xfrm>
          <a:off x="1778000" y="608965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19050</xdr:rowOff>
    </xdr:from>
    <xdr:to>
      <xdr:col>15</xdr:col>
      <xdr:colOff>50800</xdr:colOff>
      <xdr:row>37</xdr:row>
      <xdr:rowOff>81099</xdr:rowOff>
    </xdr:to>
    <xdr:cxnSp macro="">
      <xdr:nvCxnSpPr>
        <xdr:cNvPr id="82" name="直線コネクタ 81">
          <a:extLst>
            <a:ext uri="{FF2B5EF4-FFF2-40B4-BE49-F238E27FC236}">
              <a16:creationId xmlns:a16="http://schemas.microsoft.com/office/drawing/2014/main" id="{4C41C595-03E5-4EC5-8357-2AAD35FCC77F}"/>
            </a:ext>
          </a:extLst>
        </xdr:cNvPr>
        <xdr:cNvCxnSpPr/>
      </xdr:nvCxnSpPr>
      <xdr:spPr>
        <a:xfrm>
          <a:off x="1828800" y="6134100"/>
          <a:ext cx="79375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2540</xdr:rowOff>
    </xdr:from>
    <xdr:to>
      <xdr:col>6</xdr:col>
      <xdr:colOff>38100</xdr:colOff>
      <xdr:row>36</xdr:row>
      <xdr:rowOff>104140</xdr:rowOff>
    </xdr:to>
    <xdr:sp macro="" textlink="">
      <xdr:nvSpPr>
        <xdr:cNvPr id="83" name="楕円 82">
          <a:extLst>
            <a:ext uri="{FF2B5EF4-FFF2-40B4-BE49-F238E27FC236}">
              <a16:creationId xmlns:a16="http://schemas.microsoft.com/office/drawing/2014/main" id="{4345FE6B-F1AB-4034-B0F2-0178E6EA2B58}"/>
            </a:ext>
          </a:extLst>
        </xdr:cNvPr>
        <xdr:cNvSpPr/>
      </xdr:nvSpPr>
      <xdr:spPr>
        <a:xfrm>
          <a:off x="984250" y="595249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53340</xdr:rowOff>
    </xdr:from>
    <xdr:to>
      <xdr:col>10</xdr:col>
      <xdr:colOff>114300</xdr:colOff>
      <xdr:row>37</xdr:row>
      <xdr:rowOff>19050</xdr:rowOff>
    </xdr:to>
    <xdr:cxnSp macro="">
      <xdr:nvCxnSpPr>
        <xdr:cNvPr id="84" name="直線コネクタ 83">
          <a:extLst>
            <a:ext uri="{FF2B5EF4-FFF2-40B4-BE49-F238E27FC236}">
              <a16:creationId xmlns:a16="http://schemas.microsoft.com/office/drawing/2014/main" id="{329F8F45-8C8C-4AE8-B80A-22C5EFE999CF}"/>
            </a:ext>
          </a:extLst>
        </xdr:cNvPr>
        <xdr:cNvCxnSpPr/>
      </xdr:nvCxnSpPr>
      <xdr:spPr>
        <a:xfrm>
          <a:off x="1028700" y="6003290"/>
          <a:ext cx="800100" cy="130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27594</xdr:rowOff>
    </xdr:from>
    <xdr:ext cx="405111" cy="259045"/>
    <xdr:sp macro="" textlink="">
      <xdr:nvSpPr>
        <xdr:cNvPr id="85" name="n_1aveValue【道路】&#10;有形固定資産減価償却率">
          <a:extLst>
            <a:ext uri="{FF2B5EF4-FFF2-40B4-BE49-F238E27FC236}">
              <a16:creationId xmlns:a16="http://schemas.microsoft.com/office/drawing/2014/main" id="{1BBF8BDA-315D-4D79-A538-19A31625D202}"/>
            </a:ext>
          </a:extLst>
        </xdr:cNvPr>
        <xdr:cNvSpPr txBox="1"/>
      </xdr:nvSpPr>
      <xdr:spPr>
        <a:xfrm>
          <a:off x="3239144" y="58124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17797</xdr:rowOff>
    </xdr:from>
    <xdr:ext cx="405111" cy="259045"/>
    <xdr:sp macro="" textlink="">
      <xdr:nvSpPr>
        <xdr:cNvPr id="86" name="n_2aveValue【道路】&#10;有形固定資産減価償却率">
          <a:extLst>
            <a:ext uri="{FF2B5EF4-FFF2-40B4-BE49-F238E27FC236}">
              <a16:creationId xmlns:a16="http://schemas.microsoft.com/office/drawing/2014/main" id="{59918A08-2510-4E0D-9E7A-53C72BCDAC12}"/>
            </a:ext>
          </a:extLst>
        </xdr:cNvPr>
        <xdr:cNvSpPr txBox="1"/>
      </xdr:nvSpPr>
      <xdr:spPr>
        <a:xfrm>
          <a:off x="2439044" y="5802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14531</xdr:rowOff>
    </xdr:from>
    <xdr:ext cx="405111" cy="259045"/>
    <xdr:sp macro="" textlink="">
      <xdr:nvSpPr>
        <xdr:cNvPr id="87" name="n_3aveValue【道路】&#10;有形固定資産減価償却率">
          <a:extLst>
            <a:ext uri="{FF2B5EF4-FFF2-40B4-BE49-F238E27FC236}">
              <a16:creationId xmlns:a16="http://schemas.microsoft.com/office/drawing/2014/main" id="{611D7D98-CFAC-4D51-B1D2-235B5CFE8AAE}"/>
            </a:ext>
          </a:extLst>
        </xdr:cNvPr>
        <xdr:cNvSpPr txBox="1"/>
      </xdr:nvSpPr>
      <xdr:spPr>
        <a:xfrm>
          <a:off x="1645294" y="5799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48821</xdr:rowOff>
    </xdr:from>
    <xdr:ext cx="405111" cy="259045"/>
    <xdr:sp macro="" textlink="">
      <xdr:nvSpPr>
        <xdr:cNvPr id="88" name="n_4aveValue【道路】&#10;有形固定資産減価償却率">
          <a:extLst>
            <a:ext uri="{FF2B5EF4-FFF2-40B4-BE49-F238E27FC236}">
              <a16:creationId xmlns:a16="http://schemas.microsoft.com/office/drawing/2014/main" id="{515F8611-C685-42A1-AE0A-346956A6C10C}"/>
            </a:ext>
          </a:extLst>
        </xdr:cNvPr>
        <xdr:cNvSpPr txBox="1"/>
      </xdr:nvSpPr>
      <xdr:spPr>
        <a:xfrm>
          <a:off x="851544" y="5668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13624</xdr:rowOff>
    </xdr:from>
    <xdr:ext cx="405111" cy="259045"/>
    <xdr:sp macro="" textlink="">
      <xdr:nvSpPr>
        <xdr:cNvPr id="89" name="n_1mainValue【道路】&#10;有形固定資産減価償却率">
          <a:extLst>
            <a:ext uri="{FF2B5EF4-FFF2-40B4-BE49-F238E27FC236}">
              <a16:creationId xmlns:a16="http://schemas.microsoft.com/office/drawing/2014/main" id="{C56E53BB-C4BC-45FA-A29C-3F505E5F6BD3}"/>
            </a:ext>
          </a:extLst>
        </xdr:cNvPr>
        <xdr:cNvSpPr txBox="1"/>
      </xdr:nvSpPr>
      <xdr:spPr>
        <a:xfrm>
          <a:off x="3239144" y="6293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123026</xdr:rowOff>
    </xdr:from>
    <xdr:ext cx="405111" cy="259045"/>
    <xdr:sp macro="" textlink="">
      <xdr:nvSpPr>
        <xdr:cNvPr id="90" name="n_2mainValue【道路】&#10;有形固定資産減価償却率">
          <a:extLst>
            <a:ext uri="{FF2B5EF4-FFF2-40B4-BE49-F238E27FC236}">
              <a16:creationId xmlns:a16="http://schemas.microsoft.com/office/drawing/2014/main" id="{C409F30E-FFAE-4438-B699-48C121394C82}"/>
            </a:ext>
          </a:extLst>
        </xdr:cNvPr>
        <xdr:cNvSpPr txBox="1"/>
      </xdr:nvSpPr>
      <xdr:spPr>
        <a:xfrm>
          <a:off x="2439044" y="623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60977</xdr:rowOff>
    </xdr:from>
    <xdr:ext cx="405111" cy="259045"/>
    <xdr:sp macro="" textlink="">
      <xdr:nvSpPr>
        <xdr:cNvPr id="91" name="n_3mainValue【道路】&#10;有形固定資産減価償却率">
          <a:extLst>
            <a:ext uri="{FF2B5EF4-FFF2-40B4-BE49-F238E27FC236}">
              <a16:creationId xmlns:a16="http://schemas.microsoft.com/office/drawing/2014/main" id="{5136BC9D-F932-4277-9A3F-F321B973D097}"/>
            </a:ext>
          </a:extLst>
        </xdr:cNvPr>
        <xdr:cNvSpPr txBox="1"/>
      </xdr:nvSpPr>
      <xdr:spPr>
        <a:xfrm>
          <a:off x="164529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95267</xdr:rowOff>
    </xdr:from>
    <xdr:ext cx="405111" cy="259045"/>
    <xdr:sp macro="" textlink="">
      <xdr:nvSpPr>
        <xdr:cNvPr id="92" name="n_4mainValue【道路】&#10;有形固定資産減価償却率">
          <a:extLst>
            <a:ext uri="{FF2B5EF4-FFF2-40B4-BE49-F238E27FC236}">
              <a16:creationId xmlns:a16="http://schemas.microsoft.com/office/drawing/2014/main" id="{4D1002B3-0B50-4DF9-A4A4-70E41BCDD329}"/>
            </a:ext>
          </a:extLst>
        </xdr:cNvPr>
        <xdr:cNvSpPr txBox="1"/>
      </xdr:nvSpPr>
      <xdr:spPr>
        <a:xfrm>
          <a:off x="851544" y="604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3" name="正方形/長方形 92">
          <a:extLst>
            <a:ext uri="{FF2B5EF4-FFF2-40B4-BE49-F238E27FC236}">
              <a16:creationId xmlns:a16="http://schemas.microsoft.com/office/drawing/2014/main" id="{492BFCFA-CE37-470E-9399-F25F824BB2B4}"/>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4" name="正方形/長方形 93">
          <a:extLst>
            <a:ext uri="{FF2B5EF4-FFF2-40B4-BE49-F238E27FC236}">
              <a16:creationId xmlns:a16="http://schemas.microsoft.com/office/drawing/2014/main" id="{792F2821-4A81-4171-A17A-99E11B937999}"/>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5" name="正方形/長方形 94">
          <a:extLst>
            <a:ext uri="{FF2B5EF4-FFF2-40B4-BE49-F238E27FC236}">
              <a16:creationId xmlns:a16="http://schemas.microsoft.com/office/drawing/2014/main" id="{6DE39860-5824-4E93-B568-B3AAFA61D4BA}"/>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6" name="正方形/長方形 95">
          <a:extLst>
            <a:ext uri="{FF2B5EF4-FFF2-40B4-BE49-F238E27FC236}">
              <a16:creationId xmlns:a16="http://schemas.microsoft.com/office/drawing/2014/main" id="{E1A3074D-49C1-46C9-8B81-3D063BA34CEF}"/>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7" name="正方形/長方形 96">
          <a:extLst>
            <a:ext uri="{FF2B5EF4-FFF2-40B4-BE49-F238E27FC236}">
              <a16:creationId xmlns:a16="http://schemas.microsoft.com/office/drawing/2014/main" id="{A992287B-3D41-4422-B542-50F9A27B6A21}"/>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8" name="正方形/長方形 97">
          <a:extLst>
            <a:ext uri="{FF2B5EF4-FFF2-40B4-BE49-F238E27FC236}">
              <a16:creationId xmlns:a16="http://schemas.microsoft.com/office/drawing/2014/main" id="{ABC8029E-218F-4155-9D7F-9754B14F611C}"/>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9" name="正方形/長方形 98">
          <a:extLst>
            <a:ext uri="{FF2B5EF4-FFF2-40B4-BE49-F238E27FC236}">
              <a16:creationId xmlns:a16="http://schemas.microsoft.com/office/drawing/2014/main" id="{C2E3BE64-1A2E-4078-9E62-88A3019E44A1}"/>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100" name="正方形/長方形 99">
          <a:extLst>
            <a:ext uri="{FF2B5EF4-FFF2-40B4-BE49-F238E27FC236}">
              <a16:creationId xmlns:a16="http://schemas.microsoft.com/office/drawing/2014/main" id="{A140CBAE-6D6B-4B1F-B730-3DC115A2F6CE}"/>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1" name="テキスト ボックス 100">
          <a:extLst>
            <a:ext uri="{FF2B5EF4-FFF2-40B4-BE49-F238E27FC236}">
              <a16:creationId xmlns:a16="http://schemas.microsoft.com/office/drawing/2014/main" id="{4D3453FD-495F-4E8B-A78D-51DDADBCA5BF}"/>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2" name="直線コネクタ 101">
          <a:extLst>
            <a:ext uri="{FF2B5EF4-FFF2-40B4-BE49-F238E27FC236}">
              <a16:creationId xmlns:a16="http://schemas.microsoft.com/office/drawing/2014/main" id="{76B134FE-6F8C-4A7C-9666-36DA45BB5948}"/>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3" name="テキスト ボックス 102">
          <a:extLst>
            <a:ext uri="{FF2B5EF4-FFF2-40B4-BE49-F238E27FC236}">
              <a16:creationId xmlns:a16="http://schemas.microsoft.com/office/drawing/2014/main" id="{0C845C03-67B1-45F5-A925-7573E9552FBA}"/>
            </a:ext>
          </a:extLst>
        </xdr:cNvPr>
        <xdr:cNvSpPr txBox="1"/>
      </xdr:nvSpPr>
      <xdr:spPr>
        <a:xfrm>
          <a:off x="55272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38100</xdr:rowOff>
    </xdr:from>
    <xdr:to>
      <xdr:col>59</xdr:col>
      <xdr:colOff>50800</xdr:colOff>
      <xdr:row>42</xdr:row>
      <xdr:rowOff>38100</xdr:rowOff>
    </xdr:to>
    <xdr:cxnSp macro="">
      <xdr:nvCxnSpPr>
        <xdr:cNvPr id="104" name="直線コネクタ 103">
          <a:extLst>
            <a:ext uri="{FF2B5EF4-FFF2-40B4-BE49-F238E27FC236}">
              <a16:creationId xmlns:a16="http://schemas.microsoft.com/office/drawing/2014/main" id="{9BDBA2A4-057D-4471-959E-062AE4E4CEB4}"/>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67327</xdr:rowOff>
    </xdr:from>
    <xdr:ext cx="531299" cy="259045"/>
    <xdr:sp macro="" textlink="">
      <xdr:nvSpPr>
        <xdr:cNvPr id="105" name="テキスト ボックス 104">
          <a:extLst>
            <a:ext uri="{FF2B5EF4-FFF2-40B4-BE49-F238E27FC236}">
              <a16:creationId xmlns:a16="http://schemas.microsoft.com/office/drawing/2014/main" id="{13D56724-50D3-4E41-84B2-3EBF51A5A9FF}"/>
            </a:ext>
          </a:extLst>
        </xdr:cNvPr>
        <xdr:cNvSpPr txBox="1"/>
      </xdr:nvSpPr>
      <xdr:spPr>
        <a:xfrm>
          <a:off x="5482151" y="684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6" name="直線コネクタ 105">
          <a:extLst>
            <a:ext uri="{FF2B5EF4-FFF2-40B4-BE49-F238E27FC236}">
              <a16:creationId xmlns:a16="http://schemas.microsoft.com/office/drawing/2014/main" id="{EB5FDB88-580F-4354-A944-321792148FF3}"/>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7" name="テキスト ボックス 106">
          <a:extLst>
            <a:ext uri="{FF2B5EF4-FFF2-40B4-BE49-F238E27FC236}">
              <a16:creationId xmlns:a16="http://schemas.microsoft.com/office/drawing/2014/main" id="{A3877AD7-A708-4BAF-A14D-09F047991C2E}"/>
            </a:ext>
          </a:extLst>
        </xdr:cNvPr>
        <xdr:cNvSpPr txBox="1"/>
      </xdr:nvSpPr>
      <xdr:spPr>
        <a:xfrm>
          <a:off x="5482151" y="6474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8" name="直線コネクタ 107">
          <a:extLst>
            <a:ext uri="{FF2B5EF4-FFF2-40B4-BE49-F238E27FC236}">
              <a16:creationId xmlns:a16="http://schemas.microsoft.com/office/drawing/2014/main" id="{DEDD1568-7B63-43D0-9512-C093A3E71E5C}"/>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9" name="テキスト ボックス 108">
          <a:extLst>
            <a:ext uri="{FF2B5EF4-FFF2-40B4-BE49-F238E27FC236}">
              <a16:creationId xmlns:a16="http://schemas.microsoft.com/office/drawing/2014/main" id="{0A23D973-EE86-4AF4-94B5-722A60D4C79E}"/>
            </a:ext>
          </a:extLst>
        </xdr:cNvPr>
        <xdr:cNvSpPr txBox="1"/>
      </xdr:nvSpPr>
      <xdr:spPr>
        <a:xfrm>
          <a:off x="548215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10" name="直線コネクタ 109">
          <a:extLst>
            <a:ext uri="{FF2B5EF4-FFF2-40B4-BE49-F238E27FC236}">
              <a16:creationId xmlns:a16="http://schemas.microsoft.com/office/drawing/2014/main" id="{71BC7A60-9512-4EF7-B812-6330788C6FFB}"/>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11" name="テキスト ボックス 110">
          <a:extLst>
            <a:ext uri="{FF2B5EF4-FFF2-40B4-BE49-F238E27FC236}">
              <a16:creationId xmlns:a16="http://schemas.microsoft.com/office/drawing/2014/main" id="{21225F37-E55C-4021-ABAD-953EBF0F4603}"/>
            </a:ext>
          </a:extLst>
        </xdr:cNvPr>
        <xdr:cNvSpPr txBox="1"/>
      </xdr:nvSpPr>
      <xdr:spPr>
        <a:xfrm>
          <a:off x="5482151" y="5744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2" name="直線コネクタ 111">
          <a:extLst>
            <a:ext uri="{FF2B5EF4-FFF2-40B4-BE49-F238E27FC236}">
              <a16:creationId xmlns:a16="http://schemas.microsoft.com/office/drawing/2014/main" id="{68A7CC7A-69D2-4B04-9D42-FEF6B9CD5C2E}"/>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3" name="テキスト ボックス 112">
          <a:extLst>
            <a:ext uri="{FF2B5EF4-FFF2-40B4-BE49-F238E27FC236}">
              <a16:creationId xmlns:a16="http://schemas.microsoft.com/office/drawing/2014/main" id="{71046E24-2B1C-4255-A2C3-0F2FA5FF7579}"/>
            </a:ext>
          </a:extLst>
        </xdr:cNvPr>
        <xdr:cNvSpPr txBox="1"/>
      </xdr:nvSpPr>
      <xdr:spPr>
        <a:xfrm>
          <a:off x="5418031" y="5375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B48E8D28-444B-4DEE-9E69-822580A9F8FF}"/>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5" name="テキスト ボックス 114">
          <a:extLst>
            <a:ext uri="{FF2B5EF4-FFF2-40B4-BE49-F238E27FC236}">
              <a16:creationId xmlns:a16="http://schemas.microsoft.com/office/drawing/2014/main" id="{3B1CBC61-6FD3-4F2A-BEDC-CE14E6A4FE42}"/>
            </a:ext>
          </a:extLst>
        </xdr:cNvPr>
        <xdr:cNvSpPr txBox="1"/>
      </xdr:nvSpPr>
      <xdr:spPr>
        <a:xfrm>
          <a:off x="541803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道路】&#10;一人当たり延長グラフ枠">
          <a:extLst>
            <a:ext uri="{FF2B5EF4-FFF2-40B4-BE49-F238E27FC236}">
              <a16:creationId xmlns:a16="http://schemas.microsoft.com/office/drawing/2014/main" id="{896EDE55-8EE8-4FEE-BBD2-DDC26309208A}"/>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15792</xdr:rowOff>
    </xdr:from>
    <xdr:to>
      <xdr:col>54</xdr:col>
      <xdr:colOff>189865</xdr:colOff>
      <xdr:row>42</xdr:row>
      <xdr:rowOff>114662</xdr:rowOff>
    </xdr:to>
    <xdr:cxnSp macro="">
      <xdr:nvCxnSpPr>
        <xdr:cNvPr id="117" name="直線コネクタ 116">
          <a:extLst>
            <a:ext uri="{FF2B5EF4-FFF2-40B4-BE49-F238E27FC236}">
              <a16:creationId xmlns:a16="http://schemas.microsoft.com/office/drawing/2014/main" id="{188FE3FC-11F4-436A-9606-457EE7A71CB1}"/>
            </a:ext>
          </a:extLst>
        </xdr:cNvPr>
        <xdr:cNvCxnSpPr/>
      </xdr:nvCxnSpPr>
      <xdr:spPr>
        <a:xfrm flipV="1">
          <a:off x="9429115" y="5635542"/>
          <a:ext cx="0" cy="14196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118489</xdr:rowOff>
    </xdr:from>
    <xdr:ext cx="534377" cy="259045"/>
    <xdr:sp macro="" textlink="">
      <xdr:nvSpPr>
        <xdr:cNvPr id="118" name="【道路】&#10;一人当たり延長最小値テキスト">
          <a:extLst>
            <a:ext uri="{FF2B5EF4-FFF2-40B4-BE49-F238E27FC236}">
              <a16:creationId xmlns:a16="http://schemas.microsoft.com/office/drawing/2014/main" id="{01FFDCDF-E7BC-44E4-A9B6-EC59CC0ED935}"/>
            </a:ext>
          </a:extLst>
        </xdr:cNvPr>
        <xdr:cNvSpPr txBox="1"/>
      </xdr:nvSpPr>
      <xdr:spPr>
        <a:xfrm>
          <a:off x="9467850" y="7059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114662</xdr:rowOff>
    </xdr:from>
    <xdr:to>
      <xdr:col>55</xdr:col>
      <xdr:colOff>88900</xdr:colOff>
      <xdr:row>42</xdr:row>
      <xdr:rowOff>114662</xdr:rowOff>
    </xdr:to>
    <xdr:cxnSp macro="">
      <xdr:nvCxnSpPr>
        <xdr:cNvPr id="119" name="直線コネクタ 118">
          <a:extLst>
            <a:ext uri="{FF2B5EF4-FFF2-40B4-BE49-F238E27FC236}">
              <a16:creationId xmlns:a16="http://schemas.microsoft.com/office/drawing/2014/main" id="{68FFFF4E-CB12-42AA-A8E1-F081B1ECE0D0}"/>
            </a:ext>
          </a:extLst>
        </xdr:cNvPr>
        <xdr:cNvCxnSpPr/>
      </xdr:nvCxnSpPr>
      <xdr:spPr>
        <a:xfrm>
          <a:off x="9359900" y="705521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133919</xdr:rowOff>
    </xdr:from>
    <xdr:ext cx="534377" cy="259045"/>
    <xdr:sp macro="" textlink="">
      <xdr:nvSpPr>
        <xdr:cNvPr id="120" name="【道路】&#10;一人当たり延長最大値テキスト">
          <a:extLst>
            <a:ext uri="{FF2B5EF4-FFF2-40B4-BE49-F238E27FC236}">
              <a16:creationId xmlns:a16="http://schemas.microsoft.com/office/drawing/2014/main" id="{B99273E3-A9A6-4D11-B4A2-269DBA41B4A1}"/>
            </a:ext>
          </a:extLst>
        </xdr:cNvPr>
        <xdr:cNvSpPr txBox="1"/>
      </xdr:nvSpPr>
      <xdr:spPr>
        <a:xfrm>
          <a:off x="9467850" y="5423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15792</xdr:rowOff>
    </xdr:from>
    <xdr:to>
      <xdr:col>55</xdr:col>
      <xdr:colOff>88900</xdr:colOff>
      <xdr:row>34</xdr:row>
      <xdr:rowOff>15792</xdr:rowOff>
    </xdr:to>
    <xdr:cxnSp macro="">
      <xdr:nvCxnSpPr>
        <xdr:cNvPr id="121" name="直線コネクタ 120">
          <a:extLst>
            <a:ext uri="{FF2B5EF4-FFF2-40B4-BE49-F238E27FC236}">
              <a16:creationId xmlns:a16="http://schemas.microsoft.com/office/drawing/2014/main" id="{1D0E0D4E-9E0E-4EA6-9C6A-2445A71C0D25}"/>
            </a:ext>
          </a:extLst>
        </xdr:cNvPr>
        <xdr:cNvCxnSpPr/>
      </xdr:nvCxnSpPr>
      <xdr:spPr>
        <a:xfrm>
          <a:off x="9359900" y="563554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141717</xdr:rowOff>
    </xdr:from>
    <xdr:ext cx="534377" cy="259045"/>
    <xdr:sp macro="" textlink="">
      <xdr:nvSpPr>
        <xdr:cNvPr id="122" name="【道路】&#10;一人当たり延長平均値テキスト">
          <a:extLst>
            <a:ext uri="{FF2B5EF4-FFF2-40B4-BE49-F238E27FC236}">
              <a16:creationId xmlns:a16="http://schemas.microsoft.com/office/drawing/2014/main" id="{7282F4D8-E89A-43A8-88A3-A29DC252A01A}"/>
            </a:ext>
          </a:extLst>
        </xdr:cNvPr>
        <xdr:cNvSpPr txBox="1"/>
      </xdr:nvSpPr>
      <xdr:spPr>
        <a:xfrm>
          <a:off x="9467850" y="64218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118840</xdr:rowOff>
    </xdr:from>
    <xdr:to>
      <xdr:col>55</xdr:col>
      <xdr:colOff>50800</xdr:colOff>
      <xdr:row>40</xdr:row>
      <xdr:rowOff>48990</xdr:rowOff>
    </xdr:to>
    <xdr:sp macro="" textlink="">
      <xdr:nvSpPr>
        <xdr:cNvPr id="123" name="フローチャート: 判断 122">
          <a:extLst>
            <a:ext uri="{FF2B5EF4-FFF2-40B4-BE49-F238E27FC236}">
              <a16:creationId xmlns:a16="http://schemas.microsoft.com/office/drawing/2014/main" id="{CC255491-6A0D-4A61-9364-24669E0EAB13}"/>
            </a:ext>
          </a:extLst>
        </xdr:cNvPr>
        <xdr:cNvSpPr/>
      </xdr:nvSpPr>
      <xdr:spPr>
        <a:xfrm>
          <a:off x="9398000" y="656409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136690</xdr:rowOff>
    </xdr:from>
    <xdr:to>
      <xdr:col>50</xdr:col>
      <xdr:colOff>165100</xdr:colOff>
      <xdr:row>40</xdr:row>
      <xdr:rowOff>66840</xdr:rowOff>
    </xdr:to>
    <xdr:sp macro="" textlink="">
      <xdr:nvSpPr>
        <xdr:cNvPr id="124" name="フローチャート: 判断 123">
          <a:extLst>
            <a:ext uri="{FF2B5EF4-FFF2-40B4-BE49-F238E27FC236}">
              <a16:creationId xmlns:a16="http://schemas.microsoft.com/office/drawing/2014/main" id="{7258BFC9-A06D-4955-951B-04F83F7F17E8}"/>
            </a:ext>
          </a:extLst>
        </xdr:cNvPr>
        <xdr:cNvSpPr/>
      </xdr:nvSpPr>
      <xdr:spPr>
        <a:xfrm>
          <a:off x="8636000" y="658194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143510</xdr:rowOff>
    </xdr:from>
    <xdr:to>
      <xdr:col>46</xdr:col>
      <xdr:colOff>38100</xdr:colOff>
      <xdr:row>40</xdr:row>
      <xdr:rowOff>73660</xdr:rowOff>
    </xdr:to>
    <xdr:sp macro="" textlink="">
      <xdr:nvSpPr>
        <xdr:cNvPr id="125" name="フローチャート: 判断 124">
          <a:extLst>
            <a:ext uri="{FF2B5EF4-FFF2-40B4-BE49-F238E27FC236}">
              <a16:creationId xmlns:a16="http://schemas.microsoft.com/office/drawing/2014/main" id="{DADCB9E4-1A11-4403-8D0A-E9C9BBD1509D}"/>
            </a:ext>
          </a:extLst>
        </xdr:cNvPr>
        <xdr:cNvSpPr/>
      </xdr:nvSpPr>
      <xdr:spPr>
        <a:xfrm>
          <a:off x="7842250" y="65887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155949</xdr:rowOff>
    </xdr:from>
    <xdr:to>
      <xdr:col>41</xdr:col>
      <xdr:colOff>101600</xdr:colOff>
      <xdr:row>40</xdr:row>
      <xdr:rowOff>86099</xdr:rowOff>
    </xdr:to>
    <xdr:sp macro="" textlink="">
      <xdr:nvSpPr>
        <xdr:cNvPr id="126" name="フローチャート: 判断 125">
          <a:extLst>
            <a:ext uri="{FF2B5EF4-FFF2-40B4-BE49-F238E27FC236}">
              <a16:creationId xmlns:a16="http://schemas.microsoft.com/office/drawing/2014/main" id="{023ED1B6-DEC9-41D4-B647-D66345131823}"/>
            </a:ext>
          </a:extLst>
        </xdr:cNvPr>
        <xdr:cNvSpPr/>
      </xdr:nvSpPr>
      <xdr:spPr>
        <a:xfrm>
          <a:off x="7029450" y="660119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170732</xdr:rowOff>
    </xdr:from>
    <xdr:to>
      <xdr:col>36</xdr:col>
      <xdr:colOff>165100</xdr:colOff>
      <xdr:row>40</xdr:row>
      <xdr:rowOff>100882</xdr:rowOff>
    </xdr:to>
    <xdr:sp macro="" textlink="">
      <xdr:nvSpPr>
        <xdr:cNvPr id="127" name="フローチャート: 判断 126">
          <a:extLst>
            <a:ext uri="{FF2B5EF4-FFF2-40B4-BE49-F238E27FC236}">
              <a16:creationId xmlns:a16="http://schemas.microsoft.com/office/drawing/2014/main" id="{25BBD5C5-A35B-455B-9B27-F1396994A96A}"/>
            </a:ext>
          </a:extLst>
        </xdr:cNvPr>
        <xdr:cNvSpPr/>
      </xdr:nvSpPr>
      <xdr:spPr>
        <a:xfrm>
          <a:off x="6235700" y="6609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FE65EA63-E27B-4649-8124-B8AEF1C26CF0}"/>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EFDBB662-31E7-4117-B140-E61EEDC40E5E}"/>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53C715C-CCDA-4F58-BC00-AD4BD7AB4AF6}"/>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110DB4BF-D4AF-4101-A4FA-FE942A1E08A3}"/>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E796681B-BAA6-4F75-8708-30A580C75A79}"/>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42</xdr:row>
      <xdr:rowOff>6597</xdr:rowOff>
    </xdr:from>
    <xdr:to>
      <xdr:col>55</xdr:col>
      <xdr:colOff>50800</xdr:colOff>
      <xdr:row>42</xdr:row>
      <xdr:rowOff>108197</xdr:rowOff>
    </xdr:to>
    <xdr:sp macro="" textlink="">
      <xdr:nvSpPr>
        <xdr:cNvPr id="133" name="楕円 132">
          <a:extLst>
            <a:ext uri="{FF2B5EF4-FFF2-40B4-BE49-F238E27FC236}">
              <a16:creationId xmlns:a16="http://schemas.microsoft.com/office/drawing/2014/main" id="{ABF8A9C1-8ADF-4CFE-90B5-4B9C4A3257CD}"/>
            </a:ext>
          </a:extLst>
        </xdr:cNvPr>
        <xdr:cNvSpPr/>
      </xdr:nvSpPr>
      <xdr:spPr>
        <a:xfrm>
          <a:off x="9398000" y="694714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92974</xdr:rowOff>
    </xdr:from>
    <xdr:ext cx="534377" cy="259045"/>
    <xdr:sp macro="" textlink="">
      <xdr:nvSpPr>
        <xdr:cNvPr id="134" name="【道路】&#10;一人当たり延長該当値テキスト">
          <a:extLst>
            <a:ext uri="{FF2B5EF4-FFF2-40B4-BE49-F238E27FC236}">
              <a16:creationId xmlns:a16="http://schemas.microsoft.com/office/drawing/2014/main" id="{23BB1986-CF21-4E39-A5CC-B94517AFEE4F}"/>
            </a:ext>
          </a:extLst>
        </xdr:cNvPr>
        <xdr:cNvSpPr txBox="1"/>
      </xdr:nvSpPr>
      <xdr:spPr>
        <a:xfrm>
          <a:off x="9467850" y="686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42</xdr:row>
      <xdr:rowOff>13970</xdr:rowOff>
    </xdr:from>
    <xdr:to>
      <xdr:col>50</xdr:col>
      <xdr:colOff>165100</xdr:colOff>
      <xdr:row>42</xdr:row>
      <xdr:rowOff>115570</xdr:rowOff>
    </xdr:to>
    <xdr:sp macro="" textlink="">
      <xdr:nvSpPr>
        <xdr:cNvPr id="135" name="楕円 134">
          <a:extLst>
            <a:ext uri="{FF2B5EF4-FFF2-40B4-BE49-F238E27FC236}">
              <a16:creationId xmlns:a16="http://schemas.microsoft.com/office/drawing/2014/main" id="{B63822B5-6A54-4259-9249-29F24A22097F}"/>
            </a:ext>
          </a:extLst>
        </xdr:cNvPr>
        <xdr:cNvSpPr/>
      </xdr:nvSpPr>
      <xdr:spPr>
        <a:xfrm>
          <a:off x="8636000" y="695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57397</xdr:rowOff>
    </xdr:from>
    <xdr:to>
      <xdr:col>55</xdr:col>
      <xdr:colOff>0</xdr:colOff>
      <xdr:row>42</xdr:row>
      <xdr:rowOff>64770</xdr:rowOff>
    </xdr:to>
    <xdr:cxnSp macro="">
      <xdr:nvCxnSpPr>
        <xdr:cNvPr id="136" name="直線コネクタ 135">
          <a:extLst>
            <a:ext uri="{FF2B5EF4-FFF2-40B4-BE49-F238E27FC236}">
              <a16:creationId xmlns:a16="http://schemas.microsoft.com/office/drawing/2014/main" id="{E6CA0FF5-03AD-4EA9-B526-150BBB1332C7}"/>
            </a:ext>
          </a:extLst>
        </xdr:cNvPr>
        <xdr:cNvCxnSpPr/>
      </xdr:nvCxnSpPr>
      <xdr:spPr>
        <a:xfrm flipV="1">
          <a:off x="8686800" y="6997947"/>
          <a:ext cx="742950" cy="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42</xdr:row>
      <xdr:rowOff>21228</xdr:rowOff>
    </xdr:from>
    <xdr:to>
      <xdr:col>46</xdr:col>
      <xdr:colOff>38100</xdr:colOff>
      <xdr:row>42</xdr:row>
      <xdr:rowOff>122828</xdr:rowOff>
    </xdr:to>
    <xdr:sp macro="" textlink="">
      <xdr:nvSpPr>
        <xdr:cNvPr id="137" name="楕円 136">
          <a:extLst>
            <a:ext uri="{FF2B5EF4-FFF2-40B4-BE49-F238E27FC236}">
              <a16:creationId xmlns:a16="http://schemas.microsoft.com/office/drawing/2014/main" id="{22B25DB3-7133-4C03-9ADC-BE3983E44DC3}"/>
            </a:ext>
          </a:extLst>
        </xdr:cNvPr>
        <xdr:cNvSpPr/>
      </xdr:nvSpPr>
      <xdr:spPr>
        <a:xfrm>
          <a:off x="7842250" y="69617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64770</xdr:rowOff>
    </xdr:from>
    <xdr:to>
      <xdr:col>50</xdr:col>
      <xdr:colOff>114300</xdr:colOff>
      <xdr:row>42</xdr:row>
      <xdr:rowOff>72028</xdr:rowOff>
    </xdr:to>
    <xdr:cxnSp macro="">
      <xdr:nvCxnSpPr>
        <xdr:cNvPr id="138" name="直線コネクタ 137">
          <a:extLst>
            <a:ext uri="{FF2B5EF4-FFF2-40B4-BE49-F238E27FC236}">
              <a16:creationId xmlns:a16="http://schemas.microsoft.com/office/drawing/2014/main" id="{86B32A1B-CB9A-421B-AF44-D8F3C75FCD35}"/>
            </a:ext>
          </a:extLst>
        </xdr:cNvPr>
        <xdr:cNvCxnSpPr/>
      </xdr:nvCxnSpPr>
      <xdr:spPr>
        <a:xfrm flipV="1">
          <a:off x="7886700" y="7005320"/>
          <a:ext cx="800100" cy="7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42</xdr:row>
      <xdr:rowOff>28467</xdr:rowOff>
    </xdr:from>
    <xdr:to>
      <xdr:col>41</xdr:col>
      <xdr:colOff>101600</xdr:colOff>
      <xdr:row>42</xdr:row>
      <xdr:rowOff>130067</xdr:rowOff>
    </xdr:to>
    <xdr:sp macro="" textlink="">
      <xdr:nvSpPr>
        <xdr:cNvPr id="139" name="楕円 138">
          <a:extLst>
            <a:ext uri="{FF2B5EF4-FFF2-40B4-BE49-F238E27FC236}">
              <a16:creationId xmlns:a16="http://schemas.microsoft.com/office/drawing/2014/main" id="{AD312C4C-3FB1-48C8-BC0A-DE6E8A4BFA3F}"/>
            </a:ext>
          </a:extLst>
        </xdr:cNvPr>
        <xdr:cNvSpPr/>
      </xdr:nvSpPr>
      <xdr:spPr>
        <a:xfrm>
          <a:off x="7029450" y="696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72028</xdr:rowOff>
    </xdr:from>
    <xdr:to>
      <xdr:col>45</xdr:col>
      <xdr:colOff>177800</xdr:colOff>
      <xdr:row>42</xdr:row>
      <xdr:rowOff>79267</xdr:rowOff>
    </xdr:to>
    <xdr:cxnSp macro="">
      <xdr:nvCxnSpPr>
        <xdr:cNvPr id="140" name="直線コネクタ 139">
          <a:extLst>
            <a:ext uri="{FF2B5EF4-FFF2-40B4-BE49-F238E27FC236}">
              <a16:creationId xmlns:a16="http://schemas.microsoft.com/office/drawing/2014/main" id="{D548F8FB-366C-4263-BE64-F6A7BC31D913}"/>
            </a:ext>
          </a:extLst>
        </xdr:cNvPr>
        <xdr:cNvCxnSpPr/>
      </xdr:nvCxnSpPr>
      <xdr:spPr>
        <a:xfrm flipV="1">
          <a:off x="7080250" y="7012578"/>
          <a:ext cx="80645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42</xdr:row>
      <xdr:rowOff>37459</xdr:rowOff>
    </xdr:from>
    <xdr:to>
      <xdr:col>36</xdr:col>
      <xdr:colOff>165100</xdr:colOff>
      <xdr:row>42</xdr:row>
      <xdr:rowOff>139059</xdr:rowOff>
    </xdr:to>
    <xdr:sp macro="" textlink="">
      <xdr:nvSpPr>
        <xdr:cNvPr id="141" name="楕円 140">
          <a:extLst>
            <a:ext uri="{FF2B5EF4-FFF2-40B4-BE49-F238E27FC236}">
              <a16:creationId xmlns:a16="http://schemas.microsoft.com/office/drawing/2014/main" id="{BC253DC1-BEA3-42FA-9093-90F8432374CD}"/>
            </a:ext>
          </a:extLst>
        </xdr:cNvPr>
        <xdr:cNvSpPr/>
      </xdr:nvSpPr>
      <xdr:spPr>
        <a:xfrm>
          <a:off x="6235700" y="697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79267</xdr:rowOff>
    </xdr:from>
    <xdr:to>
      <xdr:col>41</xdr:col>
      <xdr:colOff>50800</xdr:colOff>
      <xdr:row>42</xdr:row>
      <xdr:rowOff>88259</xdr:rowOff>
    </xdr:to>
    <xdr:cxnSp macro="">
      <xdr:nvCxnSpPr>
        <xdr:cNvPr id="142" name="直線コネクタ 141">
          <a:extLst>
            <a:ext uri="{FF2B5EF4-FFF2-40B4-BE49-F238E27FC236}">
              <a16:creationId xmlns:a16="http://schemas.microsoft.com/office/drawing/2014/main" id="{2407B01B-2E3C-455E-93FB-7978C198DCCB}"/>
            </a:ext>
          </a:extLst>
        </xdr:cNvPr>
        <xdr:cNvCxnSpPr/>
      </xdr:nvCxnSpPr>
      <xdr:spPr>
        <a:xfrm flipV="1">
          <a:off x="6286500" y="7019817"/>
          <a:ext cx="793750" cy="8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83367</xdr:rowOff>
    </xdr:from>
    <xdr:ext cx="534377" cy="259045"/>
    <xdr:sp macro="" textlink="">
      <xdr:nvSpPr>
        <xdr:cNvPr id="143" name="n_1aveValue【道路】&#10;一人当たり延長">
          <a:extLst>
            <a:ext uri="{FF2B5EF4-FFF2-40B4-BE49-F238E27FC236}">
              <a16:creationId xmlns:a16="http://schemas.microsoft.com/office/drawing/2014/main" id="{485FCFFB-D51F-4013-B816-D08AD4CC2DBA}"/>
            </a:ext>
          </a:extLst>
        </xdr:cNvPr>
        <xdr:cNvSpPr txBox="1"/>
      </xdr:nvSpPr>
      <xdr:spPr>
        <a:xfrm>
          <a:off x="8425961" y="6363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90187</xdr:rowOff>
    </xdr:from>
    <xdr:ext cx="534377" cy="259045"/>
    <xdr:sp macro="" textlink="">
      <xdr:nvSpPr>
        <xdr:cNvPr id="144" name="n_2aveValue【道路】&#10;一人当たり延長">
          <a:extLst>
            <a:ext uri="{FF2B5EF4-FFF2-40B4-BE49-F238E27FC236}">
              <a16:creationId xmlns:a16="http://schemas.microsoft.com/office/drawing/2014/main" id="{0395CBE7-3F6D-44BA-B93B-0784A4187257}"/>
            </a:ext>
          </a:extLst>
        </xdr:cNvPr>
        <xdr:cNvSpPr txBox="1"/>
      </xdr:nvSpPr>
      <xdr:spPr>
        <a:xfrm>
          <a:off x="7644911" y="6370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102626</xdr:rowOff>
    </xdr:from>
    <xdr:ext cx="534377" cy="259045"/>
    <xdr:sp macro="" textlink="">
      <xdr:nvSpPr>
        <xdr:cNvPr id="145" name="n_3aveValue【道路】&#10;一人当たり延長">
          <a:extLst>
            <a:ext uri="{FF2B5EF4-FFF2-40B4-BE49-F238E27FC236}">
              <a16:creationId xmlns:a16="http://schemas.microsoft.com/office/drawing/2014/main" id="{32690B16-6DA7-4909-B8AF-2868B1229F91}"/>
            </a:ext>
          </a:extLst>
        </xdr:cNvPr>
        <xdr:cNvSpPr txBox="1"/>
      </xdr:nvSpPr>
      <xdr:spPr>
        <a:xfrm>
          <a:off x="6851161" y="6382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117409</xdr:rowOff>
    </xdr:from>
    <xdr:ext cx="534377" cy="259045"/>
    <xdr:sp macro="" textlink="">
      <xdr:nvSpPr>
        <xdr:cNvPr id="146" name="n_4aveValue【道路】&#10;一人当たり延長">
          <a:extLst>
            <a:ext uri="{FF2B5EF4-FFF2-40B4-BE49-F238E27FC236}">
              <a16:creationId xmlns:a16="http://schemas.microsoft.com/office/drawing/2014/main" id="{752EE57D-7628-4BF0-9B11-89252F88D585}"/>
            </a:ext>
          </a:extLst>
        </xdr:cNvPr>
        <xdr:cNvSpPr txBox="1"/>
      </xdr:nvSpPr>
      <xdr:spPr>
        <a:xfrm>
          <a:off x="6038361" y="6397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106697</xdr:rowOff>
    </xdr:from>
    <xdr:ext cx="534377" cy="259045"/>
    <xdr:sp macro="" textlink="">
      <xdr:nvSpPr>
        <xdr:cNvPr id="147" name="n_1mainValue【道路】&#10;一人当たり延長">
          <a:extLst>
            <a:ext uri="{FF2B5EF4-FFF2-40B4-BE49-F238E27FC236}">
              <a16:creationId xmlns:a16="http://schemas.microsoft.com/office/drawing/2014/main" id="{3C34E458-5673-4636-971B-0E760B7A8444}"/>
            </a:ext>
          </a:extLst>
        </xdr:cNvPr>
        <xdr:cNvSpPr txBox="1"/>
      </xdr:nvSpPr>
      <xdr:spPr>
        <a:xfrm>
          <a:off x="8425961" y="7047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113955</xdr:rowOff>
    </xdr:from>
    <xdr:ext cx="534377" cy="259045"/>
    <xdr:sp macro="" textlink="">
      <xdr:nvSpPr>
        <xdr:cNvPr id="148" name="n_2mainValue【道路】&#10;一人当たり延長">
          <a:extLst>
            <a:ext uri="{FF2B5EF4-FFF2-40B4-BE49-F238E27FC236}">
              <a16:creationId xmlns:a16="http://schemas.microsoft.com/office/drawing/2014/main" id="{BEBB806E-5DBD-44E3-BE0E-7B1C8352EC39}"/>
            </a:ext>
          </a:extLst>
        </xdr:cNvPr>
        <xdr:cNvSpPr txBox="1"/>
      </xdr:nvSpPr>
      <xdr:spPr>
        <a:xfrm>
          <a:off x="7644911" y="7054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121194</xdr:rowOff>
    </xdr:from>
    <xdr:ext cx="534377" cy="259045"/>
    <xdr:sp macro="" textlink="">
      <xdr:nvSpPr>
        <xdr:cNvPr id="149" name="n_3mainValue【道路】&#10;一人当たり延長">
          <a:extLst>
            <a:ext uri="{FF2B5EF4-FFF2-40B4-BE49-F238E27FC236}">
              <a16:creationId xmlns:a16="http://schemas.microsoft.com/office/drawing/2014/main" id="{E4FDA6CF-7E18-4716-93E2-63BBC5BB780C}"/>
            </a:ext>
          </a:extLst>
        </xdr:cNvPr>
        <xdr:cNvSpPr txBox="1"/>
      </xdr:nvSpPr>
      <xdr:spPr>
        <a:xfrm>
          <a:off x="6851161" y="7061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130186</xdr:rowOff>
    </xdr:from>
    <xdr:ext cx="534377" cy="259045"/>
    <xdr:sp macro="" textlink="">
      <xdr:nvSpPr>
        <xdr:cNvPr id="150" name="n_4mainValue【道路】&#10;一人当たり延長">
          <a:extLst>
            <a:ext uri="{FF2B5EF4-FFF2-40B4-BE49-F238E27FC236}">
              <a16:creationId xmlns:a16="http://schemas.microsoft.com/office/drawing/2014/main" id="{5D56F2A3-C449-4B27-BFA6-91B61CF8C7B4}"/>
            </a:ext>
          </a:extLst>
        </xdr:cNvPr>
        <xdr:cNvSpPr txBox="1"/>
      </xdr:nvSpPr>
      <xdr:spPr>
        <a:xfrm>
          <a:off x="6038361" y="70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A8C7CCC7-1B4D-40DC-A75E-B3A6CECB3707}"/>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C64F015D-CB97-4BC9-BEE0-42A2DBA7D74B}"/>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A1AB7B96-BD6C-444B-A9E1-211AC9EF5FEB}"/>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F70625DF-F76F-40BB-9279-027C309962B2}"/>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93152714-707D-40A0-A5F6-88F5C5E7EA73}"/>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3438DC90-21B6-4174-8C29-34E41CA8AD1A}"/>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9C2417E9-6806-42F4-BBA8-E06A2696F773}"/>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AC50E947-66F3-44A8-A3B6-CFE0D7E1409F}"/>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47CE96BF-5AB6-4200-9E28-6FE030FE7961}"/>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268FA3B3-656A-4C35-B9F3-737D6E3B5491}"/>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C01590CD-EA21-461B-BCED-BBE1C8F5B680}"/>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3A36AF2F-7C8E-42F3-A8B9-06D1180F2F55}"/>
            </a:ext>
          </a:extLst>
        </xdr:cNvPr>
        <xdr:cNvCxnSpPr/>
      </xdr:nvCxnSpPr>
      <xdr:spPr>
        <a:xfrm>
          <a:off x="6858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6D7E5678-A610-4BD1-AE48-E91316DA3986}"/>
            </a:ext>
          </a:extLst>
        </xdr:cNvPr>
        <xdr:cNvSpPr txBox="1"/>
      </xdr:nvSpPr>
      <xdr:spPr>
        <a:xfrm>
          <a:off x="2757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42CB3D84-0FA7-4A09-B5E6-7008EE94D8D3}"/>
            </a:ext>
          </a:extLst>
        </xdr:cNvPr>
        <xdr:cNvCxnSpPr/>
      </xdr:nvCxnSpPr>
      <xdr:spPr>
        <a:xfrm>
          <a:off x="6858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4E45D757-0B0C-4AC5-9769-7B397F592821}"/>
            </a:ext>
          </a:extLst>
        </xdr:cNvPr>
        <xdr:cNvSpPr txBox="1"/>
      </xdr:nvSpPr>
      <xdr:spPr>
        <a:xfrm>
          <a:off x="3398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A1FF9AA8-D1E4-4AFA-9DD6-7068B3263E21}"/>
            </a:ext>
          </a:extLst>
        </xdr:cNvPr>
        <xdr:cNvCxnSpPr/>
      </xdr:nvCxnSpPr>
      <xdr:spPr>
        <a:xfrm>
          <a:off x="6858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D3C4C22A-E213-48C1-9397-BFBF3AD156FF}"/>
            </a:ext>
          </a:extLst>
        </xdr:cNvPr>
        <xdr:cNvSpPr txBox="1"/>
      </xdr:nvSpPr>
      <xdr:spPr>
        <a:xfrm>
          <a:off x="3398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A9E1111A-6525-4B2C-A41D-6E40455F26C4}"/>
            </a:ext>
          </a:extLst>
        </xdr:cNvPr>
        <xdr:cNvCxnSpPr/>
      </xdr:nvCxnSpPr>
      <xdr:spPr>
        <a:xfrm>
          <a:off x="6858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67582D65-0FE9-49E9-B10A-7B4479AE6D10}"/>
            </a:ext>
          </a:extLst>
        </xdr:cNvPr>
        <xdr:cNvSpPr txBox="1"/>
      </xdr:nvSpPr>
      <xdr:spPr>
        <a:xfrm>
          <a:off x="3398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E089355B-FD81-4ECC-AE7E-64E4DA9B9E50}"/>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5E2B77B8-5973-427B-9DBF-6811FEE119A9}"/>
            </a:ext>
          </a:extLst>
        </xdr:cNvPr>
        <xdr:cNvSpPr txBox="1"/>
      </xdr:nvSpPr>
      <xdr:spPr>
        <a:xfrm>
          <a:off x="3398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D00612F7-B8F0-4E3A-9276-DFFB4DD4B370}"/>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70866</xdr:rowOff>
    </xdr:from>
    <xdr:to>
      <xdr:col>24</xdr:col>
      <xdr:colOff>62865</xdr:colOff>
      <xdr:row>63</xdr:row>
      <xdr:rowOff>43434</xdr:rowOff>
    </xdr:to>
    <xdr:cxnSp macro="">
      <xdr:nvCxnSpPr>
        <xdr:cNvPr id="173" name="直線コネクタ 172">
          <a:extLst>
            <a:ext uri="{FF2B5EF4-FFF2-40B4-BE49-F238E27FC236}">
              <a16:creationId xmlns:a16="http://schemas.microsoft.com/office/drawing/2014/main" id="{DB926C17-1662-48FF-936D-8CD6B997791D}"/>
            </a:ext>
          </a:extLst>
        </xdr:cNvPr>
        <xdr:cNvCxnSpPr/>
      </xdr:nvCxnSpPr>
      <xdr:spPr>
        <a:xfrm flipV="1">
          <a:off x="4177665" y="9157716"/>
          <a:ext cx="0" cy="1293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47261</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00C74F06-0CA1-4CCA-A197-F7F8FFA01FFD}"/>
            </a:ext>
          </a:extLst>
        </xdr:cNvPr>
        <xdr:cNvSpPr txBox="1"/>
      </xdr:nvSpPr>
      <xdr:spPr>
        <a:xfrm>
          <a:off x="4216400" y="10454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43434</xdr:rowOff>
    </xdr:from>
    <xdr:to>
      <xdr:col>24</xdr:col>
      <xdr:colOff>152400</xdr:colOff>
      <xdr:row>63</xdr:row>
      <xdr:rowOff>43434</xdr:rowOff>
    </xdr:to>
    <xdr:cxnSp macro="">
      <xdr:nvCxnSpPr>
        <xdr:cNvPr id="175" name="直線コネクタ 174">
          <a:extLst>
            <a:ext uri="{FF2B5EF4-FFF2-40B4-BE49-F238E27FC236}">
              <a16:creationId xmlns:a16="http://schemas.microsoft.com/office/drawing/2014/main" id="{5EAAEBC8-AC86-49DF-9330-843B031F7F91}"/>
            </a:ext>
          </a:extLst>
        </xdr:cNvPr>
        <xdr:cNvCxnSpPr/>
      </xdr:nvCxnSpPr>
      <xdr:spPr>
        <a:xfrm>
          <a:off x="4108450" y="104510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17543</xdr:rowOff>
    </xdr:from>
    <xdr:ext cx="405111" cy="259045"/>
    <xdr:sp macro="" textlink="">
      <xdr:nvSpPr>
        <xdr:cNvPr id="176" name="【橋りょう・トンネル】&#10;有形固定資産減価償却率最大値テキスト">
          <a:extLst>
            <a:ext uri="{FF2B5EF4-FFF2-40B4-BE49-F238E27FC236}">
              <a16:creationId xmlns:a16="http://schemas.microsoft.com/office/drawing/2014/main" id="{B9ED51DF-A88C-4E6A-B2DD-2A30A9B63397}"/>
            </a:ext>
          </a:extLst>
        </xdr:cNvPr>
        <xdr:cNvSpPr txBox="1"/>
      </xdr:nvSpPr>
      <xdr:spPr>
        <a:xfrm>
          <a:off x="4216400" y="8939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70866</xdr:rowOff>
    </xdr:from>
    <xdr:to>
      <xdr:col>24</xdr:col>
      <xdr:colOff>152400</xdr:colOff>
      <xdr:row>55</xdr:row>
      <xdr:rowOff>70866</xdr:rowOff>
    </xdr:to>
    <xdr:cxnSp macro="">
      <xdr:nvCxnSpPr>
        <xdr:cNvPr id="177" name="直線コネクタ 176">
          <a:extLst>
            <a:ext uri="{FF2B5EF4-FFF2-40B4-BE49-F238E27FC236}">
              <a16:creationId xmlns:a16="http://schemas.microsoft.com/office/drawing/2014/main" id="{F2576B02-55A2-4A86-90A8-130190F12989}"/>
            </a:ext>
          </a:extLst>
        </xdr:cNvPr>
        <xdr:cNvCxnSpPr/>
      </xdr:nvCxnSpPr>
      <xdr:spPr>
        <a:xfrm>
          <a:off x="4108450" y="915771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135653</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8FBDCAE1-2301-40C3-A7C8-CDD2AE56FE98}"/>
            </a:ext>
          </a:extLst>
        </xdr:cNvPr>
        <xdr:cNvSpPr txBox="1"/>
      </xdr:nvSpPr>
      <xdr:spPr>
        <a:xfrm>
          <a:off x="4216400" y="97178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157226</xdr:rowOff>
    </xdr:from>
    <xdr:to>
      <xdr:col>24</xdr:col>
      <xdr:colOff>114300</xdr:colOff>
      <xdr:row>59</xdr:row>
      <xdr:rowOff>87376</xdr:rowOff>
    </xdr:to>
    <xdr:sp macro="" textlink="">
      <xdr:nvSpPr>
        <xdr:cNvPr id="179" name="フローチャート: 判断 178">
          <a:extLst>
            <a:ext uri="{FF2B5EF4-FFF2-40B4-BE49-F238E27FC236}">
              <a16:creationId xmlns:a16="http://schemas.microsoft.com/office/drawing/2014/main" id="{1AD228DC-E035-4D17-B3CA-8B4A5DCC05F1}"/>
            </a:ext>
          </a:extLst>
        </xdr:cNvPr>
        <xdr:cNvSpPr/>
      </xdr:nvSpPr>
      <xdr:spPr>
        <a:xfrm>
          <a:off x="4127500" y="97393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164084</xdr:rowOff>
    </xdr:from>
    <xdr:to>
      <xdr:col>20</xdr:col>
      <xdr:colOff>38100</xdr:colOff>
      <xdr:row>59</xdr:row>
      <xdr:rowOff>94234</xdr:rowOff>
    </xdr:to>
    <xdr:sp macro="" textlink="">
      <xdr:nvSpPr>
        <xdr:cNvPr id="180" name="フローチャート: 判断 179">
          <a:extLst>
            <a:ext uri="{FF2B5EF4-FFF2-40B4-BE49-F238E27FC236}">
              <a16:creationId xmlns:a16="http://schemas.microsoft.com/office/drawing/2014/main" id="{354D76E9-DA33-4C7C-B5D9-7347856406B1}"/>
            </a:ext>
          </a:extLst>
        </xdr:cNvPr>
        <xdr:cNvSpPr/>
      </xdr:nvSpPr>
      <xdr:spPr>
        <a:xfrm>
          <a:off x="3384550" y="974623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81" name="フローチャート: 判断 180">
          <a:extLst>
            <a:ext uri="{FF2B5EF4-FFF2-40B4-BE49-F238E27FC236}">
              <a16:creationId xmlns:a16="http://schemas.microsoft.com/office/drawing/2014/main" id="{90035FBD-B30E-416C-A16B-85446C107965}"/>
            </a:ext>
          </a:extLst>
        </xdr:cNvPr>
        <xdr:cNvSpPr/>
      </xdr:nvSpPr>
      <xdr:spPr>
        <a:xfrm>
          <a:off x="2571750" y="972566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109220</xdr:rowOff>
    </xdr:from>
    <xdr:to>
      <xdr:col>10</xdr:col>
      <xdr:colOff>165100</xdr:colOff>
      <xdr:row>59</xdr:row>
      <xdr:rowOff>39370</xdr:rowOff>
    </xdr:to>
    <xdr:sp macro="" textlink="">
      <xdr:nvSpPr>
        <xdr:cNvPr id="182" name="フローチャート: 判断 181">
          <a:extLst>
            <a:ext uri="{FF2B5EF4-FFF2-40B4-BE49-F238E27FC236}">
              <a16:creationId xmlns:a16="http://schemas.microsoft.com/office/drawing/2014/main" id="{6E7DB600-101C-48B6-AFBC-A39F438C9359}"/>
            </a:ext>
          </a:extLst>
        </xdr:cNvPr>
        <xdr:cNvSpPr/>
      </xdr:nvSpPr>
      <xdr:spPr>
        <a:xfrm>
          <a:off x="1778000" y="969137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52070</xdr:rowOff>
    </xdr:from>
    <xdr:to>
      <xdr:col>6</xdr:col>
      <xdr:colOff>38100</xdr:colOff>
      <xdr:row>58</xdr:row>
      <xdr:rowOff>153670</xdr:rowOff>
    </xdr:to>
    <xdr:sp macro="" textlink="">
      <xdr:nvSpPr>
        <xdr:cNvPr id="183" name="フローチャート: 判断 182">
          <a:extLst>
            <a:ext uri="{FF2B5EF4-FFF2-40B4-BE49-F238E27FC236}">
              <a16:creationId xmlns:a16="http://schemas.microsoft.com/office/drawing/2014/main" id="{72F9977D-2B17-4FF9-B861-2289C41F3663}"/>
            </a:ext>
          </a:extLst>
        </xdr:cNvPr>
        <xdr:cNvSpPr/>
      </xdr:nvSpPr>
      <xdr:spPr>
        <a:xfrm>
          <a:off x="984250" y="96342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8067451D-C2B9-4799-9DDB-668FCDD08CD8}"/>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13C01A88-0B6B-4248-838E-D2211DC41385}"/>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CE893CA4-6D26-493A-A30D-71E311B889F2}"/>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0BEF18D-7072-49B4-B525-904F53A3F713}"/>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990CA65-84B7-47D3-84C1-62C4CF5ED7C2}"/>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56642</xdr:rowOff>
    </xdr:from>
    <xdr:to>
      <xdr:col>24</xdr:col>
      <xdr:colOff>114300</xdr:colOff>
      <xdr:row>56</xdr:row>
      <xdr:rowOff>158242</xdr:rowOff>
    </xdr:to>
    <xdr:sp macro="" textlink="">
      <xdr:nvSpPr>
        <xdr:cNvPr id="189" name="楕円 188">
          <a:extLst>
            <a:ext uri="{FF2B5EF4-FFF2-40B4-BE49-F238E27FC236}">
              <a16:creationId xmlns:a16="http://schemas.microsoft.com/office/drawing/2014/main" id="{31F2A3F6-67CD-46E5-87FB-3554026E0C6F}"/>
            </a:ext>
          </a:extLst>
        </xdr:cNvPr>
        <xdr:cNvSpPr/>
      </xdr:nvSpPr>
      <xdr:spPr>
        <a:xfrm>
          <a:off x="4127500" y="9308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79519</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EACB3D77-D5CC-439B-8C5A-2E2889231864}"/>
            </a:ext>
          </a:extLst>
        </xdr:cNvPr>
        <xdr:cNvSpPr txBox="1"/>
      </xdr:nvSpPr>
      <xdr:spPr>
        <a:xfrm>
          <a:off x="4216400" y="9166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17780</xdr:rowOff>
    </xdr:from>
    <xdr:to>
      <xdr:col>20</xdr:col>
      <xdr:colOff>38100</xdr:colOff>
      <xdr:row>56</xdr:row>
      <xdr:rowOff>119380</xdr:rowOff>
    </xdr:to>
    <xdr:sp macro="" textlink="">
      <xdr:nvSpPr>
        <xdr:cNvPr id="191" name="楕円 190">
          <a:extLst>
            <a:ext uri="{FF2B5EF4-FFF2-40B4-BE49-F238E27FC236}">
              <a16:creationId xmlns:a16="http://schemas.microsoft.com/office/drawing/2014/main" id="{B567FBBA-7B76-489E-A4B3-EAB3D9D451CC}"/>
            </a:ext>
          </a:extLst>
        </xdr:cNvPr>
        <xdr:cNvSpPr/>
      </xdr:nvSpPr>
      <xdr:spPr>
        <a:xfrm>
          <a:off x="3384550" y="92697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56</xdr:row>
      <xdr:rowOff>68580</xdr:rowOff>
    </xdr:from>
    <xdr:to>
      <xdr:col>24</xdr:col>
      <xdr:colOff>63500</xdr:colOff>
      <xdr:row>56</xdr:row>
      <xdr:rowOff>107442</xdr:rowOff>
    </xdr:to>
    <xdr:cxnSp macro="">
      <xdr:nvCxnSpPr>
        <xdr:cNvPr id="192" name="直線コネクタ 191">
          <a:extLst>
            <a:ext uri="{FF2B5EF4-FFF2-40B4-BE49-F238E27FC236}">
              <a16:creationId xmlns:a16="http://schemas.microsoft.com/office/drawing/2014/main" id="{E057C8FF-7F61-4C5B-8FEE-F75DA27B79B7}"/>
            </a:ext>
          </a:extLst>
        </xdr:cNvPr>
        <xdr:cNvCxnSpPr/>
      </xdr:nvCxnSpPr>
      <xdr:spPr>
        <a:xfrm>
          <a:off x="3429000" y="9320530"/>
          <a:ext cx="7493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152654</xdr:rowOff>
    </xdr:from>
    <xdr:to>
      <xdr:col>15</xdr:col>
      <xdr:colOff>101600</xdr:colOff>
      <xdr:row>56</xdr:row>
      <xdr:rowOff>82804</xdr:rowOff>
    </xdr:to>
    <xdr:sp macro="" textlink="">
      <xdr:nvSpPr>
        <xdr:cNvPr id="193" name="楕円 192">
          <a:extLst>
            <a:ext uri="{FF2B5EF4-FFF2-40B4-BE49-F238E27FC236}">
              <a16:creationId xmlns:a16="http://schemas.microsoft.com/office/drawing/2014/main" id="{AC328DE9-07B8-42DC-B48C-34F87E28F4F1}"/>
            </a:ext>
          </a:extLst>
        </xdr:cNvPr>
        <xdr:cNvSpPr/>
      </xdr:nvSpPr>
      <xdr:spPr>
        <a:xfrm>
          <a:off x="2571750" y="92395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32004</xdr:rowOff>
    </xdr:from>
    <xdr:to>
      <xdr:col>19</xdr:col>
      <xdr:colOff>177800</xdr:colOff>
      <xdr:row>56</xdr:row>
      <xdr:rowOff>68580</xdr:rowOff>
    </xdr:to>
    <xdr:cxnSp macro="">
      <xdr:nvCxnSpPr>
        <xdr:cNvPr id="194" name="直線コネクタ 193">
          <a:extLst>
            <a:ext uri="{FF2B5EF4-FFF2-40B4-BE49-F238E27FC236}">
              <a16:creationId xmlns:a16="http://schemas.microsoft.com/office/drawing/2014/main" id="{138F4FF0-663E-4B75-B025-C107ECF386B2}"/>
            </a:ext>
          </a:extLst>
        </xdr:cNvPr>
        <xdr:cNvCxnSpPr/>
      </xdr:nvCxnSpPr>
      <xdr:spPr>
        <a:xfrm>
          <a:off x="2622550" y="9283954"/>
          <a:ext cx="80645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113792</xdr:rowOff>
    </xdr:from>
    <xdr:to>
      <xdr:col>10</xdr:col>
      <xdr:colOff>165100</xdr:colOff>
      <xdr:row>56</xdr:row>
      <xdr:rowOff>43942</xdr:rowOff>
    </xdr:to>
    <xdr:sp macro="" textlink="">
      <xdr:nvSpPr>
        <xdr:cNvPr id="195" name="楕円 194">
          <a:extLst>
            <a:ext uri="{FF2B5EF4-FFF2-40B4-BE49-F238E27FC236}">
              <a16:creationId xmlns:a16="http://schemas.microsoft.com/office/drawing/2014/main" id="{0880C58E-B66E-4413-995A-2163049519FC}"/>
            </a:ext>
          </a:extLst>
        </xdr:cNvPr>
        <xdr:cNvSpPr/>
      </xdr:nvSpPr>
      <xdr:spPr>
        <a:xfrm>
          <a:off x="1778000" y="92006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55</xdr:row>
      <xdr:rowOff>164592</xdr:rowOff>
    </xdr:from>
    <xdr:to>
      <xdr:col>15</xdr:col>
      <xdr:colOff>50800</xdr:colOff>
      <xdr:row>56</xdr:row>
      <xdr:rowOff>32004</xdr:rowOff>
    </xdr:to>
    <xdr:cxnSp macro="">
      <xdr:nvCxnSpPr>
        <xdr:cNvPr id="196" name="直線コネクタ 195">
          <a:extLst>
            <a:ext uri="{FF2B5EF4-FFF2-40B4-BE49-F238E27FC236}">
              <a16:creationId xmlns:a16="http://schemas.microsoft.com/office/drawing/2014/main" id="{B1348F30-BB3A-4DD9-A76B-C5D2A1D49B78}"/>
            </a:ext>
          </a:extLst>
        </xdr:cNvPr>
        <xdr:cNvCxnSpPr/>
      </xdr:nvCxnSpPr>
      <xdr:spPr>
        <a:xfrm>
          <a:off x="1828800" y="9251442"/>
          <a:ext cx="793750" cy="32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56</xdr:row>
      <xdr:rowOff>22352</xdr:rowOff>
    </xdr:from>
    <xdr:to>
      <xdr:col>6</xdr:col>
      <xdr:colOff>38100</xdr:colOff>
      <xdr:row>56</xdr:row>
      <xdr:rowOff>123952</xdr:rowOff>
    </xdr:to>
    <xdr:sp macro="" textlink="">
      <xdr:nvSpPr>
        <xdr:cNvPr id="197" name="楕円 196">
          <a:extLst>
            <a:ext uri="{FF2B5EF4-FFF2-40B4-BE49-F238E27FC236}">
              <a16:creationId xmlns:a16="http://schemas.microsoft.com/office/drawing/2014/main" id="{CCA10EB9-44AF-4503-B541-46DB5B6F83F6}"/>
            </a:ext>
          </a:extLst>
        </xdr:cNvPr>
        <xdr:cNvSpPr/>
      </xdr:nvSpPr>
      <xdr:spPr>
        <a:xfrm>
          <a:off x="984250" y="927430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55</xdr:row>
      <xdr:rowOff>164592</xdr:rowOff>
    </xdr:from>
    <xdr:to>
      <xdr:col>10</xdr:col>
      <xdr:colOff>114300</xdr:colOff>
      <xdr:row>56</xdr:row>
      <xdr:rowOff>73152</xdr:rowOff>
    </xdr:to>
    <xdr:cxnSp macro="">
      <xdr:nvCxnSpPr>
        <xdr:cNvPr id="198" name="直線コネクタ 197">
          <a:extLst>
            <a:ext uri="{FF2B5EF4-FFF2-40B4-BE49-F238E27FC236}">
              <a16:creationId xmlns:a16="http://schemas.microsoft.com/office/drawing/2014/main" id="{5EE4400E-A27A-4E0C-9DD0-B4C8E111DEAA}"/>
            </a:ext>
          </a:extLst>
        </xdr:cNvPr>
        <xdr:cNvCxnSpPr/>
      </xdr:nvCxnSpPr>
      <xdr:spPr>
        <a:xfrm flipV="1">
          <a:off x="1028700" y="9251442"/>
          <a:ext cx="800100" cy="736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85361</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4C9C3E15-4BDE-4C2C-AAA9-71D5E36A38E2}"/>
            </a:ext>
          </a:extLst>
        </xdr:cNvPr>
        <xdr:cNvSpPr txBox="1"/>
      </xdr:nvSpPr>
      <xdr:spPr>
        <a:xfrm>
          <a:off x="3239144" y="9832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64787</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0499032B-DFF5-4306-AE36-A91AEF6BDAFC}"/>
            </a:ext>
          </a:extLst>
        </xdr:cNvPr>
        <xdr:cNvSpPr txBox="1"/>
      </xdr:nvSpPr>
      <xdr:spPr>
        <a:xfrm>
          <a:off x="2439044" y="981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30497</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FFAB25BB-EE10-4CCA-A2E0-47054FDFBD98}"/>
            </a:ext>
          </a:extLst>
        </xdr:cNvPr>
        <xdr:cNvSpPr txBox="1"/>
      </xdr:nvSpPr>
      <xdr:spPr>
        <a:xfrm>
          <a:off x="1645294" y="9777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144797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2DC5E02E-EBB2-402C-8F02-90AB2E0DA254}"/>
            </a:ext>
          </a:extLst>
        </xdr:cNvPr>
        <xdr:cNvSpPr txBox="1"/>
      </xdr:nvSpPr>
      <xdr:spPr>
        <a:xfrm>
          <a:off x="851544" y="9726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54</xdr:row>
      <xdr:rowOff>135907</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F1CFAD23-0144-4B54-BEC6-F807268819E7}"/>
            </a:ext>
          </a:extLst>
        </xdr:cNvPr>
        <xdr:cNvSpPr txBox="1"/>
      </xdr:nvSpPr>
      <xdr:spPr>
        <a:xfrm>
          <a:off x="3239144" y="905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54</xdr:row>
      <xdr:rowOff>99331</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7564B91D-8233-4F8E-AB2F-B10A806594C7}"/>
            </a:ext>
          </a:extLst>
        </xdr:cNvPr>
        <xdr:cNvSpPr txBox="1"/>
      </xdr:nvSpPr>
      <xdr:spPr>
        <a:xfrm>
          <a:off x="2439044" y="9021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54</xdr:row>
      <xdr:rowOff>60469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F25BF66D-7645-4371-98DC-40FFBADD3DFE}"/>
            </a:ext>
          </a:extLst>
        </xdr:cNvPr>
        <xdr:cNvSpPr txBox="1"/>
      </xdr:nvSpPr>
      <xdr:spPr>
        <a:xfrm>
          <a:off x="1645294" y="8982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54</xdr:row>
      <xdr:rowOff>140479</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C252AFCB-CCDD-40FD-BDA6-65093214B0E2}"/>
            </a:ext>
          </a:extLst>
        </xdr:cNvPr>
        <xdr:cNvSpPr txBox="1"/>
      </xdr:nvSpPr>
      <xdr:spPr>
        <a:xfrm>
          <a:off x="851544" y="9062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86E45725-446A-4029-BF22-40107D576F6C}"/>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D8DBE177-2E69-4357-9BD0-3C27023B47BF}"/>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27C82491-0D61-4088-9FAD-A41B311DEE12}"/>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BD539D0-7980-4F71-89FF-C5AEBA590A98}"/>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39A4C0B-A3B9-45A0-927E-D8C82BDE99FB}"/>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CB80DD65-E6D7-494D-BFCC-7735B7CA4626}"/>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25BEA54E-708C-4E7E-A552-00350E815ACC}"/>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126C8A1A-6F84-409E-A7BB-009A5753923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260B09F6-AB08-41E9-8A2E-97119F829D96}"/>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7F96BEA5-4ED0-4FB6-AF52-29885C7600F0}"/>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7" name="直線コネクタ 216">
          <a:extLst>
            <a:ext uri="{FF2B5EF4-FFF2-40B4-BE49-F238E27FC236}">
              <a16:creationId xmlns:a16="http://schemas.microsoft.com/office/drawing/2014/main" id="{099C5A2B-CFB9-4F79-91CB-97FC6F2A448D}"/>
            </a:ext>
          </a:extLst>
        </xdr:cNvPr>
        <xdr:cNvCxnSpPr/>
      </xdr:nvCxnSpPr>
      <xdr:spPr>
        <a:xfrm>
          <a:off x="5956300" y="1070337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8" name="テキスト ボックス 217">
          <a:extLst>
            <a:ext uri="{FF2B5EF4-FFF2-40B4-BE49-F238E27FC236}">
              <a16:creationId xmlns:a16="http://schemas.microsoft.com/office/drawing/2014/main" id="{D9B72455-70FE-4A5C-99F6-58D47F270299}"/>
            </a:ext>
          </a:extLst>
        </xdr:cNvPr>
        <xdr:cNvSpPr txBox="1"/>
      </xdr:nvSpPr>
      <xdr:spPr>
        <a:xfrm>
          <a:off x="5726564" y="105675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9" name="直線コネクタ 218">
          <a:extLst>
            <a:ext uri="{FF2B5EF4-FFF2-40B4-BE49-F238E27FC236}">
              <a16:creationId xmlns:a16="http://schemas.microsoft.com/office/drawing/2014/main" id="{1F5241A0-A4FF-466C-A876-14D11C426623}"/>
            </a:ext>
          </a:extLst>
        </xdr:cNvPr>
        <xdr:cNvCxnSpPr/>
      </xdr:nvCxnSpPr>
      <xdr:spPr>
        <a:xfrm>
          <a:off x="5956300" y="1038950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20" name="テキスト ボックス 219">
          <a:extLst>
            <a:ext uri="{FF2B5EF4-FFF2-40B4-BE49-F238E27FC236}">
              <a16:creationId xmlns:a16="http://schemas.microsoft.com/office/drawing/2014/main" id="{E25063E9-A816-46EC-9B9D-425316C1DE84}"/>
            </a:ext>
          </a:extLst>
        </xdr:cNvPr>
        <xdr:cNvSpPr txBox="1"/>
      </xdr:nvSpPr>
      <xdr:spPr>
        <a:xfrm>
          <a:off x="5418031" y="1024728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21" name="直線コネクタ 220">
          <a:extLst>
            <a:ext uri="{FF2B5EF4-FFF2-40B4-BE49-F238E27FC236}">
              <a16:creationId xmlns:a16="http://schemas.microsoft.com/office/drawing/2014/main" id="{BC5E5CF1-9968-421D-88BE-2B25461BFE04}"/>
            </a:ext>
          </a:extLst>
        </xdr:cNvPr>
        <xdr:cNvCxnSpPr/>
      </xdr:nvCxnSpPr>
      <xdr:spPr>
        <a:xfrm>
          <a:off x="5956300" y="1007563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22" name="テキスト ボックス 221">
          <a:extLst>
            <a:ext uri="{FF2B5EF4-FFF2-40B4-BE49-F238E27FC236}">
              <a16:creationId xmlns:a16="http://schemas.microsoft.com/office/drawing/2014/main" id="{BA0E4DF9-3D8E-41EB-81CC-DB0B62B26E0D}"/>
            </a:ext>
          </a:extLst>
        </xdr:cNvPr>
        <xdr:cNvSpPr txBox="1"/>
      </xdr:nvSpPr>
      <xdr:spPr>
        <a:xfrm>
          <a:off x="5418031" y="993341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3" name="直線コネクタ 222">
          <a:extLst>
            <a:ext uri="{FF2B5EF4-FFF2-40B4-BE49-F238E27FC236}">
              <a16:creationId xmlns:a16="http://schemas.microsoft.com/office/drawing/2014/main" id="{2B67CF7F-C14A-437B-8735-73D0852F7AB8}"/>
            </a:ext>
          </a:extLst>
        </xdr:cNvPr>
        <xdr:cNvCxnSpPr/>
      </xdr:nvCxnSpPr>
      <xdr:spPr>
        <a:xfrm>
          <a:off x="5956300" y="975541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4" name="テキスト ボックス 223">
          <a:extLst>
            <a:ext uri="{FF2B5EF4-FFF2-40B4-BE49-F238E27FC236}">
              <a16:creationId xmlns:a16="http://schemas.microsoft.com/office/drawing/2014/main" id="{538F9395-82C6-454A-BB64-61AA96AF37B1}"/>
            </a:ext>
          </a:extLst>
        </xdr:cNvPr>
        <xdr:cNvSpPr txBox="1"/>
      </xdr:nvSpPr>
      <xdr:spPr>
        <a:xfrm>
          <a:off x="5418031" y="961954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5" name="直線コネクタ 224">
          <a:extLst>
            <a:ext uri="{FF2B5EF4-FFF2-40B4-BE49-F238E27FC236}">
              <a16:creationId xmlns:a16="http://schemas.microsoft.com/office/drawing/2014/main" id="{DD9E4964-544E-4F74-9201-96718ACC9C3E}"/>
            </a:ext>
          </a:extLst>
        </xdr:cNvPr>
        <xdr:cNvCxnSpPr/>
      </xdr:nvCxnSpPr>
      <xdr:spPr>
        <a:xfrm>
          <a:off x="5956300" y="94415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53720</xdr:rowOff>
    </xdr:from>
    <xdr:ext cx="685572" cy="259045"/>
    <xdr:sp macro="" textlink="">
      <xdr:nvSpPr>
        <xdr:cNvPr id="226" name="テキスト ボックス 225">
          <a:extLst>
            <a:ext uri="{FF2B5EF4-FFF2-40B4-BE49-F238E27FC236}">
              <a16:creationId xmlns:a16="http://schemas.microsoft.com/office/drawing/2014/main" id="{4EA9A523-7357-4D4D-AB40-0CD29F5ABF7E}"/>
            </a:ext>
          </a:extLst>
        </xdr:cNvPr>
        <xdr:cNvSpPr txBox="1"/>
      </xdr:nvSpPr>
      <xdr:spPr>
        <a:xfrm>
          <a:off x="5327878" y="930567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7" name="直線コネクタ 226">
          <a:extLst>
            <a:ext uri="{FF2B5EF4-FFF2-40B4-BE49-F238E27FC236}">
              <a16:creationId xmlns:a16="http://schemas.microsoft.com/office/drawing/2014/main" id="{FCF3CCE0-1886-4B89-A900-844B7E84B5AC}"/>
            </a:ext>
          </a:extLst>
        </xdr:cNvPr>
        <xdr:cNvCxnSpPr/>
      </xdr:nvCxnSpPr>
      <xdr:spPr>
        <a:xfrm>
          <a:off x="5956300" y="912767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70049</xdr:rowOff>
    </xdr:from>
    <xdr:ext cx="685572" cy="259045"/>
    <xdr:sp macro="" textlink="">
      <xdr:nvSpPr>
        <xdr:cNvPr id="228" name="テキスト ボックス 227">
          <a:extLst>
            <a:ext uri="{FF2B5EF4-FFF2-40B4-BE49-F238E27FC236}">
              <a16:creationId xmlns:a16="http://schemas.microsoft.com/office/drawing/2014/main" id="{ECCC0288-15F9-4E10-8E8A-7118C1FB2FCD}"/>
            </a:ext>
          </a:extLst>
        </xdr:cNvPr>
        <xdr:cNvSpPr txBox="1"/>
      </xdr:nvSpPr>
      <xdr:spPr>
        <a:xfrm>
          <a:off x="5327878" y="899179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7885513-A0AC-41C5-8ABB-36E5031858E7}"/>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1C858186-4ABB-45EF-BA95-BAB7E3B1477A}"/>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996D706-D9B4-4620-9DFF-DD859D2D687E}"/>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24653</xdr:rowOff>
    </xdr:from>
    <xdr:to>
      <xdr:col>54</xdr:col>
      <xdr:colOff>189865</xdr:colOff>
      <xdr:row>64</xdr:row>
      <xdr:rowOff>106435</xdr:rowOff>
    </xdr:to>
    <xdr:cxnSp macro="">
      <xdr:nvCxnSpPr>
        <xdr:cNvPr id="232" name="直線コネクタ 231">
          <a:extLst>
            <a:ext uri="{FF2B5EF4-FFF2-40B4-BE49-F238E27FC236}">
              <a16:creationId xmlns:a16="http://schemas.microsoft.com/office/drawing/2014/main" id="{14B9B885-2415-4664-A17B-28DFD7AE2AE2}"/>
            </a:ext>
          </a:extLst>
        </xdr:cNvPr>
        <xdr:cNvCxnSpPr/>
      </xdr:nvCxnSpPr>
      <xdr:spPr>
        <a:xfrm flipV="1">
          <a:off x="9429115" y="9111503"/>
          <a:ext cx="0" cy="15676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110262</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C7BE0BF2-E253-4D96-8BC7-B73DD80517C3}"/>
            </a:ext>
          </a:extLst>
        </xdr:cNvPr>
        <xdr:cNvSpPr txBox="1"/>
      </xdr:nvSpPr>
      <xdr:spPr>
        <a:xfrm>
          <a:off x="9467850" y="10683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106435</xdr:rowOff>
    </xdr:from>
    <xdr:to>
      <xdr:col>55</xdr:col>
      <xdr:colOff>88900</xdr:colOff>
      <xdr:row>64</xdr:row>
      <xdr:rowOff>106435</xdr:rowOff>
    </xdr:to>
    <xdr:cxnSp macro="">
      <xdr:nvCxnSpPr>
        <xdr:cNvPr id="234" name="直線コネクタ 233">
          <a:extLst>
            <a:ext uri="{FF2B5EF4-FFF2-40B4-BE49-F238E27FC236}">
              <a16:creationId xmlns:a16="http://schemas.microsoft.com/office/drawing/2014/main" id="{57A5BD7E-DB08-4AA4-846D-78F84E95E3EF}"/>
            </a:ext>
          </a:extLst>
        </xdr:cNvPr>
        <xdr:cNvCxnSpPr/>
      </xdr:nvCxnSpPr>
      <xdr:spPr>
        <a:xfrm>
          <a:off x="9359900" y="106791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142780</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DBBDFC12-8D4A-42B8-9F48-F34073DB290B}"/>
            </a:ext>
          </a:extLst>
        </xdr:cNvPr>
        <xdr:cNvSpPr txBox="1"/>
      </xdr:nvSpPr>
      <xdr:spPr>
        <a:xfrm>
          <a:off x="9467850" y="88994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24653</xdr:rowOff>
    </xdr:from>
    <xdr:to>
      <xdr:col>55</xdr:col>
      <xdr:colOff>88900</xdr:colOff>
      <xdr:row>55</xdr:row>
      <xdr:rowOff>24653</xdr:rowOff>
    </xdr:to>
    <xdr:cxnSp macro="">
      <xdr:nvCxnSpPr>
        <xdr:cNvPr id="236" name="直線コネクタ 235">
          <a:extLst>
            <a:ext uri="{FF2B5EF4-FFF2-40B4-BE49-F238E27FC236}">
              <a16:creationId xmlns:a16="http://schemas.microsoft.com/office/drawing/2014/main" id="{79DEAE9C-E3B0-432D-B5DA-1E9F2C0DA678}"/>
            </a:ext>
          </a:extLst>
        </xdr:cNvPr>
        <xdr:cNvCxnSpPr/>
      </xdr:nvCxnSpPr>
      <xdr:spPr>
        <a:xfrm>
          <a:off x="9359900" y="911150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19756</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1FCF52BB-659C-4A3D-945F-963BB0FA5F11}"/>
            </a:ext>
          </a:extLst>
        </xdr:cNvPr>
        <xdr:cNvSpPr txBox="1"/>
      </xdr:nvSpPr>
      <xdr:spPr>
        <a:xfrm>
          <a:off x="9467850" y="99321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168329</xdr:rowOff>
    </xdr:from>
    <xdr:to>
      <xdr:col>55</xdr:col>
      <xdr:colOff>50800</xdr:colOff>
      <xdr:row>61</xdr:row>
      <xdr:rowOff>98479</xdr:rowOff>
    </xdr:to>
    <xdr:sp macro="" textlink="">
      <xdr:nvSpPr>
        <xdr:cNvPr id="238" name="フローチャート: 判断 237">
          <a:extLst>
            <a:ext uri="{FF2B5EF4-FFF2-40B4-BE49-F238E27FC236}">
              <a16:creationId xmlns:a16="http://schemas.microsoft.com/office/drawing/2014/main" id="{2C7AC890-0B5A-4EB9-B07B-57EA79458F88}"/>
            </a:ext>
          </a:extLst>
        </xdr:cNvPr>
        <xdr:cNvSpPr/>
      </xdr:nvSpPr>
      <xdr:spPr>
        <a:xfrm>
          <a:off x="9398000" y="1007432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3905</xdr:rowOff>
    </xdr:from>
    <xdr:to>
      <xdr:col>50</xdr:col>
      <xdr:colOff>165100</xdr:colOff>
      <xdr:row>61</xdr:row>
      <xdr:rowOff>105505</xdr:rowOff>
    </xdr:to>
    <xdr:sp macro="" textlink="">
      <xdr:nvSpPr>
        <xdr:cNvPr id="239" name="フローチャート: 判断 238">
          <a:extLst>
            <a:ext uri="{FF2B5EF4-FFF2-40B4-BE49-F238E27FC236}">
              <a16:creationId xmlns:a16="http://schemas.microsoft.com/office/drawing/2014/main" id="{6C57AEF3-B72E-453C-BF7D-45BFBD6BFC34}"/>
            </a:ext>
          </a:extLst>
        </xdr:cNvPr>
        <xdr:cNvSpPr/>
      </xdr:nvSpPr>
      <xdr:spPr>
        <a:xfrm>
          <a:off x="8636000" y="10081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43497</xdr:rowOff>
    </xdr:from>
    <xdr:to>
      <xdr:col>46</xdr:col>
      <xdr:colOff>38100</xdr:colOff>
      <xdr:row>61</xdr:row>
      <xdr:rowOff>145097</xdr:rowOff>
    </xdr:to>
    <xdr:sp macro="" textlink="">
      <xdr:nvSpPr>
        <xdr:cNvPr id="240" name="フローチャート: 判断 239">
          <a:extLst>
            <a:ext uri="{FF2B5EF4-FFF2-40B4-BE49-F238E27FC236}">
              <a16:creationId xmlns:a16="http://schemas.microsoft.com/office/drawing/2014/main" id="{964DD1E6-42B5-44DA-9C7C-45547B813F81}"/>
            </a:ext>
          </a:extLst>
        </xdr:cNvPr>
        <xdr:cNvSpPr/>
      </xdr:nvSpPr>
      <xdr:spPr>
        <a:xfrm>
          <a:off x="7842250" y="1012094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62238</xdr:rowOff>
    </xdr:from>
    <xdr:to>
      <xdr:col>41</xdr:col>
      <xdr:colOff>101600</xdr:colOff>
      <xdr:row>61</xdr:row>
      <xdr:rowOff>163838</xdr:rowOff>
    </xdr:to>
    <xdr:sp macro="" textlink="">
      <xdr:nvSpPr>
        <xdr:cNvPr id="241" name="フローチャート: 判断 240">
          <a:extLst>
            <a:ext uri="{FF2B5EF4-FFF2-40B4-BE49-F238E27FC236}">
              <a16:creationId xmlns:a16="http://schemas.microsoft.com/office/drawing/2014/main" id="{5DDC3F5C-6255-40E4-B1B7-2CD48535A03C}"/>
            </a:ext>
          </a:extLst>
        </xdr:cNvPr>
        <xdr:cNvSpPr/>
      </xdr:nvSpPr>
      <xdr:spPr>
        <a:xfrm>
          <a:off x="7029450" y="1013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67056</xdr:rowOff>
    </xdr:from>
    <xdr:to>
      <xdr:col>36</xdr:col>
      <xdr:colOff>165100</xdr:colOff>
      <xdr:row>61</xdr:row>
      <xdr:rowOff>168656</xdr:rowOff>
    </xdr:to>
    <xdr:sp macro="" textlink="">
      <xdr:nvSpPr>
        <xdr:cNvPr id="242" name="フローチャート: 判断 241">
          <a:extLst>
            <a:ext uri="{FF2B5EF4-FFF2-40B4-BE49-F238E27FC236}">
              <a16:creationId xmlns:a16="http://schemas.microsoft.com/office/drawing/2014/main" id="{EEB568B0-4804-421A-B876-A27D8A62DC52}"/>
            </a:ext>
          </a:extLst>
        </xdr:cNvPr>
        <xdr:cNvSpPr/>
      </xdr:nvSpPr>
      <xdr:spPr>
        <a:xfrm>
          <a:off x="6235700" y="1014450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3F4E29B-02C0-40E5-A92C-5FA333DE6E54}"/>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A33CEE0-B2C4-4C12-A917-A3802F43FC89}"/>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C3443031-37CA-4AA1-997F-763510CE3F8C}"/>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F214ECAF-4736-4502-ABA5-953CDA436326}"/>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A9468DCA-AAE8-4C1B-B3E0-6E94FFEA9500}"/>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55635</xdr:rowOff>
    </xdr:from>
    <xdr:to>
      <xdr:col>55</xdr:col>
      <xdr:colOff>50800</xdr:colOff>
      <xdr:row>64</xdr:row>
      <xdr:rowOff>157235</xdr:rowOff>
    </xdr:to>
    <xdr:sp macro="" textlink="">
      <xdr:nvSpPr>
        <xdr:cNvPr id="248" name="楕円 247">
          <a:extLst>
            <a:ext uri="{FF2B5EF4-FFF2-40B4-BE49-F238E27FC236}">
              <a16:creationId xmlns:a16="http://schemas.microsoft.com/office/drawing/2014/main" id="{90F1A34E-8DA6-4296-BDD2-0B89BDF4C73C}"/>
            </a:ext>
          </a:extLst>
        </xdr:cNvPr>
        <xdr:cNvSpPr/>
      </xdr:nvSpPr>
      <xdr:spPr>
        <a:xfrm>
          <a:off x="9398000" y="106283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142012</xdr:rowOff>
    </xdr:from>
    <xdr:ext cx="534377" cy="259045"/>
    <xdr:sp macro="" textlink="">
      <xdr:nvSpPr>
        <xdr:cNvPr id="249" name="【橋りょう・トンネル】&#10;一人当たり有形固定資産（償却資産）額該当値テキスト">
          <a:extLst>
            <a:ext uri="{FF2B5EF4-FFF2-40B4-BE49-F238E27FC236}">
              <a16:creationId xmlns:a16="http://schemas.microsoft.com/office/drawing/2014/main" id="{72C8E0A2-ED0D-4B45-A9DB-C567E174CD4C}"/>
            </a:ext>
          </a:extLst>
        </xdr:cNvPr>
        <xdr:cNvSpPr txBox="1"/>
      </xdr:nvSpPr>
      <xdr:spPr>
        <a:xfrm>
          <a:off x="9467850" y="1054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56129</xdr:rowOff>
    </xdr:from>
    <xdr:to>
      <xdr:col>50</xdr:col>
      <xdr:colOff>165100</xdr:colOff>
      <xdr:row>64</xdr:row>
      <xdr:rowOff>157729</xdr:rowOff>
    </xdr:to>
    <xdr:sp macro="" textlink="">
      <xdr:nvSpPr>
        <xdr:cNvPr id="250" name="楕円 249">
          <a:extLst>
            <a:ext uri="{FF2B5EF4-FFF2-40B4-BE49-F238E27FC236}">
              <a16:creationId xmlns:a16="http://schemas.microsoft.com/office/drawing/2014/main" id="{2CAEC23E-5EA2-486C-99BE-2C9A91B57558}"/>
            </a:ext>
          </a:extLst>
        </xdr:cNvPr>
        <xdr:cNvSpPr/>
      </xdr:nvSpPr>
      <xdr:spPr>
        <a:xfrm>
          <a:off x="8636000" y="1062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106435</xdr:rowOff>
    </xdr:from>
    <xdr:to>
      <xdr:col>55</xdr:col>
      <xdr:colOff>0</xdr:colOff>
      <xdr:row>64</xdr:row>
      <xdr:rowOff>106929</xdr:rowOff>
    </xdr:to>
    <xdr:cxnSp macro="">
      <xdr:nvCxnSpPr>
        <xdr:cNvPr id="251" name="直線コネクタ 250">
          <a:extLst>
            <a:ext uri="{FF2B5EF4-FFF2-40B4-BE49-F238E27FC236}">
              <a16:creationId xmlns:a16="http://schemas.microsoft.com/office/drawing/2014/main" id="{F8EBF020-5095-4DB5-920E-CFC5770DEED1}"/>
            </a:ext>
          </a:extLst>
        </xdr:cNvPr>
        <xdr:cNvCxnSpPr/>
      </xdr:nvCxnSpPr>
      <xdr:spPr>
        <a:xfrm flipV="1">
          <a:off x="8686800" y="10679185"/>
          <a:ext cx="742950" cy="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56615</xdr:rowOff>
    </xdr:from>
    <xdr:to>
      <xdr:col>46</xdr:col>
      <xdr:colOff>38100</xdr:colOff>
      <xdr:row>64</xdr:row>
      <xdr:rowOff>158215</xdr:rowOff>
    </xdr:to>
    <xdr:sp macro="" textlink="">
      <xdr:nvSpPr>
        <xdr:cNvPr id="252" name="楕円 251">
          <a:extLst>
            <a:ext uri="{FF2B5EF4-FFF2-40B4-BE49-F238E27FC236}">
              <a16:creationId xmlns:a16="http://schemas.microsoft.com/office/drawing/2014/main" id="{67EC4B1C-A69D-43D6-BCF3-7A095B273FC6}"/>
            </a:ext>
          </a:extLst>
        </xdr:cNvPr>
        <xdr:cNvSpPr/>
      </xdr:nvSpPr>
      <xdr:spPr>
        <a:xfrm>
          <a:off x="7842250" y="106293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106929</xdr:rowOff>
    </xdr:from>
    <xdr:to>
      <xdr:col>50</xdr:col>
      <xdr:colOff>114300</xdr:colOff>
      <xdr:row>64</xdr:row>
      <xdr:rowOff>107415</xdr:rowOff>
    </xdr:to>
    <xdr:cxnSp macro="">
      <xdr:nvCxnSpPr>
        <xdr:cNvPr id="253" name="直線コネクタ 252">
          <a:extLst>
            <a:ext uri="{FF2B5EF4-FFF2-40B4-BE49-F238E27FC236}">
              <a16:creationId xmlns:a16="http://schemas.microsoft.com/office/drawing/2014/main" id="{217EA1CD-B7FB-49EF-867D-CD03411DF217}"/>
            </a:ext>
          </a:extLst>
        </xdr:cNvPr>
        <xdr:cNvCxnSpPr/>
      </xdr:nvCxnSpPr>
      <xdr:spPr>
        <a:xfrm flipV="1">
          <a:off x="7886700" y="10679679"/>
          <a:ext cx="800100" cy="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57098</xdr:rowOff>
    </xdr:from>
    <xdr:to>
      <xdr:col>41</xdr:col>
      <xdr:colOff>101600</xdr:colOff>
      <xdr:row>64</xdr:row>
      <xdr:rowOff>158698</xdr:rowOff>
    </xdr:to>
    <xdr:sp macro="" textlink="">
      <xdr:nvSpPr>
        <xdr:cNvPr id="254" name="楕円 253">
          <a:extLst>
            <a:ext uri="{FF2B5EF4-FFF2-40B4-BE49-F238E27FC236}">
              <a16:creationId xmlns:a16="http://schemas.microsoft.com/office/drawing/2014/main" id="{C0F286A2-3379-4896-B46B-CB27207F8B77}"/>
            </a:ext>
          </a:extLst>
        </xdr:cNvPr>
        <xdr:cNvSpPr/>
      </xdr:nvSpPr>
      <xdr:spPr>
        <a:xfrm>
          <a:off x="7029450" y="1062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107415</xdr:rowOff>
    </xdr:from>
    <xdr:to>
      <xdr:col>45</xdr:col>
      <xdr:colOff>177800</xdr:colOff>
      <xdr:row>64</xdr:row>
      <xdr:rowOff>107898</xdr:rowOff>
    </xdr:to>
    <xdr:cxnSp macro="">
      <xdr:nvCxnSpPr>
        <xdr:cNvPr id="255" name="直線コネクタ 254">
          <a:extLst>
            <a:ext uri="{FF2B5EF4-FFF2-40B4-BE49-F238E27FC236}">
              <a16:creationId xmlns:a16="http://schemas.microsoft.com/office/drawing/2014/main" id="{B0643F46-15BD-461D-86FD-4564C57EA252}"/>
            </a:ext>
          </a:extLst>
        </xdr:cNvPr>
        <xdr:cNvCxnSpPr/>
      </xdr:nvCxnSpPr>
      <xdr:spPr>
        <a:xfrm flipV="1">
          <a:off x="7080250" y="10680165"/>
          <a:ext cx="806450" cy="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61023</xdr:rowOff>
    </xdr:from>
    <xdr:to>
      <xdr:col>36</xdr:col>
      <xdr:colOff>165100</xdr:colOff>
      <xdr:row>64</xdr:row>
      <xdr:rowOff>162623</xdr:rowOff>
    </xdr:to>
    <xdr:sp macro="" textlink="">
      <xdr:nvSpPr>
        <xdr:cNvPr id="256" name="楕円 255">
          <a:extLst>
            <a:ext uri="{FF2B5EF4-FFF2-40B4-BE49-F238E27FC236}">
              <a16:creationId xmlns:a16="http://schemas.microsoft.com/office/drawing/2014/main" id="{50EBB711-E4D2-4675-B5EB-58E8986E5774}"/>
            </a:ext>
          </a:extLst>
        </xdr:cNvPr>
        <xdr:cNvSpPr/>
      </xdr:nvSpPr>
      <xdr:spPr>
        <a:xfrm>
          <a:off x="6235700" y="10633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107898</xdr:rowOff>
    </xdr:from>
    <xdr:to>
      <xdr:col>41</xdr:col>
      <xdr:colOff>50800</xdr:colOff>
      <xdr:row>64</xdr:row>
      <xdr:rowOff>111823</xdr:rowOff>
    </xdr:to>
    <xdr:cxnSp macro="">
      <xdr:nvCxnSpPr>
        <xdr:cNvPr id="257" name="直線コネクタ 256">
          <a:extLst>
            <a:ext uri="{FF2B5EF4-FFF2-40B4-BE49-F238E27FC236}">
              <a16:creationId xmlns:a16="http://schemas.microsoft.com/office/drawing/2014/main" id="{1350B43B-C2A5-4450-A988-5EAB6DCBF3FB}"/>
            </a:ext>
          </a:extLst>
        </xdr:cNvPr>
        <xdr:cNvCxnSpPr/>
      </xdr:nvCxnSpPr>
      <xdr:spPr>
        <a:xfrm flipV="1">
          <a:off x="6286500" y="10680648"/>
          <a:ext cx="793750" cy="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59</xdr:row>
      <xdr:rowOff>122032</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B7238CD7-4D21-416E-8E61-1D1EFF275E37}"/>
            </a:ext>
          </a:extLst>
        </xdr:cNvPr>
        <xdr:cNvSpPr txBox="1"/>
      </xdr:nvSpPr>
      <xdr:spPr>
        <a:xfrm>
          <a:off x="8399995" y="9869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161624</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81E90C4D-3C92-46F1-8FFF-5CCCCDEE9F97}"/>
            </a:ext>
          </a:extLst>
        </xdr:cNvPr>
        <xdr:cNvSpPr txBox="1"/>
      </xdr:nvSpPr>
      <xdr:spPr>
        <a:xfrm>
          <a:off x="7612595" y="9908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8915</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EB616EEB-0C94-402A-8E82-DE25A60B5A9C}"/>
            </a:ext>
          </a:extLst>
        </xdr:cNvPr>
        <xdr:cNvSpPr txBox="1"/>
      </xdr:nvSpPr>
      <xdr:spPr>
        <a:xfrm>
          <a:off x="6818845" y="99212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13733</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2AFFD747-69E6-4AFD-BCFC-B199877F3D17}"/>
            </a:ext>
          </a:extLst>
        </xdr:cNvPr>
        <xdr:cNvSpPr txBox="1"/>
      </xdr:nvSpPr>
      <xdr:spPr>
        <a:xfrm>
          <a:off x="6006045" y="9926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148856</xdr:rowOff>
    </xdr:from>
    <xdr:ext cx="534377" cy="259045"/>
    <xdr:sp macro="" textlink="">
      <xdr:nvSpPr>
        <xdr:cNvPr id="262" name="n_1mainValue【橋りょう・トンネル】&#10;一人当たり有形固定資産（償却資産）額">
          <a:extLst>
            <a:ext uri="{FF2B5EF4-FFF2-40B4-BE49-F238E27FC236}">
              <a16:creationId xmlns:a16="http://schemas.microsoft.com/office/drawing/2014/main" id="{39E9C00F-8FBE-4629-9F4B-6D7B8A070DA6}"/>
            </a:ext>
          </a:extLst>
        </xdr:cNvPr>
        <xdr:cNvSpPr txBox="1"/>
      </xdr:nvSpPr>
      <xdr:spPr>
        <a:xfrm>
          <a:off x="8425961" y="10721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149342</xdr:rowOff>
    </xdr:from>
    <xdr:ext cx="534377" cy="259045"/>
    <xdr:sp macro="" textlink="">
      <xdr:nvSpPr>
        <xdr:cNvPr id="263" name="n_2mainValue【橋りょう・トンネル】&#10;一人当たり有形固定資産（償却資産）額">
          <a:extLst>
            <a:ext uri="{FF2B5EF4-FFF2-40B4-BE49-F238E27FC236}">
              <a16:creationId xmlns:a16="http://schemas.microsoft.com/office/drawing/2014/main" id="{8E308E85-44C2-4EE8-999F-2F5A23F7D1C3}"/>
            </a:ext>
          </a:extLst>
        </xdr:cNvPr>
        <xdr:cNvSpPr txBox="1"/>
      </xdr:nvSpPr>
      <xdr:spPr>
        <a:xfrm>
          <a:off x="7644911" y="10722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149825</xdr:rowOff>
    </xdr:from>
    <xdr:ext cx="534377" cy="259045"/>
    <xdr:sp macro="" textlink="">
      <xdr:nvSpPr>
        <xdr:cNvPr id="264" name="n_3mainValue【橋りょう・トンネル】&#10;一人当たり有形固定資産（償却資産）額">
          <a:extLst>
            <a:ext uri="{FF2B5EF4-FFF2-40B4-BE49-F238E27FC236}">
              <a16:creationId xmlns:a16="http://schemas.microsoft.com/office/drawing/2014/main" id="{70C20333-0AD7-452E-B396-2873DC44CC7F}"/>
            </a:ext>
          </a:extLst>
        </xdr:cNvPr>
        <xdr:cNvSpPr txBox="1"/>
      </xdr:nvSpPr>
      <xdr:spPr>
        <a:xfrm>
          <a:off x="6851161" y="10722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153750</xdr:rowOff>
    </xdr:from>
    <xdr:ext cx="534377" cy="259045"/>
    <xdr:sp macro="" textlink="">
      <xdr:nvSpPr>
        <xdr:cNvPr id="265" name="n_4mainValue【橋りょう・トンネル】&#10;一人当たり有形固定資産（償却資産）額">
          <a:extLst>
            <a:ext uri="{FF2B5EF4-FFF2-40B4-BE49-F238E27FC236}">
              <a16:creationId xmlns:a16="http://schemas.microsoft.com/office/drawing/2014/main" id="{A297E48F-0046-4486-A0A0-BE95D02C3F11}"/>
            </a:ext>
          </a:extLst>
        </xdr:cNvPr>
        <xdr:cNvSpPr txBox="1"/>
      </xdr:nvSpPr>
      <xdr:spPr>
        <a:xfrm>
          <a:off x="6038361" y="10726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2EF9ED36-4138-40FF-BA84-0414BC30C7D1}"/>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DF4EFDBC-BE69-43B8-9DFE-009A5335820D}"/>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B7C4E6F8-3106-457B-81BD-782D2E676D67}"/>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7D185651-D914-4DF3-8DE6-DA5BD49F6EA8}"/>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6A79BD4B-2645-49C9-A8D1-E8DF74D6725C}"/>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754B4F07-C3E7-46D4-A457-4AC4416DF719}"/>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3E48B1FB-0E79-4910-B3DB-E7C14C60EF72}"/>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317F5D1B-B47D-497B-B54D-0A258CEF928A}"/>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BC360868-1628-4AF6-B8C9-FE8626A11444}"/>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5C9C6679-5474-4EF5-B719-D29D7AD337C9}"/>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D28EC31-DE6E-4C5C-B3D4-5D0F2A7C64DC}"/>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7" name="直線コネクタ 276">
          <a:extLst>
            <a:ext uri="{FF2B5EF4-FFF2-40B4-BE49-F238E27FC236}">
              <a16:creationId xmlns:a16="http://schemas.microsoft.com/office/drawing/2014/main" id="{DB69F770-1AA5-44F2-B682-76829244E447}"/>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8" name="テキスト ボックス 277">
          <a:extLst>
            <a:ext uri="{FF2B5EF4-FFF2-40B4-BE49-F238E27FC236}">
              <a16:creationId xmlns:a16="http://schemas.microsoft.com/office/drawing/2014/main" id="{56B8DB22-4491-4FD8-B435-D218CDD1D8BC}"/>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9" name="直線コネクタ 278">
          <a:extLst>
            <a:ext uri="{FF2B5EF4-FFF2-40B4-BE49-F238E27FC236}">
              <a16:creationId xmlns:a16="http://schemas.microsoft.com/office/drawing/2014/main" id="{B3F08965-0F1F-44B1-ACC0-16FF348100F3}"/>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80" name="テキスト ボックス 279">
          <a:extLst>
            <a:ext uri="{FF2B5EF4-FFF2-40B4-BE49-F238E27FC236}">
              <a16:creationId xmlns:a16="http://schemas.microsoft.com/office/drawing/2014/main" id="{97A56A49-4AEF-49D4-A1BA-930499C9F905}"/>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81" name="直線コネクタ 280">
          <a:extLst>
            <a:ext uri="{FF2B5EF4-FFF2-40B4-BE49-F238E27FC236}">
              <a16:creationId xmlns:a16="http://schemas.microsoft.com/office/drawing/2014/main" id="{80EF545E-6C26-4502-847B-25BADFE1ED28}"/>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2" name="テキスト ボックス 281">
          <a:extLst>
            <a:ext uri="{FF2B5EF4-FFF2-40B4-BE49-F238E27FC236}">
              <a16:creationId xmlns:a16="http://schemas.microsoft.com/office/drawing/2014/main" id="{A8ABF0F4-A96A-4870-8E36-917CE9B96E4F}"/>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3" name="直線コネクタ 282">
          <a:extLst>
            <a:ext uri="{FF2B5EF4-FFF2-40B4-BE49-F238E27FC236}">
              <a16:creationId xmlns:a16="http://schemas.microsoft.com/office/drawing/2014/main" id="{A24455D1-139B-4699-B402-A57F3181332D}"/>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4" name="テキスト ボックス 283">
          <a:extLst>
            <a:ext uri="{FF2B5EF4-FFF2-40B4-BE49-F238E27FC236}">
              <a16:creationId xmlns:a16="http://schemas.microsoft.com/office/drawing/2014/main" id="{67911134-D222-438C-8B85-0B5DBAD45E67}"/>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5" name="直線コネクタ 284">
          <a:extLst>
            <a:ext uri="{FF2B5EF4-FFF2-40B4-BE49-F238E27FC236}">
              <a16:creationId xmlns:a16="http://schemas.microsoft.com/office/drawing/2014/main" id="{B7CEE140-C21F-4450-B1BD-58AB3392B160}"/>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6" name="テキスト ボックス 285">
          <a:extLst>
            <a:ext uri="{FF2B5EF4-FFF2-40B4-BE49-F238E27FC236}">
              <a16:creationId xmlns:a16="http://schemas.microsoft.com/office/drawing/2014/main" id="{B87B0A47-763E-45EC-BFDA-48F2AA1FA924}"/>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7" name="直線コネクタ 286">
          <a:extLst>
            <a:ext uri="{FF2B5EF4-FFF2-40B4-BE49-F238E27FC236}">
              <a16:creationId xmlns:a16="http://schemas.microsoft.com/office/drawing/2014/main" id="{6E96287E-EE3E-4A33-938C-153DAB9164AA}"/>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8" name="テキスト ボックス 287">
          <a:extLst>
            <a:ext uri="{FF2B5EF4-FFF2-40B4-BE49-F238E27FC236}">
              <a16:creationId xmlns:a16="http://schemas.microsoft.com/office/drawing/2014/main" id="{A6344382-43E4-4281-85AE-DF7D4F2337D1}"/>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9" name="直線コネクタ 288">
          <a:extLst>
            <a:ext uri="{FF2B5EF4-FFF2-40B4-BE49-F238E27FC236}">
              <a16:creationId xmlns:a16="http://schemas.microsoft.com/office/drawing/2014/main" id="{FFC6B3A7-62BB-44D1-9C19-2FE76D0460D3}"/>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90" name="【公営住宅】&#10;有形固定資産減価償却率グラフ枠">
          <a:extLst>
            <a:ext uri="{FF2B5EF4-FFF2-40B4-BE49-F238E27FC236}">
              <a16:creationId xmlns:a16="http://schemas.microsoft.com/office/drawing/2014/main" id="{D3B561C1-8A3D-45CD-8B55-D0EB50642911}"/>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113212</xdr:rowOff>
    </xdr:from>
    <xdr:to>
      <xdr:col>24</xdr:col>
      <xdr:colOff>62865</xdr:colOff>
      <xdr:row>86</xdr:row>
      <xdr:rowOff>160564</xdr:rowOff>
    </xdr:to>
    <xdr:cxnSp macro="">
      <xdr:nvCxnSpPr>
        <xdr:cNvPr id="291" name="直線コネクタ 290">
          <a:extLst>
            <a:ext uri="{FF2B5EF4-FFF2-40B4-BE49-F238E27FC236}">
              <a16:creationId xmlns:a16="http://schemas.microsoft.com/office/drawing/2014/main" id="{4DB4A93F-E1D4-443F-87ED-E046C9D41C83}"/>
            </a:ext>
          </a:extLst>
        </xdr:cNvPr>
        <xdr:cNvCxnSpPr/>
      </xdr:nvCxnSpPr>
      <xdr:spPr>
        <a:xfrm flipV="1">
          <a:off x="4177665" y="12997362"/>
          <a:ext cx="0" cy="1368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164391</xdr:rowOff>
    </xdr:from>
    <xdr:ext cx="405111" cy="259045"/>
    <xdr:sp macro="" textlink="">
      <xdr:nvSpPr>
        <xdr:cNvPr id="292" name="【公営住宅】&#10;有形固定資産減価償却率最小値テキスト">
          <a:extLst>
            <a:ext uri="{FF2B5EF4-FFF2-40B4-BE49-F238E27FC236}">
              <a16:creationId xmlns:a16="http://schemas.microsoft.com/office/drawing/2014/main" id="{25A214C2-5DD7-4FFD-9869-A9D3058DD177}"/>
            </a:ext>
          </a:extLst>
        </xdr:cNvPr>
        <xdr:cNvSpPr txBox="1"/>
      </xdr:nvSpPr>
      <xdr:spPr>
        <a:xfrm>
          <a:off x="4216400" y="14369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160564</xdr:rowOff>
    </xdr:from>
    <xdr:to>
      <xdr:col>24</xdr:col>
      <xdr:colOff>152400</xdr:colOff>
      <xdr:row>86</xdr:row>
      <xdr:rowOff>160564</xdr:rowOff>
    </xdr:to>
    <xdr:cxnSp macro="">
      <xdr:nvCxnSpPr>
        <xdr:cNvPr id="293" name="直線コネクタ 292">
          <a:extLst>
            <a:ext uri="{FF2B5EF4-FFF2-40B4-BE49-F238E27FC236}">
              <a16:creationId xmlns:a16="http://schemas.microsoft.com/office/drawing/2014/main" id="{9F95D894-65FD-455F-90B3-0F9535FB0335}"/>
            </a:ext>
          </a:extLst>
        </xdr:cNvPr>
        <xdr:cNvCxnSpPr/>
      </xdr:nvCxnSpPr>
      <xdr:spPr>
        <a:xfrm>
          <a:off x="4108450" y="143655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59889</xdr:rowOff>
    </xdr:from>
    <xdr:ext cx="405111" cy="259045"/>
    <xdr:sp macro="" textlink="">
      <xdr:nvSpPr>
        <xdr:cNvPr id="294" name="【公営住宅】&#10;有形固定資産減価償却率最大値テキスト">
          <a:extLst>
            <a:ext uri="{FF2B5EF4-FFF2-40B4-BE49-F238E27FC236}">
              <a16:creationId xmlns:a16="http://schemas.microsoft.com/office/drawing/2014/main" id="{CFD35863-A184-450F-99AF-281F111E95E4}"/>
            </a:ext>
          </a:extLst>
        </xdr:cNvPr>
        <xdr:cNvSpPr txBox="1"/>
      </xdr:nvSpPr>
      <xdr:spPr>
        <a:xfrm>
          <a:off x="4216400" y="12778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113212</xdr:rowOff>
    </xdr:from>
    <xdr:to>
      <xdr:col>24</xdr:col>
      <xdr:colOff>152400</xdr:colOff>
      <xdr:row>78</xdr:row>
      <xdr:rowOff>113212</xdr:rowOff>
    </xdr:to>
    <xdr:cxnSp macro="">
      <xdr:nvCxnSpPr>
        <xdr:cNvPr id="295" name="直線コネクタ 294">
          <a:extLst>
            <a:ext uri="{FF2B5EF4-FFF2-40B4-BE49-F238E27FC236}">
              <a16:creationId xmlns:a16="http://schemas.microsoft.com/office/drawing/2014/main" id="{122221F6-6186-41D8-ADFF-F6589BA8D25C}"/>
            </a:ext>
          </a:extLst>
        </xdr:cNvPr>
        <xdr:cNvCxnSpPr/>
      </xdr:nvCxnSpPr>
      <xdr:spPr>
        <a:xfrm>
          <a:off x="4108450" y="1299736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104883</xdr:rowOff>
    </xdr:from>
    <xdr:ext cx="405111" cy="259045"/>
    <xdr:sp macro="" textlink="">
      <xdr:nvSpPr>
        <xdr:cNvPr id="296" name="【公営住宅】&#10;有形固定資産減価償却率平均値テキスト">
          <a:extLst>
            <a:ext uri="{FF2B5EF4-FFF2-40B4-BE49-F238E27FC236}">
              <a16:creationId xmlns:a16="http://schemas.microsoft.com/office/drawing/2014/main" id="{C6EC22C4-BFE0-4D7C-B557-E465EBB31FB7}"/>
            </a:ext>
          </a:extLst>
        </xdr:cNvPr>
        <xdr:cNvSpPr txBox="1"/>
      </xdr:nvSpPr>
      <xdr:spPr>
        <a:xfrm>
          <a:off x="4216400" y="136494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297" name="フローチャート: 判断 296">
          <a:extLst>
            <a:ext uri="{FF2B5EF4-FFF2-40B4-BE49-F238E27FC236}">
              <a16:creationId xmlns:a16="http://schemas.microsoft.com/office/drawing/2014/main" id="{59F1E837-002F-4495-86E6-C1A14F5D7724}"/>
            </a:ext>
          </a:extLst>
        </xdr:cNvPr>
        <xdr:cNvSpPr/>
      </xdr:nvSpPr>
      <xdr:spPr>
        <a:xfrm>
          <a:off x="4127500" y="1379165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68943</xdr:rowOff>
    </xdr:from>
    <xdr:to>
      <xdr:col>20</xdr:col>
      <xdr:colOff>38100</xdr:colOff>
      <xdr:row>83</xdr:row>
      <xdr:rowOff>170543</xdr:rowOff>
    </xdr:to>
    <xdr:sp macro="" textlink="">
      <xdr:nvSpPr>
        <xdr:cNvPr id="298" name="フローチャート: 判断 297">
          <a:extLst>
            <a:ext uri="{FF2B5EF4-FFF2-40B4-BE49-F238E27FC236}">
              <a16:creationId xmlns:a16="http://schemas.microsoft.com/office/drawing/2014/main" id="{E1DFA97D-3CCA-496F-912A-D060A7C67DC7}"/>
            </a:ext>
          </a:extLst>
        </xdr:cNvPr>
        <xdr:cNvSpPr/>
      </xdr:nvSpPr>
      <xdr:spPr>
        <a:xfrm>
          <a:off x="3384550" y="1377859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72208</xdr:rowOff>
    </xdr:from>
    <xdr:to>
      <xdr:col>15</xdr:col>
      <xdr:colOff>101600</xdr:colOff>
      <xdr:row>84</xdr:row>
      <xdr:rowOff>2358</xdr:rowOff>
    </xdr:to>
    <xdr:sp macro="" textlink="">
      <xdr:nvSpPr>
        <xdr:cNvPr id="299" name="フローチャート: 判断 298">
          <a:extLst>
            <a:ext uri="{FF2B5EF4-FFF2-40B4-BE49-F238E27FC236}">
              <a16:creationId xmlns:a16="http://schemas.microsoft.com/office/drawing/2014/main" id="{EFF3055E-5BFC-4E6A-B848-A58FE7E69B28}"/>
            </a:ext>
          </a:extLst>
        </xdr:cNvPr>
        <xdr:cNvSpPr/>
      </xdr:nvSpPr>
      <xdr:spPr>
        <a:xfrm>
          <a:off x="2571750" y="1378185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75474</xdr:rowOff>
    </xdr:from>
    <xdr:to>
      <xdr:col>10</xdr:col>
      <xdr:colOff>165100</xdr:colOff>
      <xdr:row>84</xdr:row>
      <xdr:rowOff>5624</xdr:rowOff>
    </xdr:to>
    <xdr:sp macro="" textlink="">
      <xdr:nvSpPr>
        <xdr:cNvPr id="300" name="フローチャート: 判断 299">
          <a:extLst>
            <a:ext uri="{FF2B5EF4-FFF2-40B4-BE49-F238E27FC236}">
              <a16:creationId xmlns:a16="http://schemas.microsoft.com/office/drawing/2014/main" id="{14D5B2EC-193B-43B8-9A0E-5513F7FAFBAE}"/>
            </a:ext>
          </a:extLst>
        </xdr:cNvPr>
        <xdr:cNvSpPr/>
      </xdr:nvSpPr>
      <xdr:spPr>
        <a:xfrm>
          <a:off x="1778000" y="1378512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57513</xdr:rowOff>
    </xdr:from>
    <xdr:to>
      <xdr:col>6</xdr:col>
      <xdr:colOff>38100</xdr:colOff>
      <xdr:row>83</xdr:row>
      <xdr:rowOff>159113</xdr:rowOff>
    </xdr:to>
    <xdr:sp macro="" textlink="">
      <xdr:nvSpPr>
        <xdr:cNvPr id="301" name="フローチャート: 判断 300">
          <a:extLst>
            <a:ext uri="{FF2B5EF4-FFF2-40B4-BE49-F238E27FC236}">
              <a16:creationId xmlns:a16="http://schemas.microsoft.com/office/drawing/2014/main" id="{B23CAC58-BA1A-446C-ACED-02A54B36E0C2}"/>
            </a:ext>
          </a:extLst>
        </xdr:cNvPr>
        <xdr:cNvSpPr/>
      </xdr:nvSpPr>
      <xdr:spPr>
        <a:xfrm>
          <a:off x="984250" y="1376716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457E1B2-1328-4D2F-96C9-2A03E5072B1D}"/>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476089C4-B51A-4BB6-9B3B-3A1F640D2086}"/>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BC672C3-013A-43C5-BC6A-DA0B5543AB9D}"/>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26DCCBBC-2424-4019-94E3-C645B507B7CF}"/>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159E43A1-118A-4B90-9183-8BCC7DE83C9B}"/>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8527</xdr:rowOff>
    </xdr:from>
    <xdr:to>
      <xdr:col>24</xdr:col>
      <xdr:colOff>114300</xdr:colOff>
      <xdr:row>84</xdr:row>
      <xdr:rowOff>110127</xdr:rowOff>
    </xdr:to>
    <xdr:sp macro="" textlink="">
      <xdr:nvSpPr>
        <xdr:cNvPr id="307" name="楕円 306">
          <a:extLst>
            <a:ext uri="{FF2B5EF4-FFF2-40B4-BE49-F238E27FC236}">
              <a16:creationId xmlns:a16="http://schemas.microsoft.com/office/drawing/2014/main" id="{78BE5F98-2842-459C-9CE1-09E99EB85C6A}"/>
            </a:ext>
          </a:extLst>
        </xdr:cNvPr>
        <xdr:cNvSpPr/>
      </xdr:nvSpPr>
      <xdr:spPr>
        <a:xfrm>
          <a:off x="4127500" y="13883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158404</xdr:rowOff>
    </xdr:from>
    <xdr:ext cx="405111" cy="259045"/>
    <xdr:sp macro="" textlink="">
      <xdr:nvSpPr>
        <xdr:cNvPr id="308" name="【公営住宅】&#10;有形固定資産減価償却率該当値テキスト">
          <a:extLst>
            <a:ext uri="{FF2B5EF4-FFF2-40B4-BE49-F238E27FC236}">
              <a16:creationId xmlns:a16="http://schemas.microsoft.com/office/drawing/2014/main" id="{1673AD0E-0D19-41B6-80B9-85250151C99C}"/>
            </a:ext>
          </a:extLst>
        </xdr:cNvPr>
        <xdr:cNvSpPr txBox="1"/>
      </xdr:nvSpPr>
      <xdr:spPr>
        <a:xfrm>
          <a:off x="4216400" y="138680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155484</xdr:rowOff>
    </xdr:from>
    <xdr:to>
      <xdr:col>20</xdr:col>
      <xdr:colOff>38100</xdr:colOff>
      <xdr:row>84</xdr:row>
      <xdr:rowOff>85634</xdr:rowOff>
    </xdr:to>
    <xdr:sp macro="" textlink="">
      <xdr:nvSpPr>
        <xdr:cNvPr id="309" name="楕円 308">
          <a:extLst>
            <a:ext uri="{FF2B5EF4-FFF2-40B4-BE49-F238E27FC236}">
              <a16:creationId xmlns:a16="http://schemas.microsoft.com/office/drawing/2014/main" id="{0D7DA1DC-2A28-4A53-84F9-FB012BC66E71}"/>
            </a:ext>
          </a:extLst>
        </xdr:cNvPr>
        <xdr:cNvSpPr/>
      </xdr:nvSpPr>
      <xdr:spPr>
        <a:xfrm>
          <a:off x="3384550" y="138651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34834</xdr:rowOff>
    </xdr:from>
    <xdr:to>
      <xdr:col>24</xdr:col>
      <xdr:colOff>63500</xdr:colOff>
      <xdr:row>84</xdr:row>
      <xdr:rowOff>59327</xdr:rowOff>
    </xdr:to>
    <xdr:cxnSp macro="">
      <xdr:nvCxnSpPr>
        <xdr:cNvPr id="310" name="直線コネクタ 309">
          <a:extLst>
            <a:ext uri="{FF2B5EF4-FFF2-40B4-BE49-F238E27FC236}">
              <a16:creationId xmlns:a16="http://schemas.microsoft.com/office/drawing/2014/main" id="{97D2F7DF-C4B6-4B31-A1E1-1B64E9E885E6}"/>
            </a:ext>
          </a:extLst>
        </xdr:cNvPr>
        <xdr:cNvCxnSpPr/>
      </xdr:nvCxnSpPr>
      <xdr:spPr>
        <a:xfrm>
          <a:off x="3429000" y="13909584"/>
          <a:ext cx="7493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130992</xdr:rowOff>
    </xdr:from>
    <xdr:to>
      <xdr:col>15</xdr:col>
      <xdr:colOff>101600</xdr:colOff>
      <xdr:row>84</xdr:row>
      <xdr:rowOff>61142</xdr:rowOff>
    </xdr:to>
    <xdr:sp macro="" textlink="">
      <xdr:nvSpPr>
        <xdr:cNvPr id="311" name="楕円 310">
          <a:extLst>
            <a:ext uri="{FF2B5EF4-FFF2-40B4-BE49-F238E27FC236}">
              <a16:creationId xmlns:a16="http://schemas.microsoft.com/office/drawing/2014/main" id="{EFA5A06D-B86D-4856-A147-169CE928ADC7}"/>
            </a:ext>
          </a:extLst>
        </xdr:cNvPr>
        <xdr:cNvSpPr/>
      </xdr:nvSpPr>
      <xdr:spPr>
        <a:xfrm>
          <a:off x="2571750" y="1384064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10342</xdr:rowOff>
    </xdr:from>
    <xdr:to>
      <xdr:col>19</xdr:col>
      <xdr:colOff>177800</xdr:colOff>
      <xdr:row>84</xdr:row>
      <xdr:rowOff>34834</xdr:rowOff>
    </xdr:to>
    <xdr:cxnSp macro="">
      <xdr:nvCxnSpPr>
        <xdr:cNvPr id="312" name="直線コネクタ 311">
          <a:extLst>
            <a:ext uri="{FF2B5EF4-FFF2-40B4-BE49-F238E27FC236}">
              <a16:creationId xmlns:a16="http://schemas.microsoft.com/office/drawing/2014/main" id="{8652AE7E-C3E0-46C6-951A-EC827DCD5DAB}"/>
            </a:ext>
          </a:extLst>
        </xdr:cNvPr>
        <xdr:cNvCxnSpPr/>
      </xdr:nvCxnSpPr>
      <xdr:spPr>
        <a:xfrm>
          <a:off x="2622550" y="13885092"/>
          <a:ext cx="80645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153851</xdr:rowOff>
    </xdr:from>
    <xdr:to>
      <xdr:col>10</xdr:col>
      <xdr:colOff>165100</xdr:colOff>
      <xdr:row>84</xdr:row>
      <xdr:rowOff>84001</xdr:rowOff>
    </xdr:to>
    <xdr:sp macro="" textlink="">
      <xdr:nvSpPr>
        <xdr:cNvPr id="313" name="楕円 312">
          <a:extLst>
            <a:ext uri="{FF2B5EF4-FFF2-40B4-BE49-F238E27FC236}">
              <a16:creationId xmlns:a16="http://schemas.microsoft.com/office/drawing/2014/main" id="{A2A0A72B-330F-4758-B855-16AEB82788E0}"/>
            </a:ext>
          </a:extLst>
        </xdr:cNvPr>
        <xdr:cNvSpPr/>
      </xdr:nvSpPr>
      <xdr:spPr>
        <a:xfrm>
          <a:off x="1778000" y="1386350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10342</xdr:rowOff>
    </xdr:from>
    <xdr:to>
      <xdr:col>15</xdr:col>
      <xdr:colOff>50800</xdr:colOff>
      <xdr:row>84</xdr:row>
      <xdr:rowOff>33201</xdr:rowOff>
    </xdr:to>
    <xdr:cxnSp macro="">
      <xdr:nvCxnSpPr>
        <xdr:cNvPr id="314" name="直線コネクタ 313">
          <a:extLst>
            <a:ext uri="{FF2B5EF4-FFF2-40B4-BE49-F238E27FC236}">
              <a16:creationId xmlns:a16="http://schemas.microsoft.com/office/drawing/2014/main" id="{DFAF2C4D-A52C-436C-9B4F-7B10AF210EC7}"/>
            </a:ext>
          </a:extLst>
        </xdr:cNvPr>
        <xdr:cNvCxnSpPr/>
      </xdr:nvCxnSpPr>
      <xdr:spPr>
        <a:xfrm flipV="1">
          <a:off x="1828800" y="13885092"/>
          <a:ext cx="7937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122827</xdr:rowOff>
    </xdr:from>
    <xdr:to>
      <xdr:col>6</xdr:col>
      <xdr:colOff>38100</xdr:colOff>
      <xdr:row>84</xdr:row>
      <xdr:rowOff>52977</xdr:rowOff>
    </xdr:to>
    <xdr:sp macro="" textlink="">
      <xdr:nvSpPr>
        <xdr:cNvPr id="315" name="楕円 314">
          <a:extLst>
            <a:ext uri="{FF2B5EF4-FFF2-40B4-BE49-F238E27FC236}">
              <a16:creationId xmlns:a16="http://schemas.microsoft.com/office/drawing/2014/main" id="{0A9C8225-BD6F-4ADB-A72A-17A5F899E377}"/>
            </a:ext>
          </a:extLst>
        </xdr:cNvPr>
        <xdr:cNvSpPr/>
      </xdr:nvSpPr>
      <xdr:spPr>
        <a:xfrm>
          <a:off x="984250" y="138324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2177</xdr:rowOff>
    </xdr:from>
    <xdr:to>
      <xdr:col>10</xdr:col>
      <xdr:colOff>114300</xdr:colOff>
      <xdr:row>84</xdr:row>
      <xdr:rowOff>33201</xdr:rowOff>
    </xdr:to>
    <xdr:cxnSp macro="">
      <xdr:nvCxnSpPr>
        <xdr:cNvPr id="316" name="直線コネクタ 315">
          <a:extLst>
            <a:ext uri="{FF2B5EF4-FFF2-40B4-BE49-F238E27FC236}">
              <a16:creationId xmlns:a16="http://schemas.microsoft.com/office/drawing/2014/main" id="{2C29B049-6C12-4D53-BAD9-A638AA711596}"/>
            </a:ext>
          </a:extLst>
        </xdr:cNvPr>
        <xdr:cNvCxnSpPr/>
      </xdr:nvCxnSpPr>
      <xdr:spPr>
        <a:xfrm>
          <a:off x="1028700" y="13876927"/>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15620</xdr:rowOff>
    </xdr:from>
    <xdr:ext cx="405111" cy="259045"/>
    <xdr:sp macro="" textlink="">
      <xdr:nvSpPr>
        <xdr:cNvPr id="317" name="n_1aveValue【公営住宅】&#10;有形固定資産減価償却率">
          <a:extLst>
            <a:ext uri="{FF2B5EF4-FFF2-40B4-BE49-F238E27FC236}">
              <a16:creationId xmlns:a16="http://schemas.microsoft.com/office/drawing/2014/main" id="{F433DCB0-3B84-45CC-B208-B927DD681C5E}"/>
            </a:ext>
          </a:extLst>
        </xdr:cNvPr>
        <xdr:cNvSpPr txBox="1"/>
      </xdr:nvSpPr>
      <xdr:spPr>
        <a:xfrm>
          <a:off x="3239144" y="13560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18885</xdr:rowOff>
    </xdr:from>
    <xdr:ext cx="405111" cy="259045"/>
    <xdr:sp macro="" textlink="">
      <xdr:nvSpPr>
        <xdr:cNvPr id="318" name="n_2aveValue【公営住宅】&#10;有形固定資産減価償却率">
          <a:extLst>
            <a:ext uri="{FF2B5EF4-FFF2-40B4-BE49-F238E27FC236}">
              <a16:creationId xmlns:a16="http://schemas.microsoft.com/office/drawing/2014/main" id="{1D83CAF7-DC86-4D93-B4B1-B71ACF0341B1}"/>
            </a:ext>
          </a:extLst>
        </xdr:cNvPr>
        <xdr:cNvSpPr txBox="1"/>
      </xdr:nvSpPr>
      <xdr:spPr>
        <a:xfrm>
          <a:off x="2439044" y="135634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22151</xdr:rowOff>
    </xdr:from>
    <xdr:ext cx="405111" cy="259045"/>
    <xdr:sp macro="" textlink="">
      <xdr:nvSpPr>
        <xdr:cNvPr id="319" name="n_3aveValue【公営住宅】&#10;有形固定資産減価償却率">
          <a:extLst>
            <a:ext uri="{FF2B5EF4-FFF2-40B4-BE49-F238E27FC236}">
              <a16:creationId xmlns:a16="http://schemas.microsoft.com/office/drawing/2014/main" id="{13228FC2-E0F7-4730-AAEE-ECAE900A59C2}"/>
            </a:ext>
          </a:extLst>
        </xdr:cNvPr>
        <xdr:cNvSpPr txBox="1"/>
      </xdr:nvSpPr>
      <xdr:spPr>
        <a:xfrm>
          <a:off x="164529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4190</xdr:rowOff>
    </xdr:from>
    <xdr:ext cx="405111" cy="259045"/>
    <xdr:sp macro="" textlink="">
      <xdr:nvSpPr>
        <xdr:cNvPr id="320" name="n_4aveValue【公営住宅】&#10;有形固定資産減価償却率">
          <a:extLst>
            <a:ext uri="{FF2B5EF4-FFF2-40B4-BE49-F238E27FC236}">
              <a16:creationId xmlns:a16="http://schemas.microsoft.com/office/drawing/2014/main" id="{C83B9BB2-7EEF-4ACA-BE87-675B1A6D4E70}"/>
            </a:ext>
          </a:extLst>
        </xdr:cNvPr>
        <xdr:cNvSpPr txBox="1"/>
      </xdr:nvSpPr>
      <xdr:spPr>
        <a:xfrm>
          <a:off x="851544" y="1354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76761</xdr:rowOff>
    </xdr:from>
    <xdr:ext cx="405111" cy="259045"/>
    <xdr:sp macro="" textlink="">
      <xdr:nvSpPr>
        <xdr:cNvPr id="321" name="n_1mainValue【公営住宅】&#10;有形固定資産減価償却率">
          <a:extLst>
            <a:ext uri="{FF2B5EF4-FFF2-40B4-BE49-F238E27FC236}">
              <a16:creationId xmlns:a16="http://schemas.microsoft.com/office/drawing/2014/main" id="{E42A40CE-C0EA-4CF6-A9BF-DD84A1D28F78}"/>
            </a:ext>
          </a:extLst>
        </xdr:cNvPr>
        <xdr:cNvSpPr txBox="1"/>
      </xdr:nvSpPr>
      <xdr:spPr>
        <a:xfrm>
          <a:off x="3239144" y="139515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52269</xdr:rowOff>
    </xdr:from>
    <xdr:ext cx="405111" cy="259045"/>
    <xdr:sp macro="" textlink="">
      <xdr:nvSpPr>
        <xdr:cNvPr id="322" name="n_2mainValue【公営住宅】&#10;有形固定資産減価償却率">
          <a:extLst>
            <a:ext uri="{FF2B5EF4-FFF2-40B4-BE49-F238E27FC236}">
              <a16:creationId xmlns:a16="http://schemas.microsoft.com/office/drawing/2014/main" id="{0F76C10A-972D-40AC-A421-238DCF7EA88B}"/>
            </a:ext>
          </a:extLst>
        </xdr:cNvPr>
        <xdr:cNvSpPr txBox="1"/>
      </xdr:nvSpPr>
      <xdr:spPr>
        <a:xfrm>
          <a:off x="2439044" y="13927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75128</xdr:rowOff>
    </xdr:from>
    <xdr:ext cx="405111" cy="259045"/>
    <xdr:sp macro="" textlink="">
      <xdr:nvSpPr>
        <xdr:cNvPr id="323" name="n_3mainValue【公営住宅】&#10;有形固定資産減価償却率">
          <a:extLst>
            <a:ext uri="{FF2B5EF4-FFF2-40B4-BE49-F238E27FC236}">
              <a16:creationId xmlns:a16="http://schemas.microsoft.com/office/drawing/2014/main" id="{A2984477-658E-45B1-8428-2FBED7A4BCC3}"/>
            </a:ext>
          </a:extLst>
        </xdr:cNvPr>
        <xdr:cNvSpPr txBox="1"/>
      </xdr:nvSpPr>
      <xdr:spPr>
        <a:xfrm>
          <a:off x="1645294" y="1394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44104</xdr:rowOff>
    </xdr:from>
    <xdr:ext cx="405111" cy="259045"/>
    <xdr:sp macro="" textlink="">
      <xdr:nvSpPr>
        <xdr:cNvPr id="324" name="n_4mainValue【公営住宅】&#10;有形固定資産減価償却率">
          <a:extLst>
            <a:ext uri="{FF2B5EF4-FFF2-40B4-BE49-F238E27FC236}">
              <a16:creationId xmlns:a16="http://schemas.microsoft.com/office/drawing/2014/main" id="{16060E56-0188-4515-B0CA-25822557D0BA}"/>
            </a:ext>
          </a:extLst>
        </xdr:cNvPr>
        <xdr:cNvSpPr txBox="1"/>
      </xdr:nvSpPr>
      <xdr:spPr>
        <a:xfrm>
          <a:off x="851544" y="139188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5" name="正方形/長方形 324">
          <a:extLst>
            <a:ext uri="{FF2B5EF4-FFF2-40B4-BE49-F238E27FC236}">
              <a16:creationId xmlns:a16="http://schemas.microsoft.com/office/drawing/2014/main" id="{2D5207FE-0818-41F5-8C6E-819D26909D4A}"/>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6" name="正方形/長方形 325">
          <a:extLst>
            <a:ext uri="{FF2B5EF4-FFF2-40B4-BE49-F238E27FC236}">
              <a16:creationId xmlns:a16="http://schemas.microsoft.com/office/drawing/2014/main" id="{20510B57-91F2-4940-8C7D-F9B2461AF57E}"/>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7" name="正方形/長方形 326">
          <a:extLst>
            <a:ext uri="{FF2B5EF4-FFF2-40B4-BE49-F238E27FC236}">
              <a16:creationId xmlns:a16="http://schemas.microsoft.com/office/drawing/2014/main" id="{5F58603C-B730-4008-A224-D7BE4A4084F7}"/>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8" name="正方形/長方形 327">
          <a:extLst>
            <a:ext uri="{FF2B5EF4-FFF2-40B4-BE49-F238E27FC236}">
              <a16:creationId xmlns:a16="http://schemas.microsoft.com/office/drawing/2014/main" id="{B0B15431-731B-46C3-A2AC-09CE0442B1B4}"/>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9" name="正方形/長方形 328">
          <a:extLst>
            <a:ext uri="{FF2B5EF4-FFF2-40B4-BE49-F238E27FC236}">
              <a16:creationId xmlns:a16="http://schemas.microsoft.com/office/drawing/2014/main" id="{CCE9F51E-A61C-492F-939A-54735867284A}"/>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30" name="正方形/長方形 329">
          <a:extLst>
            <a:ext uri="{FF2B5EF4-FFF2-40B4-BE49-F238E27FC236}">
              <a16:creationId xmlns:a16="http://schemas.microsoft.com/office/drawing/2014/main" id="{CD3DFEF6-D094-4CEA-A2CA-17A2108F3762}"/>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1" name="正方形/長方形 330">
          <a:extLst>
            <a:ext uri="{FF2B5EF4-FFF2-40B4-BE49-F238E27FC236}">
              <a16:creationId xmlns:a16="http://schemas.microsoft.com/office/drawing/2014/main" id="{5E4A7852-9515-48C5-BAA5-83BF67C4A408}"/>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2" name="正方形/長方形 331">
          <a:extLst>
            <a:ext uri="{FF2B5EF4-FFF2-40B4-BE49-F238E27FC236}">
              <a16:creationId xmlns:a16="http://schemas.microsoft.com/office/drawing/2014/main" id="{BED1C17B-9D74-495E-A6BE-4FFDEFDEA921}"/>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3" name="テキスト ボックス 332">
          <a:extLst>
            <a:ext uri="{FF2B5EF4-FFF2-40B4-BE49-F238E27FC236}">
              <a16:creationId xmlns:a16="http://schemas.microsoft.com/office/drawing/2014/main" id="{843A7264-0886-4A0D-B6F7-59A896495499}"/>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4" name="直線コネクタ 333">
          <a:extLst>
            <a:ext uri="{FF2B5EF4-FFF2-40B4-BE49-F238E27FC236}">
              <a16:creationId xmlns:a16="http://schemas.microsoft.com/office/drawing/2014/main" id="{B7CC9C5B-16EB-488A-B11E-51DC4E95869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5" name="直線コネクタ 334">
          <a:extLst>
            <a:ext uri="{FF2B5EF4-FFF2-40B4-BE49-F238E27FC236}">
              <a16:creationId xmlns:a16="http://schemas.microsoft.com/office/drawing/2014/main" id="{7ECA52FA-F5A2-4941-9A49-63418FD6C85F}"/>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6" name="テキスト ボックス 335">
          <a:extLst>
            <a:ext uri="{FF2B5EF4-FFF2-40B4-BE49-F238E27FC236}">
              <a16:creationId xmlns:a16="http://schemas.microsoft.com/office/drawing/2014/main" id="{2DEA292C-9AE9-4E21-8A0D-A61E923EE67E}"/>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7" name="直線コネクタ 336">
          <a:extLst>
            <a:ext uri="{FF2B5EF4-FFF2-40B4-BE49-F238E27FC236}">
              <a16:creationId xmlns:a16="http://schemas.microsoft.com/office/drawing/2014/main" id="{182EE51E-324A-4E98-B2FF-F731BD15B8C2}"/>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8" name="テキスト ボックス 337">
          <a:extLst>
            <a:ext uri="{FF2B5EF4-FFF2-40B4-BE49-F238E27FC236}">
              <a16:creationId xmlns:a16="http://schemas.microsoft.com/office/drawing/2014/main" id="{51B9E953-9177-4BFB-93F7-3349B7199B9A}"/>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9" name="直線コネクタ 338">
          <a:extLst>
            <a:ext uri="{FF2B5EF4-FFF2-40B4-BE49-F238E27FC236}">
              <a16:creationId xmlns:a16="http://schemas.microsoft.com/office/drawing/2014/main" id="{AAA3CF27-98B4-4F15-917D-AC2B5759BDEC}"/>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40" name="テキスト ボックス 339">
          <a:extLst>
            <a:ext uri="{FF2B5EF4-FFF2-40B4-BE49-F238E27FC236}">
              <a16:creationId xmlns:a16="http://schemas.microsoft.com/office/drawing/2014/main" id="{7988A4C9-763E-4A60-AC26-36BFE223A725}"/>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41" name="直線コネクタ 340">
          <a:extLst>
            <a:ext uri="{FF2B5EF4-FFF2-40B4-BE49-F238E27FC236}">
              <a16:creationId xmlns:a16="http://schemas.microsoft.com/office/drawing/2014/main" id="{CD233C55-E823-4005-BE0D-3C1F767A06E5}"/>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42" name="テキスト ボックス 341">
          <a:extLst>
            <a:ext uri="{FF2B5EF4-FFF2-40B4-BE49-F238E27FC236}">
              <a16:creationId xmlns:a16="http://schemas.microsoft.com/office/drawing/2014/main" id="{C3600E75-F1D9-45E2-870D-48C07D1225BA}"/>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3" name="直線コネクタ 342">
          <a:extLst>
            <a:ext uri="{FF2B5EF4-FFF2-40B4-BE49-F238E27FC236}">
              <a16:creationId xmlns:a16="http://schemas.microsoft.com/office/drawing/2014/main" id="{73B2A96A-AB84-404E-83FA-D677EF33BED6}"/>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4" name="テキスト ボックス 343">
          <a:extLst>
            <a:ext uri="{FF2B5EF4-FFF2-40B4-BE49-F238E27FC236}">
              <a16:creationId xmlns:a16="http://schemas.microsoft.com/office/drawing/2014/main" id="{053E6C69-E106-4AF6-A592-A1A1F650EA4F}"/>
            </a:ext>
          </a:extLst>
        </xdr:cNvPr>
        <xdr:cNvSpPr txBox="1"/>
      </xdr:nvSpPr>
      <xdr:spPr>
        <a:xfrm>
          <a:off x="5482151" y="1271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5" name="直線コネクタ 344">
          <a:extLst>
            <a:ext uri="{FF2B5EF4-FFF2-40B4-BE49-F238E27FC236}">
              <a16:creationId xmlns:a16="http://schemas.microsoft.com/office/drawing/2014/main" id="{A60DCFC4-FD81-423F-9187-3132FC7071C9}"/>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6" name="テキスト ボックス 345">
          <a:extLst>
            <a:ext uri="{FF2B5EF4-FFF2-40B4-BE49-F238E27FC236}">
              <a16:creationId xmlns:a16="http://schemas.microsoft.com/office/drawing/2014/main" id="{473AFA88-CD8C-4FC7-98BE-F684A6A10DF0}"/>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7" name="【公営住宅】&#10;一人当たり面積グラフ枠">
          <a:extLst>
            <a:ext uri="{FF2B5EF4-FFF2-40B4-BE49-F238E27FC236}">
              <a16:creationId xmlns:a16="http://schemas.microsoft.com/office/drawing/2014/main" id="{AD334024-5D74-46EB-8302-72A6D6BF6B60}"/>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40894</xdr:rowOff>
    </xdr:from>
    <xdr:to>
      <xdr:col>54</xdr:col>
      <xdr:colOff>189865</xdr:colOff>
      <xdr:row>86</xdr:row>
      <xdr:rowOff>87249</xdr:rowOff>
    </xdr:to>
    <xdr:cxnSp macro="">
      <xdr:nvCxnSpPr>
        <xdr:cNvPr id="348" name="直線コネクタ 347">
          <a:extLst>
            <a:ext uri="{FF2B5EF4-FFF2-40B4-BE49-F238E27FC236}">
              <a16:creationId xmlns:a16="http://schemas.microsoft.com/office/drawing/2014/main" id="{014841BA-E59E-45C5-9668-FA476C61CAFC}"/>
            </a:ext>
          </a:extLst>
        </xdr:cNvPr>
        <xdr:cNvCxnSpPr/>
      </xdr:nvCxnSpPr>
      <xdr:spPr>
        <a:xfrm flipV="1">
          <a:off x="9429115" y="12925044"/>
          <a:ext cx="0" cy="1367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91076</xdr:rowOff>
    </xdr:from>
    <xdr:ext cx="469744" cy="259045"/>
    <xdr:sp macro="" textlink="">
      <xdr:nvSpPr>
        <xdr:cNvPr id="349" name="【公営住宅】&#10;一人当たり面積最小値テキスト">
          <a:extLst>
            <a:ext uri="{FF2B5EF4-FFF2-40B4-BE49-F238E27FC236}">
              <a16:creationId xmlns:a16="http://schemas.microsoft.com/office/drawing/2014/main" id="{0177B7AF-7204-4CBB-A85D-07AA59D61BB9}"/>
            </a:ext>
          </a:extLst>
        </xdr:cNvPr>
        <xdr:cNvSpPr txBox="1"/>
      </xdr:nvSpPr>
      <xdr:spPr>
        <a:xfrm>
          <a:off x="9467850" y="14296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87249</xdr:rowOff>
    </xdr:from>
    <xdr:to>
      <xdr:col>55</xdr:col>
      <xdr:colOff>88900</xdr:colOff>
      <xdr:row>86</xdr:row>
      <xdr:rowOff>87249</xdr:rowOff>
    </xdr:to>
    <xdr:cxnSp macro="">
      <xdr:nvCxnSpPr>
        <xdr:cNvPr id="350" name="直線コネクタ 349">
          <a:extLst>
            <a:ext uri="{FF2B5EF4-FFF2-40B4-BE49-F238E27FC236}">
              <a16:creationId xmlns:a16="http://schemas.microsoft.com/office/drawing/2014/main" id="{65D9C346-92EE-4FD6-B092-AF8D1600DEFE}"/>
            </a:ext>
          </a:extLst>
        </xdr:cNvPr>
        <xdr:cNvCxnSpPr/>
      </xdr:nvCxnSpPr>
      <xdr:spPr>
        <a:xfrm>
          <a:off x="9359900" y="142921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159021</xdr:rowOff>
    </xdr:from>
    <xdr:ext cx="534377" cy="259045"/>
    <xdr:sp macro="" textlink="">
      <xdr:nvSpPr>
        <xdr:cNvPr id="351" name="【公営住宅】&#10;一人当たり面積最大値テキスト">
          <a:extLst>
            <a:ext uri="{FF2B5EF4-FFF2-40B4-BE49-F238E27FC236}">
              <a16:creationId xmlns:a16="http://schemas.microsoft.com/office/drawing/2014/main" id="{7CCCC0A2-15A9-4FDB-80EB-D40B94B17CD5}"/>
            </a:ext>
          </a:extLst>
        </xdr:cNvPr>
        <xdr:cNvSpPr txBox="1"/>
      </xdr:nvSpPr>
      <xdr:spPr>
        <a:xfrm>
          <a:off x="9467850" y="12712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40894</xdr:rowOff>
    </xdr:from>
    <xdr:to>
      <xdr:col>55</xdr:col>
      <xdr:colOff>88900</xdr:colOff>
      <xdr:row>78</xdr:row>
      <xdr:rowOff>40894</xdr:rowOff>
    </xdr:to>
    <xdr:cxnSp macro="">
      <xdr:nvCxnSpPr>
        <xdr:cNvPr id="352" name="直線コネクタ 351">
          <a:extLst>
            <a:ext uri="{FF2B5EF4-FFF2-40B4-BE49-F238E27FC236}">
              <a16:creationId xmlns:a16="http://schemas.microsoft.com/office/drawing/2014/main" id="{FCC3EBEB-5C87-4BD3-BE3E-79F5B1853F4E}"/>
            </a:ext>
          </a:extLst>
        </xdr:cNvPr>
        <xdr:cNvCxnSpPr/>
      </xdr:nvCxnSpPr>
      <xdr:spPr>
        <a:xfrm>
          <a:off x="9359900" y="1292504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106951</xdr:rowOff>
    </xdr:from>
    <xdr:ext cx="469744" cy="259045"/>
    <xdr:sp macro="" textlink="">
      <xdr:nvSpPr>
        <xdr:cNvPr id="353" name="【公営住宅】&#10;一人当たり面積平均値テキスト">
          <a:extLst>
            <a:ext uri="{FF2B5EF4-FFF2-40B4-BE49-F238E27FC236}">
              <a16:creationId xmlns:a16="http://schemas.microsoft.com/office/drawing/2014/main" id="{0EA78962-237C-437C-B5F6-3B0712356C34}"/>
            </a:ext>
          </a:extLst>
        </xdr:cNvPr>
        <xdr:cNvSpPr txBox="1"/>
      </xdr:nvSpPr>
      <xdr:spPr>
        <a:xfrm>
          <a:off x="9467850" y="139817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128524</xdr:rowOff>
    </xdr:from>
    <xdr:to>
      <xdr:col>55</xdr:col>
      <xdr:colOff>50800</xdr:colOff>
      <xdr:row>85</xdr:row>
      <xdr:rowOff>58674</xdr:rowOff>
    </xdr:to>
    <xdr:sp macro="" textlink="">
      <xdr:nvSpPr>
        <xdr:cNvPr id="354" name="フローチャート: 判断 353">
          <a:extLst>
            <a:ext uri="{FF2B5EF4-FFF2-40B4-BE49-F238E27FC236}">
              <a16:creationId xmlns:a16="http://schemas.microsoft.com/office/drawing/2014/main" id="{E2CA58D0-2F89-45B2-BEA1-23705150B093}"/>
            </a:ext>
          </a:extLst>
        </xdr:cNvPr>
        <xdr:cNvSpPr/>
      </xdr:nvSpPr>
      <xdr:spPr>
        <a:xfrm>
          <a:off x="9398000" y="1400327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128524</xdr:rowOff>
    </xdr:from>
    <xdr:to>
      <xdr:col>50</xdr:col>
      <xdr:colOff>165100</xdr:colOff>
      <xdr:row>85</xdr:row>
      <xdr:rowOff>58674</xdr:rowOff>
    </xdr:to>
    <xdr:sp macro="" textlink="">
      <xdr:nvSpPr>
        <xdr:cNvPr id="355" name="フローチャート: 判断 354">
          <a:extLst>
            <a:ext uri="{FF2B5EF4-FFF2-40B4-BE49-F238E27FC236}">
              <a16:creationId xmlns:a16="http://schemas.microsoft.com/office/drawing/2014/main" id="{AAE2ED58-A995-4D73-B3FF-7142A9775E3E}"/>
            </a:ext>
          </a:extLst>
        </xdr:cNvPr>
        <xdr:cNvSpPr/>
      </xdr:nvSpPr>
      <xdr:spPr>
        <a:xfrm>
          <a:off x="8636000" y="140032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130556</xdr:rowOff>
    </xdr:from>
    <xdr:to>
      <xdr:col>46</xdr:col>
      <xdr:colOff>38100</xdr:colOff>
      <xdr:row>85</xdr:row>
      <xdr:rowOff>60706</xdr:rowOff>
    </xdr:to>
    <xdr:sp macro="" textlink="">
      <xdr:nvSpPr>
        <xdr:cNvPr id="356" name="フローチャート: 判断 355">
          <a:extLst>
            <a:ext uri="{FF2B5EF4-FFF2-40B4-BE49-F238E27FC236}">
              <a16:creationId xmlns:a16="http://schemas.microsoft.com/office/drawing/2014/main" id="{41D1F8DB-8152-4867-97AA-5200C7CAF0FE}"/>
            </a:ext>
          </a:extLst>
        </xdr:cNvPr>
        <xdr:cNvSpPr/>
      </xdr:nvSpPr>
      <xdr:spPr>
        <a:xfrm>
          <a:off x="7842250" y="1400530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138430</xdr:rowOff>
    </xdr:from>
    <xdr:to>
      <xdr:col>41</xdr:col>
      <xdr:colOff>101600</xdr:colOff>
      <xdr:row>85</xdr:row>
      <xdr:rowOff>68580</xdr:rowOff>
    </xdr:to>
    <xdr:sp macro="" textlink="">
      <xdr:nvSpPr>
        <xdr:cNvPr id="357" name="フローチャート: 判断 356">
          <a:extLst>
            <a:ext uri="{FF2B5EF4-FFF2-40B4-BE49-F238E27FC236}">
              <a16:creationId xmlns:a16="http://schemas.microsoft.com/office/drawing/2014/main" id="{DF3BB92C-4960-4816-BAFA-CE4393DFF43A}"/>
            </a:ext>
          </a:extLst>
        </xdr:cNvPr>
        <xdr:cNvSpPr/>
      </xdr:nvSpPr>
      <xdr:spPr>
        <a:xfrm>
          <a:off x="7029450" y="140131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162688</xdr:rowOff>
    </xdr:from>
    <xdr:to>
      <xdr:col>36</xdr:col>
      <xdr:colOff>165100</xdr:colOff>
      <xdr:row>85</xdr:row>
      <xdr:rowOff>92838</xdr:rowOff>
    </xdr:to>
    <xdr:sp macro="" textlink="">
      <xdr:nvSpPr>
        <xdr:cNvPr id="358" name="フローチャート: 判断 357">
          <a:extLst>
            <a:ext uri="{FF2B5EF4-FFF2-40B4-BE49-F238E27FC236}">
              <a16:creationId xmlns:a16="http://schemas.microsoft.com/office/drawing/2014/main" id="{F19E195E-CE39-4B29-8691-4E3ADE7B3BC3}"/>
            </a:ext>
          </a:extLst>
        </xdr:cNvPr>
        <xdr:cNvSpPr/>
      </xdr:nvSpPr>
      <xdr:spPr>
        <a:xfrm>
          <a:off x="6235700" y="1403743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366FC2C1-CD76-4ADD-A766-63FE0F1270C1}"/>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93A07830-23A9-46DD-BA51-4C9313817170}"/>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0775185-E2F0-4E21-B92A-50EDEC8555A8}"/>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1111D30A-61E6-46A0-B527-602DEE891BE2}"/>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DE282178-BE62-43E5-A267-DE476CE57974}"/>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33528</xdr:rowOff>
    </xdr:from>
    <xdr:to>
      <xdr:col>55</xdr:col>
      <xdr:colOff>50800</xdr:colOff>
      <xdr:row>84</xdr:row>
      <xdr:rowOff>135128</xdr:rowOff>
    </xdr:to>
    <xdr:sp macro="" textlink="">
      <xdr:nvSpPr>
        <xdr:cNvPr id="364" name="楕円 363">
          <a:extLst>
            <a:ext uri="{FF2B5EF4-FFF2-40B4-BE49-F238E27FC236}">
              <a16:creationId xmlns:a16="http://schemas.microsoft.com/office/drawing/2014/main" id="{732B4589-ACFE-4AAE-98E9-C731D3ED7C78}"/>
            </a:ext>
          </a:extLst>
        </xdr:cNvPr>
        <xdr:cNvSpPr/>
      </xdr:nvSpPr>
      <xdr:spPr>
        <a:xfrm>
          <a:off x="9398000" y="1390827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56405</xdr:rowOff>
    </xdr:from>
    <xdr:ext cx="469744" cy="259045"/>
    <xdr:sp macro="" textlink="">
      <xdr:nvSpPr>
        <xdr:cNvPr id="365" name="【公営住宅】&#10;一人当たり面積該当値テキスト">
          <a:extLst>
            <a:ext uri="{FF2B5EF4-FFF2-40B4-BE49-F238E27FC236}">
              <a16:creationId xmlns:a16="http://schemas.microsoft.com/office/drawing/2014/main" id="{977AA4F4-5C9D-4A87-BC0C-16C046C5C209}"/>
            </a:ext>
          </a:extLst>
        </xdr:cNvPr>
        <xdr:cNvSpPr txBox="1"/>
      </xdr:nvSpPr>
      <xdr:spPr>
        <a:xfrm>
          <a:off x="9467850" y="13766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35306</xdr:rowOff>
    </xdr:from>
    <xdr:to>
      <xdr:col>50</xdr:col>
      <xdr:colOff>165100</xdr:colOff>
      <xdr:row>84</xdr:row>
      <xdr:rowOff>136906</xdr:rowOff>
    </xdr:to>
    <xdr:sp macro="" textlink="">
      <xdr:nvSpPr>
        <xdr:cNvPr id="366" name="楕円 365">
          <a:extLst>
            <a:ext uri="{FF2B5EF4-FFF2-40B4-BE49-F238E27FC236}">
              <a16:creationId xmlns:a16="http://schemas.microsoft.com/office/drawing/2014/main" id="{139F0D66-A7B8-43EE-84AC-F97E06090168}"/>
            </a:ext>
          </a:extLst>
        </xdr:cNvPr>
        <xdr:cNvSpPr/>
      </xdr:nvSpPr>
      <xdr:spPr>
        <a:xfrm>
          <a:off x="8636000" y="1391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84328</xdr:rowOff>
    </xdr:from>
    <xdr:to>
      <xdr:col>55</xdr:col>
      <xdr:colOff>0</xdr:colOff>
      <xdr:row>84</xdr:row>
      <xdr:rowOff>86106</xdr:rowOff>
    </xdr:to>
    <xdr:cxnSp macro="">
      <xdr:nvCxnSpPr>
        <xdr:cNvPr id="367" name="直線コネクタ 366">
          <a:extLst>
            <a:ext uri="{FF2B5EF4-FFF2-40B4-BE49-F238E27FC236}">
              <a16:creationId xmlns:a16="http://schemas.microsoft.com/office/drawing/2014/main" id="{26D9343C-F823-4C82-AEE1-442ADE203D87}"/>
            </a:ext>
          </a:extLst>
        </xdr:cNvPr>
        <xdr:cNvCxnSpPr/>
      </xdr:nvCxnSpPr>
      <xdr:spPr>
        <a:xfrm flipV="1">
          <a:off x="8686800" y="13959078"/>
          <a:ext cx="742950" cy="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38354</xdr:rowOff>
    </xdr:from>
    <xdr:to>
      <xdr:col>46</xdr:col>
      <xdr:colOff>38100</xdr:colOff>
      <xdr:row>84</xdr:row>
      <xdr:rowOff>139954</xdr:rowOff>
    </xdr:to>
    <xdr:sp macro="" textlink="">
      <xdr:nvSpPr>
        <xdr:cNvPr id="368" name="楕円 367">
          <a:extLst>
            <a:ext uri="{FF2B5EF4-FFF2-40B4-BE49-F238E27FC236}">
              <a16:creationId xmlns:a16="http://schemas.microsoft.com/office/drawing/2014/main" id="{7310381E-A139-47C9-A2FF-C4C68F2C3CFD}"/>
            </a:ext>
          </a:extLst>
        </xdr:cNvPr>
        <xdr:cNvSpPr/>
      </xdr:nvSpPr>
      <xdr:spPr>
        <a:xfrm>
          <a:off x="7842250" y="1391310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86106</xdr:rowOff>
    </xdr:from>
    <xdr:to>
      <xdr:col>50</xdr:col>
      <xdr:colOff>114300</xdr:colOff>
      <xdr:row>84</xdr:row>
      <xdr:rowOff>89154</xdr:rowOff>
    </xdr:to>
    <xdr:cxnSp macro="">
      <xdr:nvCxnSpPr>
        <xdr:cNvPr id="369" name="直線コネクタ 368">
          <a:extLst>
            <a:ext uri="{FF2B5EF4-FFF2-40B4-BE49-F238E27FC236}">
              <a16:creationId xmlns:a16="http://schemas.microsoft.com/office/drawing/2014/main" id="{8ED73883-DCBA-4945-82F8-A23EDBB2D073}"/>
            </a:ext>
          </a:extLst>
        </xdr:cNvPr>
        <xdr:cNvCxnSpPr/>
      </xdr:nvCxnSpPr>
      <xdr:spPr>
        <a:xfrm flipV="1">
          <a:off x="7886700" y="13960856"/>
          <a:ext cx="8001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44958</xdr:rowOff>
    </xdr:from>
    <xdr:to>
      <xdr:col>41</xdr:col>
      <xdr:colOff>101600</xdr:colOff>
      <xdr:row>84</xdr:row>
      <xdr:rowOff>146558</xdr:rowOff>
    </xdr:to>
    <xdr:sp macro="" textlink="">
      <xdr:nvSpPr>
        <xdr:cNvPr id="370" name="楕円 369">
          <a:extLst>
            <a:ext uri="{FF2B5EF4-FFF2-40B4-BE49-F238E27FC236}">
              <a16:creationId xmlns:a16="http://schemas.microsoft.com/office/drawing/2014/main" id="{1825AFF0-ECBE-49E2-8D7B-33CC61AF53ED}"/>
            </a:ext>
          </a:extLst>
        </xdr:cNvPr>
        <xdr:cNvSpPr/>
      </xdr:nvSpPr>
      <xdr:spPr>
        <a:xfrm>
          <a:off x="7029450" y="13919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89154</xdr:rowOff>
    </xdr:from>
    <xdr:to>
      <xdr:col>45</xdr:col>
      <xdr:colOff>177800</xdr:colOff>
      <xdr:row>84</xdr:row>
      <xdr:rowOff>95758</xdr:rowOff>
    </xdr:to>
    <xdr:cxnSp macro="">
      <xdr:nvCxnSpPr>
        <xdr:cNvPr id="371" name="直線コネクタ 370">
          <a:extLst>
            <a:ext uri="{FF2B5EF4-FFF2-40B4-BE49-F238E27FC236}">
              <a16:creationId xmlns:a16="http://schemas.microsoft.com/office/drawing/2014/main" id="{E5898909-A5B7-4C95-9AAD-B195C717C7B5}"/>
            </a:ext>
          </a:extLst>
        </xdr:cNvPr>
        <xdr:cNvCxnSpPr/>
      </xdr:nvCxnSpPr>
      <xdr:spPr>
        <a:xfrm flipV="1">
          <a:off x="7080250" y="13963904"/>
          <a:ext cx="806450" cy="6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51054</xdr:rowOff>
    </xdr:from>
    <xdr:to>
      <xdr:col>36</xdr:col>
      <xdr:colOff>165100</xdr:colOff>
      <xdr:row>84</xdr:row>
      <xdr:rowOff>152654</xdr:rowOff>
    </xdr:to>
    <xdr:sp macro="" textlink="">
      <xdr:nvSpPr>
        <xdr:cNvPr id="372" name="楕円 371">
          <a:extLst>
            <a:ext uri="{FF2B5EF4-FFF2-40B4-BE49-F238E27FC236}">
              <a16:creationId xmlns:a16="http://schemas.microsoft.com/office/drawing/2014/main" id="{804520E2-6E08-44C2-B0EF-583308F0B841}"/>
            </a:ext>
          </a:extLst>
        </xdr:cNvPr>
        <xdr:cNvSpPr/>
      </xdr:nvSpPr>
      <xdr:spPr>
        <a:xfrm>
          <a:off x="6235700" y="1392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95758</xdr:rowOff>
    </xdr:from>
    <xdr:to>
      <xdr:col>41</xdr:col>
      <xdr:colOff>50800</xdr:colOff>
      <xdr:row>84</xdr:row>
      <xdr:rowOff>101854</xdr:rowOff>
    </xdr:to>
    <xdr:cxnSp macro="">
      <xdr:nvCxnSpPr>
        <xdr:cNvPr id="373" name="直線コネクタ 372">
          <a:extLst>
            <a:ext uri="{FF2B5EF4-FFF2-40B4-BE49-F238E27FC236}">
              <a16:creationId xmlns:a16="http://schemas.microsoft.com/office/drawing/2014/main" id="{C753D4EB-8B2B-4A6D-AB86-5111DDB655C5}"/>
            </a:ext>
          </a:extLst>
        </xdr:cNvPr>
        <xdr:cNvCxnSpPr/>
      </xdr:nvCxnSpPr>
      <xdr:spPr>
        <a:xfrm flipV="1">
          <a:off x="6286500" y="13970508"/>
          <a:ext cx="793750" cy="6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49801</xdr:rowOff>
    </xdr:from>
    <xdr:ext cx="469744" cy="259045"/>
    <xdr:sp macro="" textlink="">
      <xdr:nvSpPr>
        <xdr:cNvPr id="374" name="n_1aveValue【公営住宅】&#10;一人当たり面積">
          <a:extLst>
            <a:ext uri="{FF2B5EF4-FFF2-40B4-BE49-F238E27FC236}">
              <a16:creationId xmlns:a16="http://schemas.microsoft.com/office/drawing/2014/main" id="{358BF854-FCF3-49CF-822F-5EBF837D8D7E}"/>
            </a:ext>
          </a:extLst>
        </xdr:cNvPr>
        <xdr:cNvSpPr txBox="1"/>
      </xdr:nvSpPr>
      <xdr:spPr>
        <a:xfrm>
          <a:off x="8458277" y="14089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51833</xdr:rowOff>
    </xdr:from>
    <xdr:ext cx="469744" cy="259045"/>
    <xdr:sp macro="" textlink="">
      <xdr:nvSpPr>
        <xdr:cNvPr id="375" name="n_2aveValue【公営住宅】&#10;一人当たり面積">
          <a:extLst>
            <a:ext uri="{FF2B5EF4-FFF2-40B4-BE49-F238E27FC236}">
              <a16:creationId xmlns:a16="http://schemas.microsoft.com/office/drawing/2014/main" id="{CA588AC0-6979-4994-94C5-2124B63B4B06}"/>
            </a:ext>
          </a:extLst>
        </xdr:cNvPr>
        <xdr:cNvSpPr txBox="1"/>
      </xdr:nvSpPr>
      <xdr:spPr>
        <a:xfrm>
          <a:off x="7677227" y="1409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59707</xdr:rowOff>
    </xdr:from>
    <xdr:ext cx="469744" cy="259045"/>
    <xdr:sp macro="" textlink="">
      <xdr:nvSpPr>
        <xdr:cNvPr id="376" name="n_3aveValue【公営住宅】&#10;一人当たり面積">
          <a:extLst>
            <a:ext uri="{FF2B5EF4-FFF2-40B4-BE49-F238E27FC236}">
              <a16:creationId xmlns:a16="http://schemas.microsoft.com/office/drawing/2014/main" id="{2A22DD47-5591-47D7-8FF2-1125AE8E8DB8}"/>
            </a:ext>
          </a:extLst>
        </xdr:cNvPr>
        <xdr:cNvSpPr txBox="1"/>
      </xdr:nvSpPr>
      <xdr:spPr>
        <a:xfrm>
          <a:off x="6864427" y="1409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83965</xdr:rowOff>
    </xdr:from>
    <xdr:ext cx="469744" cy="259045"/>
    <xdr:sp macro="" textlink="">
      <xdr:nvSpPr>
        <xdr:cNvPr id="377" name="n_4aveValue【公営住宅】&#10;一人当たり面積">
          <a:extLst>
            <a:ext uri="{FF2B5EF4-FFF2-40B4-BE49-F238E27FC236}">
              <a16:creationId xmlns:a16="http://schemas.microsoft.com/office/drawing/2014/main" id="{B8F06498-95C2-4E01-A48C-2AD3678DAFE7}"/>
            </a:ext>
          </a:extLst>
        </xdr:cNvPr>
        <xdr:cNvSpPr txBox="1"/>
      </xdr:nvSpPr>
      <xdr:spPr>
        <a:xfrm>
          <a:off x="6070677" y="14123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153433</xdr:rowOff>
    </xdr:from>
    <xdr:ext cx="469744" cy="259045"/>
    <xdr:sp macro="" textlink="">
      <xdr:nvSpPr>
        <xdr:cNvPr id="378" name="n_1mainValue【公営住宅】&#10;一人当たり面積">
          <a:extLst>
            <a:ext uri="{FF2B5EF4-FFF2-40B4-BE49-F238E27FC236}">
              <a16:creationId xmlns:a16="http://schemas.microsoft.com/office/drawing/2014/main" id="{F4126E47-2034-46E5-813F-78F609D74CE1}"/>
            </a:ext>
          </a:extLst>
        </xdr:cNvPr>
        <xdr:cNvSpPr txBox="1"/>
      </xdr:nvSpPr>
      <xdr:spPr>
        <a:xfrm>
          <a:off x="8458277" y="1369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156481</xdr:rowOff>
    </xdr:from>
    <xdr:ext cx="469744" cy="259045"/>
    <xdr:sp macro="" textlink="">
      <xdr:nvSpPr>
        <xdr:cNvPr id="379" name="n_2mainValue【公営住宅】&#10;一人当たり面積">
          <a:extLst>
            <a:ext uri="{FF2B5EF4-FFF2-40B4-BE49-F238E27FC236}">
              <a16:creationId xmlns:a16="http://schemas.microsoft.com/office/drawing/2014/main" id="{DCB81BC1-FEE3-411D-9E26-C5F4C0E9FCDE}"/>
            </a:ext>
          </a:extLst>
        </xdr:cNvPr>
        <xdr:cNvSpPr txBox="1"/>
      </xdr:nvSpPr>
      <xdr:spPr>
        <a:xfrm>
          <a:off x="7677227" y="13701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163085</xdr:rowOff>
    </xdr:from>
    <xdr:ext cx="469744" cy="259045"/>
    <xdr:sp macro="" textlink="">
      <xdr:nvSpPr>
        <xdr:cNvPr id="380" name="n_3mainValue【公営住宅】&#10;一人当たり面積">
          <a:extLst>
            <a:ext uri="{FF2B5EF4-FFF2-40B4-BE49-F238E27FC236}">
              <a16:creationId xmlns:a16="http://schemas.microsoft.com/office/drawing/2014/main" id="{4D92DD0E-14B5-4E88-98CA-0C1926177A17}"/>
            </a:ext>
          </a:extLst>
        </xdr:cNvPr>
        <xdr:cNvSpPr txBox="1"/>
      </xdr:nvSpPr>
      <xdr:spPr>
        <a:xfrm>
          <a:off x="6864427" y="13707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169181</xdr:rowOff>
    </xdr:from>
    <xdr:ext cx="469744" cy="259045"/>
    <xdr:sp macro="" textlink="">
      <xdr:nvSpPr>
        <xdr:cNvPr id="381" name="n_4mainValue【公営住宅】&#10;一人当たり面積">
          <a:extLst>
            <a:ext uri="{FF2B5EF4-FFF2-40B4-BE49-F238E27FC236}">
              <a16:creationId xmlns:a16="http://schemas.microsoft.com/office/drawing/2014/main" id="{DEDD6618-B78A-4751-9E11-6CFA3C68404D}"/>
            </a:ext>
          </a:extLst>
        </xdr:cNvPr>
        <xdr:cNvSpPr txBox="1"/>
      </xdr:nvSpPr>
      <xdr:spPr>
        <a:xfrm>
          <a:off x="6070677" y="13707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2" name="正方形/長方形 381">
          <a:extLst>
            <a:ext uri="{FF2B5EF4-FFF2-40B4-BE49-F238E27FC236}">
              <a16:creationId xmlns:a16="http://schemas.microsoft.com/office/drawing/2014/main" id="{6923D981-38A4-42C9-8EF0-109D7542E4DB}"/>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3" name="正方形/長方形 382">
          <a:extLst>
            <a:ext uri="{FF2B5EF4-FFF2-40B4-BE49-F238E27FC236}">
              <a16:creationId xmlns:a16="http://schemas.microsoft.com/office/drawing/2014/main" id="{D36EAD34-5128-4CC8-83CC-5077F8E9138E}"/>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4" name="正方形/長方形 383">
          <a:extLst>
            <a:ext uri="{FF2B5EF4-FFF2-40B4-BE49-F238E27FC236}">
              <a16:creationId xmlns:a16="http://schemas.microsoft.com/office/drawing/2014/main" id="{2769ABAE-CCE0-486E-B6F7-7CCF4CFD4FBC}"/>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5" name="正方形/長方形 384">
          <a:extLst>
            <a:ext uri="{FF2B5EF4-FFF2-40B4-BE49-F238E27FC236}">
              <a16:creationId xmlns:a16="http://schemas.microsoft.com/office/drawing/2014/main" id="{49B81FB4-9B21-4E63-8846-96C4AA7328E4}"/>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6" name="正方形/長方形 385">
          <a:extLst>
            <a:ext uri="{FF2B5EF4-FFF2-40B4-BE49-F238E27FC236}">
              <a16:creationId xmlns:a16="http://schemas.microsoft.com/office/drawing/2014/main" id="{AE9DDC55-4442-4B31-B9CE-49F7A2BA8DE5}"/>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7" name="正方形/長方形 386">
          <a:extLst>
            <a:ext uri="{FF2B5EF4-FFF2-40B4-BE49-F238E27FC236}">
              <a16:creationId xmlns:a16="http://schemas.microsoft.com/office/drawing/2014/main" id="{A653E2F1-2FE1-4DF4-B760-5EDA0013E9E0}"/>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8" name="正方形/長方形 387">
          <a:extLst>
            <a:ext uri="{FF2B5EF4-FFF2-40B4-BE49-F238E27FC236}">
              <a16:creationId xmlns:a16="http://schemas.microsoft.com/office/drawing/2014/main" id="{C89825E5-DE0E-4BEE-84F5-C334BC847C48}"/>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9" name="正方形/長方形 388">
          <a:extLst>
            <a:ext uri="{FF2B5EF4-FFF2-40B4-BE49-F238E27FC236}">
              <a16:creationId xmlns:a16="http://schemas.microsoft.com/office/drawing/2014/main" id="{1B15932A-1EB4-4C5B-ABBA-D6B23B739B6D}"/>
            </a:ext>
          </a:extLst>
        </xdr:cNvPr>
        <xdr:cNvSpPr/>
      </xdr:nvSpPr>
      <xdr:spPr>
        <a:xfrm>
          <a:off x="6858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90" name="テキスト ボックス 389">
          <a:extLst>
            <a:ext uri="{FF2B5EF4-FFF2-40B4-BE49-F238E27FC236}">
              <a16:creationId xmlns:a16="http://schemas.microsoft.com/office/drawing/2014/main" id="{E0B7683C-538C-496E-AC30-691BADF2A1A9}"/>
            </a:ext>
          </a:extLst>
        </xdr:cNvPr>
        <xdr:cNvSpPr txBox="1"/>
      </xdr:nvSpPr>
      <xdr:spPr>
        <a:xfrm>
          <a:off x="6667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1" name="直線コネクタ 390">
          <a:extLst>
            <a:ext uri="{FF2B5EF4-FFF2-40B4-BE49-F238E27FC236}">
              <a16:creationId xmlns:a16="http://schemas.microsoft.com/office/drawing/2014/main" id="{C9923E2E-EF5F-486D-A64D-6DAEF8000A9D}"/>
            </a:ext>
          </a:extLst>
        </xdr:cNvPr>
        <xdr:cNvCxnSpPr/>
      </xdr:nvCxnSpPr>
      <xdr:spPr>
        <a:xfrm>
          <a:off x="6858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2" name="テキスト ボックス 391">
          <a:extLst>
            <a:ext uri="{FF2B5EF4-FFF2-40B4-BE49-F238E27FC236}">
              <a16:creationId xmlns:a16="http://schemas.microsoft.com/office/drawing/2014/main" id="{5113F722-EF3E-4C6A-A71E-E98287459DE4}"/>
            </a:ext>
          </a:extLst>
        </xdr:cNvPr>
        <xdr:cNvSpPr txBox="1"/>
      </xdr:nvSpPr>
      <xdr:spPr>
        <a:xfrm>
          <a:off x="2757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3" name="直線コネクタ 392">
          <a:extLst>
            <a:ext uri="{FF2B5EF4-FFF2-40B4-BE49-F238E27FC236}">
              <a16:creationId xmlns:a16="http://schemas.microsoft.com/office/drawing/2014/main" id="{F98AED60-855C-49AD-BB08-4AFE33156765}"/>
            </a:ext>
          </a:extLst>
        </xdr:cNvPr>
        <xdr:cNvCxnSpPr/>
      </xdr:nvCxnSpPr>
      <xdr:spPr>
        <a:xfrm>
          <a:off x="6858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4" name="テキスト ボックス 393">
          <a:extLst>
            <a:ext uri="{FF2B5EF4-FFF2-40B4-BE49-F238E27FC236}">
              <a16:creationId xmlns:a16="http://schemas.microsoft.com/office/drawing/2014/main" id="{67F5DBC1-3BAA-4B28-AA3D-D59BCACF4706}"/>
            </a:ext>
          </a:extLst>
        </xdr:cNvPr>
        <xdr:cNvSpPr txBox="1"/>
      </xdr:nvSpPr>
      <xdr:spPr>
        <a:xfrm>
          <a:off x="339891" y="17955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5" name="直線コネクタ 394">
          <a:extLst>
            <a:ext uri="{FF2B5EF4-FFF2-40B4-BE49-F238E27FC236}">
              <a16:creationId xmlns:a16="http://schemas.microsoft.com/office/drawing/2014/main" id="{0CFD1A48-92B6-4171-98A0-FA2C5A5F7BE3}"/>
            </a:ext>
          </a:extLst>
        </xdr:cNvPr>
        <xdr:cNvCxnSpPr/>
      </xdr:nvCxnSpPr>
      <xdr:spPr>
        <a:xfrm>
          <a:off x="6858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6" name="テキスト ボックス 395">
          <a:extLst>
            <a:ext uri="{FF2B5EF4-FFF2-40B4-BE49-F238E27FC236}">
              <a16:creationId xmlns:a16="http://schemas.microsoft.com/office/drawing/2014/main" id="{86F2EE41-BF61-4457-A4A9-910E8497A6B1}"/>
            </a:ext>
          </a:extLst>
        </xdr:cNvPr>
        <xdr:cNvSpPr txBox="1"/>
      </xdr:nvSpPr>
      <xdr:spPr>
        <a:xfrm>
          <a:off x="3398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7" name="直線コネクタ 396">
          <a:extLst>
            <a:ext uri="{FF2B5EF4-FFF2-40B4-BE49-F238E27FC236}">
              <a16:creationId xmlns:a16="http://schemas.microsoft.com/office/drawing/2014/main" id="{2799EC2E-E757-43D7-868E-981A8A12E8D5}"/>
            </a:ext>
          </a:extLst>
        </xdr:cNvPr>
        <xdr:cNvCxnSpPr/>
      </xdr:nvCxnSpPr>
      <xdr:spPr>
        <a:xfrm>
          <a:off x="6858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8" name="テキスト ボックス 397">
          <a:extLst>
            <a:ext uri="{FF2B5EF4-FFF2-40B4-BE49-F238E27FC236}">
              <a16:creationId xmlns:a16="http://schemas.microsoft.com/office/drawing/2014/main" id="{A21F3DCD-1121-4809-A588-FBD82DB36E8D}"/>
            </a:ext>
          </a:extLst>
        </xdr:cNvPr>
        <xdr:cNvSpPr txBox="1"/>
      </xdr:nvSpPr>
      <xdr:spPr>
        <a:xfrm>
          <a:off x="3398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9" name="直線コネクタ 398">
          <a:extLst>
            <a:ext uri="{FF2B5EF4-FFF2-40B4-BE49-F238E27FC236}">
              <a16:creationId xmlns:a16="http://schemas.microsoft.com/office/drawing/2014/main" id="{D96F38B7-1FE5-47D7-B058-ED396AA157B8}"/>
            </a:ext>
          </a:extLst>
        </xdr:cNvPr>
        <xdr:cNvCxnSpPr/>
      </xdr:nvCxnSpPr>
      <xdr:spPr>
        <a:xfrm>
          <a:off x="6858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400" name="テキスト ボックス 399">
          <a:extLst>
            <a:ext uri="{FF2B5EF4-FFF2-40B4-BE49-F238E27FC236}">
              <a16:creationId xmlns:a16="http://schemas.microsoft.com/office/drawing/2014/main" id="{2B233EE7-96FE-4C17-BA8E-8BF2DBBFDB38}"/>
            </a:ext>
          </a:extLst>
        </xdr:cNvPr>
        <xdr:cNvSpPr txBox="1"/>
      </xdr:nvSpPr>
      <xdr:spPr>
        <a:xfrm>
          <a:off x="3398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1" name="直線コネクタ 400">
          <a:extLst>
            <a:ext uri="{FF2B5EF4-FFF2-40B4-BE49-F238E27FC236}">
              <a16:creationId xmlns:a16="http://schemas.microsoft.com/office/drawing/2014/main" id="{5765976C-059D-4901-91D3-0FC7C8A42F23}"/>
            </a:ext>
          </a:extLst>
        </xdr:cNvPr>
        <xdr:cNvCxnSpPr/>
      </xdr:nvCxnSpPr>
      <xdr:spPr>
        <a:xfrm>
          <a:off x="6858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402" name="テキスト ボックス 401">
          <a:extLst>
            <a:ext uri="{FF2B5EF4-FFF2-40B4-BE49-F238E27FC236}">
              <a16:creationId xmlns:a16="http://schemas.microsoft.com/office/drawing/2014/main" id="{9DD8A65E-B654-486A-8E86-BAE351E9B944}"/>
            </a:ext>
          </a:extLst>
        </xdr:cNvPr>
        <xdr:cNvSpPr txBox="1"/>
      </xdr:nvSpPr>
      <xdr:spPr>
        <a:xfrm>
          <a:off x="384961" y="1643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3" name="直線コネクタ 402">
          <a:extLst>
            <a:ext uri="{FF2B5EF4-FFF2-40B4-BE49-F238E27FC236}">
              <a16:creationId xmlns:a16="http://schemas.microsoft.com/office/drawing/2014/main" id="{109E4C46-FCF9-41F4-82EF-D94C235AB2E7}"/>
            </a:ext>
          </a:extLst>
        </xdr:cNvPr>
        <xdr:cNvCxnSpPr/>
      </xdr:nvCxnSpPr>
      <xdr:spPr>
        <a:xfrm>
          <a:off x="6858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4" name="【港湾・漁港】&#10;有形固定資産減価償却率グラフ枠">
          <a:extLst>
            <a:ext uri="{FF2B5EF4-FFF2-40B4-BE49-F238E27FC236}">
              <a16:creationId xmlns:a16="http://schemas.microsoft.com/office/drawing/2014/main" id="{867BC931-8CD4-477E-A852-AFDBFFF05C97}"/>
            </a:ext>
          </a:extLst>
        </xdr:cNvPr>
        <xdr:cNvSpPr/>
      </xdr:nvSpPr>
      <xdr:spPr>
        <a:xfrm>
          <a:off x="6858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129539</xdr:rowOff>
    </xdr:from>
    <xdr:to>
      <xdr:col>24</xdr:col>
      <xdr:colOff>62865</xdr:colOff>
      <xdr:row>108</xdr:row>
      <xdr:rowOff>26670</xdr:rowOff>
    </xdr:to>
    <xdr:cxnSp macro="">
      <xdr:nvCxnSpPr>
        <xdr:cNvPr id="405" name="直線コネクタ 404">
          <a:extLst>
            <a:ext uri="{FF2B5EF4-FFF2-40B4-BE49-F238E27FC236}">
              <a16:creationId xmlns:a16="http://schemas.microsoft.com/office/drawing/2014/main" id="{9F8E52D2-7877-4AFE-B44C-65FFF53F3639}"/>
            </a:ext>
          </a:extLst>
        </xdr:cNvPr>
        <xdr:cNvCxnSpPr/>
      </xdr:nvCxnSpPr>
      <xdr:spPr>
        <a:xfrm flipV="1">
          <a:off x="4177665" y="16703039"/>
          <a:ext cx="0" cy="1268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30497</xdr:rowOff>
    </xdr:from>
    <xdr:ext cx="405111" cy="259045"/>
    <xdr:sp macro="" textlink="">
      <xdr:nvSpPr>
        <xdr:cNvPr id="406" name="【港湾・漁港】&#10;有形固定資産減価償却率最小値テキスト">
          <a:extLst>
            <a:ext uri="{FF2B5EF4-FFF2-40B4-BE49-F238E27FC236}">
              <a16:creationId xmlns:a16="http://schemas.microsoft.com/office/drawing/2014/main" id="{BB7E3344-54F3-40F6-A767-94381F6450FC}"/>
            </a:ext>
          </a:extLst>
        </xdr:cNvPr>
        <xdr:cNvSpPr txBox="1"/>
      </xdr:nvSpPr>
      <xdr:spPr>
        <a:xfrm>
          <a:off x="4216400"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26670</xdr:rowOff>
    </xdr:from>
    <xdr:to>
      <xdr:col>24</xdr:col>
      <xdr:colOff>152400</xdr:colOff>
      <xdr:row>108</xdr:row>
      <xdr:rowOff>26670</xdr:rowOff>
    </xdr:to>
    <xdr:cxnSp macro="">
      <xdr:nvCxnSpPr>
        <xdr:cNvPr id="407" name="直線コネクタ 406">
          <a:extLst>
            <a:ext uri="{FF2B5EF4-FFF2-40B4-BE49-F238E27FC236}">
              <a16:creationId xmlns:a16="http://schemas.microsoft.com/office/drawing/2014/main" id="{C6E3683B-F1FD-4B3E-AA1C-3CA615616EFF}"/>
            </a:ext>
          </a:extLst>
        </xdr:cNvPr>
        <xdr:cNvCxnSpPr/>
      </xdr:nvCxnSpPr>
      <xdr:spPr>
        <a:xfrm>
          <a:off x="4108450" y="179717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76216</xdr:rowOff>
    </xdr:from>
    <xdr:ext cx="340478" cy="259045"/>
    <xdr:sp macro="" textlink="">
      <xdr:nvSpPr>
        <xdr:cNvPr id="408" name="【港湾・漁港】&#10;有形固定資産減価償却率最大値テキスト">
          <a:extLst>
            <a:ext uri="{FF2B5EF4-FFF2-40B4-BE49-F238E27FC236}">
              <a16:creationId xmlns:a16="http://schemas.microsoft.com/office/drawing/2014/main" id="{0AE23231-FE37-4996-93C4-530063D6C768}"/>
            </a:ext>
          </a:extLst>
        </xdr:cNvPr>
        <xdr:cNvSpPr txBox="1"/>
      </xdr:nvSpPr>
      <xdr:spPr>
        <a:xfrm>
          <a:off x="4216400" y="164782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129539</xdr:rowOff>
    </xdr:from>
    <xdr:to>
      <xdr:col>24</xdr:col>
      <xdr:colOff>152400</xdr:colOff>
      <xdr:row>100</xdr:row>
      <xdr:rowOff>129539</xdr:rowOff>
    </xdr:to>
    <xdr:cxnSp macro="">
      <xdr:nvCxnSpPr>
        <xdr:cNvPr id="409" name="直線コネクタ 408">
          <a:extLst>
            <a:ext uri="{FF2B5EF4-FFF2-40B4-BE49-F238E27FC236}">
              <a16:creationId xmlns:a16="http://schemas.microsoft.com/office/drawing/2014/main" id="{0320982D-22E0-4A50-9756-6E9E71A133FE}"/>
            </a:ext>
          </a:extLst>
        </xdr:cNvPr>
        <xdr:cNvCxnSpPr/>
      </xdr:nvCxnSpPr>
      <xdr:spPr>
        <a:xfrm>
          <a:off x="4108450" y="167030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51452</xdr:rowOff>
    </xdr:from>
    <xdr:ext cx="405111" cy="259045"/>
    <xdr:sp macro="" textlink="">
      <xdr:nvSpPr>
        <xdr:cNvPr id="410" name="【港湾・漁港】&#10;有形固定資産減価償却率平均値テキスト">
          <a:extLst>
            <a:ext uri="{FF2B5EF4-FFF2-40B4-BE49-F238E27FC236}">
              <a16:creationId xmlns:a16="http://schemas.microsoft.com/office/drawing/2014/main" id="{2277A4D3-44D9-4205-8118-B1F4EFD84069}"/>
            </a:ext>
          </a:extLst>
        </xdr:cNvPr>
        <xdr:cNvSpPr txBox="1"/>
      </xdr:nvSpPr>
      <xdr:spPr>
        <a:xfrm>
          <a:off x="4216400" y="17825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73025</xdr:rowOff>
    </xdr:from>
    <xdr:to>
      <xdr:col>24</xdr:col>
      <xdr:colOff>114300</xdr:colOff>
      <xdr:row>108</xdr:row>
      <xdr:rowOff>3175</xdr:rowOff>
    </xdr:to>
    <xdr:sp macro="" textlink="">
      <xdr:nvSpPr>
        <xdr:cNvPr id="411" name="フローチャート: 判断 410">
          <a:extLst>
            <a:ext uri="{FF2B5EF4-FFF2-40B4-BE49-F238E27FC236}">
              <a16:creationId xmlns:a16="http://schemas.microsoft.com/office/drawing/2014/main" id="{972E2882-C91D-4E31-AC4E-F079E67151AA}"/>
            </a:ext>
          </a:extLst>
        </xdr:cNvPr>
        <xdr:cNvSpPr/>
      </xdr:nvSpPr>
      <xdr:spPr>
        <a:xfrm>
          <a:off x="4127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107</xdr:row>
      <xdr:rowOff>46355</xdr:rowOff>
    </xdr:from>
    <xdr:to>
      <xdr:col>20</xdr:col>
      <xdr:colOff>38100</xdr:colOff>
      <xdr:row>107</xdr:row>
      <xdr:rowOff>147955</xdr:rowOff>
    </xdr:to>
    <xdr:sp macro="" textlink="">
      <xdr:nvSpPr>
        <xdr:cNvPr id="412" name="フローチャート: 判断 411">
          <a:extLst>
            <a:ext uri="{FF2B5EF4-FFF2-40B4-BE49-F238E27FC236}">
              <a16:creationId xmlns:a16="http://schemas.microsoft.com/office/drawing/2014/main" id="{4F8765B0-B611-4576-979B-AB66EBA84A2D}"/>
            </a:ext>
          </a:extLst>
        </xdr:cNvPr>
        <xdr:cNvSpPr/>
      </xdr:nvSpPr>
      <xdr:spPr>
        <a:xfrm>
          <a:off x="3384550" y="1782000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106</xdr:row>
      <xdr:rowOff>101600</xdr:rowOff>
    </xdr:from>
    <xdr:to>
      <xdr:col>15</xdr:col>
      <xdr:colOff>101600</xdr:colOff>
      <xdr:row>107</xdr:row>
      <xdr:rowOff>31750</xdr:rowOff>
    </xdr:to>
    <xdr:sp macro="" textlink="">
      <xdr:nvSpPr>
        <xdr:cNvPr id="413" name="フローチャート: 判断 412">
          <a:extLst>
            <a:ext uri="{FF2B5EF4-FFF2-40B4-BE49-F238E27FC236}">
              <a16:creationId xmlns:a16="http://schemas.microsoft.com/office/drawing/2014/main" id="{CF8BF63A-E92C-4E76-AC83-417DF1071BFE}"/>
            </a:ext>
          </a:extLst>
        </xdr:cNvPr>
        <xdr:cNvSpPr/>
      </xdr:nvSpPr>
      <xdr:spPr>
        <a:xfrm>
          <a:off x="257175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106</xdr:row>
      <xdr:rowOff>63500</xdr:rowOff>
    </xdr:from>
    <xdr:to>
      <xdr:col>10</xdr:col>
      <xdr:colOff>165100</xdr:colOff>
      <xdr:row>106</xdr:row>
      <xdr:rowOff>165100</xdr:rowOff>
    </xdr:to>
    <xdr:sp macro="" textlink="">
      <xdr:nvSpPr>
        <xdr:cNvPr id="414" name="フローチャート: 判断 413">
          <a:extLst>
            <a:ext uri="{FF2B5EF4-FFF2-40B4-BE49-F238E27FC236}">
              <a16:creationId xmlns:a16="http://schemas.microsoft.com/office/drawing/2014/main" id="{BFB6D658-7E67-452F-99CD-F68B934D8129}"/>
            </a:ext>
          </a:extLst>
        </xdr:cNvPr>
        <xdr:cNvSpPr/>
      </xdr:nvSpPr>
      <xdr:spPr>
        <a:xfrm>
          <a:off x="1778000" y="1766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106</xdr:row>
      <xdr:rowOff>33020</xdr:rowOff>
    </xdr:from>
    <xdr:to>
      <xdr:col>6</xdr:col>
      <xdr:colOff>38100</xdr:colOff>
      <xdr:row>106</xdr:row>
      <xdr:rowOff>134620</xdr:rowOff>
    </xdr:to>
    <xdr:sp macro="" textlink="">
      <xdr:nvSpPr>
        <xdr:cNvPr id="415" name="フローチャート: 判断 414">
          <a:extLst>
            <a:ext uri="{FF2B5EF4-FFF2-40B4-BE49-F238E27FC236}">
              <a16:creationId xmlns:a16="http://schemas.microsoft.com/office/drawing/2014/main" id="{206271F5-9B24-4539-B725-5DE6327C4F92}"/>
            </a:ext>
          </a:extLst>
        </xdr:cNvPr>
        <xdr:cNvSpPr/>
      </xdr:nvSpPr>
      <xdr:spPr>
        <a:xfrm>
          <a:off x="984250" y="176352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443CD66-30A4-4B75-90A5-0793FA6AD96F}"/>
            </a:ext>
          </a:extLst>
        </xdr:cNvPr>
        <xdr:cNvSpPr txBox="1"/>
      </xdr:nvSpPr>
      <xdr:spPr>
        <a:xfrm>
          <a:off x="40068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9148166-A602-44EE-846C-638F6F6859AA}"/>
            </a:ext>
          </a:extLst>
        </xdr:cNvPr>
        <xdr:cNvSpPr txBox="1"/>
      </xdr:nvSpPr>
      <xdr:spPr>
        <a:xfrm>
          <a:off x="32575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920D039D-0A9D-415A-B4C9-62D1BD437123}"/>
            </a:ext>
          </a:extLst>
        </xdr:cNvPr>
        <xdr:cNvSpPr txBox="1"/>
      </xdr:nvSpPr>
      <xdr:spPr>
        <a:xfrm>
          <a:off x="24511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7E36E7BA-3215-4574-9226-77CBE77C19DA}"/>
            </a:ext>
          </a:extLst>
        </xdr:cNvPr>
        <xdr:cNvSpPr txBox="1"/>
      </xdr:nvSpPr>
      <xdr:spPr>
        <a:xfrm>
          <a:off x="1657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E6FBAE23-55A1-417D-80E6-74C384C529B9}"/>
            </a:ext>
          </a:extLst>
        </xdr:cNvPr>
        <xdr:cNvSpPr txBox="1"/>
      </xdr:nvSpPr>
      <xdr:spPr>
        <a:xfrm>
          <a:off x="857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118745</xdr:rowOff>
    </xdr:from>
    <xdr:to>
      <xdr:col>24</xdr:col>
      <xdr:colOff>114300</xdr:colOff>
      <xdr:row>106</xdr:row>
      <xdr:rowOff>48895</xdr:rowOff>
    </xdr:to>
    <xdr:sp macro="" textlink="">
      <xdr:nvSpPr>
        <xdr:cNvPr id="421" name="楕円 420">
          <a:extLst>
            <a:ext uri="{FF2B5EF4-FFF2-40B4-BE49-F238E27FC236}">
              <a16:creationId xmlns:a16="http://schemas.microsoft.com/office/drawing/2014/main" id="{8C2323AD-8E79-48B2-9F19-50519FFBC68C}"/>
            </a:ext>
          </a:extLst>
        </xdr:cNvPr>
        <xdr:cNvSpPr/>
      </xdr:nvSpPr>
      <xdr:spPr>
        <a:xfrm>
          <a:off x="4127500" y="1754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141622</xdr:rowOff>
    </xdr:from>
    <xdr:ext cx="405111" cy="259045"/>
    <xdr:sp macro="" textlink="">
      <xdr:nvSpPr>
        <xdr:cNvPr id="422" name="【港湾・漁港】&#10;有形固定資産減価償却率該当値テキスト">
          <a:extLst>
            <a:ext uri="{FF2B5EF4-FFF2-40B4-BE49-F238E27FC236}">
              <a16:creationId xmlns:a16="http://schemas.microsoft.com/office/drawing/2014/main" id="{74D04A23-B7AA-4C43-9F38-4F5ED14DC109}"/>
            </a:ext>
          </a:extLst>
        </xdr:cNvPr>
        <xdr:cNvSpPr txBox="1"/>
      </xdr:nvSpPr>
      <xdr:spPr>
        <a:xfrm>
          <a:off x="4216400" y="1740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57786</xdr:rowOff>
    </xdr:from>
    <xdr:to>
      <xdr:col>20</xdr:col>
      <xdr:colOff>38100</xdr:colOff>
      <xdr:row>106</xdr:row>
      <xdr:rowOff>159386</xdr:rowOff>
    </xdr:to>
    <xdr:sp macro="" textlink="">
      <xdr:nvSpPr>
        <xdr:cNvPr id="423" name="楕円 422">
          <a:extLst>
            <a:ext uri="{FF2B5EF4-FFF2-40B4-BE49-F238E27FC236}">
              <a16:creationId xmlns:a16="http://schemas.microsoft.com/office/drawing/2014/main" id="{BC80B774-40F4-44C9-BADC-352FA1B5EF06}"/>
            </a:ext>
          </a:extLst>
        </xdr:cNvPr>
        <xdr:cNvSpPr/>
      </xdr:nvSpPr>
      <xdr:spPr>
        <a:xfrm>
          <a:off x="3384550" y="176599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169545</xdr:rowOff>
    </xdr:from>
    <xdr:to>
      <xdr:col>24</xdr:col>
      <xdr:colOff>63500</xdr:colOff>
      <xdr:row>106</xdr:row>
      <xdr:rowOff>108586</xdr:rowOff>
    </xdr:to>
    <xdr:cxnSp macro="">
      <xdr:nvCxnSpPr>
        <xdr:cNvPr id="424" name="直線コネクタ 423">
          <a:extLst>
            <a:ext uri="{FF2B5EF4-FFF2-40B4-BE49-F238E27FC236}">
              <a16:creationId xmlns:a16="http://schemas.microsoft.com/office/drawing/2014/main" id="{C489C9BA-AF44-48C4-9BEF-98A53553E10E}"/>
            </a:ext>
          </a:extLst>
        </xdr:cNvPr>
        <xdr:cNvCxnSpPr/>
      </xdr:nvCxnSpPr>
      <xdr:spPr>
        <a:xfrm flipV="1">
          <a:off x="3429000" y="17600295"/>
          <a:ext cx="7493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12064</xdr:rowOff>
    </xdr:from>
    <xdr:to>
      <xdr:col>15</xdr:col>
      <xdr:colOff>101600</xdr:colOff>
      <xdr:row>106</xdr:row>
      <xdr:rowOff>113664</xdr:rowOff>
    </xdr:to>
    <xdr:sp macro="" textlink="">
      <xdr:nvSpPr>
        <xdr:cNvPr id="425" name="楕円 424">
          <a:extLst>
            <a:ext uri="{FF2B5EF4-FFF2-40B4-BE49-F238E27FC236}">
              <a16:creationId xmlns:a16="http://schemas.microsoft.com/office/drawing/2014/main" id="{67A9083A-EDB0-470F-9207-61D1D6D08154}"/>
            </a:ext>
          </a:extLst>
        </xdr:cNvPr>
        <xdr:cNvSpPr/>
      </xdr:nvSpPr>
      <xdr:spPr>
        <a:xfrm>
          <a:off x="2571750" y="17614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62864</xdr:rowOff>
    </xdr:from>
    <xdr:to>
      <xdr:col>19</xdr:col>
      <xdr:colOff>177800</xdr:colOff>
      <xdr:row>106</xdr:row>
      <xdr:rowOff>108586</xdr:rowOff>
    </xdr:to>
    <xdr:cxnSp macro="">
      <xdr:nvCxnSpPr>
        <xdr:cNvPr id="426" name="直線コネクタ 425">
          <a:extLst>
            <a:ext uri="{FF2B5EF4-FFF2-40B4-BE49-F238E27FC236}">
              <a16:creationId xmlns:a16="http://schemas.microsoft.com/office/drawing/2014/main" id="{789D5615-3D60-473D-B85B-79926802F52E}"/>
            </a:ext>
          </a:extLst>
        </xdr:cNvPr>
        <xdr:cNvCxnSpPr/>
      </xdr:nvCxnSpPr>
      <xdr:spPr>
        <a:xfrm>
          <a:off x="2622550" y="17665064"/>
          <a:ext cx="80645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135889</xdr:rowOff>
    </xdr:from>
    <xdr:to>
      <xdr:col>10</xdr:col>
      <xdr:colOff>165100</xdr:colOff>
      <xdr:row>106</xdr:row>
      <xdr:rowOff>66039</xdr:rowOff>
    </xdr:to>
    <xdr:sp macro="" textlink="">
      <xdr:nvSpPr>
        <xdr:cNvPr id="427" name="楕円 426">
          <a:extLst>
            <a:ext uri="{FF2B5EF4-FFF2-40B4-BE49-F238E27FC236}">
              <a16:creationId xmlns:a16="http://schemas.microsoft.com/office/drawing/2014/main" id="{3951574B-37F7-46CB-8C13-F974A350E3BA}"/>
            </a:ext>
          </a:extLst>
        </xdr:cNvPr>
        <xdr:cNvSpPr/>
      </xdr:nvSpPr>
      <xdr:spPr>
        <a:xfrm>
          <a:off x="1778000" y="1756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15239</xdr:rowOff>
    </xdr:from>
    <xdr:to>
      <xdr:col>15</xdr:col>
      <xdr:colOff>50800</xdr:colOff>
      <xdr:row>106</xdr:row>
      <xdr:rowOff>62864</xdr:rowOff>
    </xdr:to>
    <xdr:cxnSp macro="">
      <xdr:nvCxnSpPr>
        <xdr:cNvPr id="428" name="直線コネクタ 427">
          <a:extLst>
            <a:ext uri="{FF2B5EF4-FFF2-40B4-BE49-F238E27FC236}">
              <a16:creationId xmlns:a16="http://schemas.microsoft.com/office/drawing/2014/main" id="{FC696CCF-6261-4E7B-A4E6-C67BB1C29D1D}"/>
            </a:ext>
          </a:extLst>
        </xdr:cNvPr>
        <xdr:cNvCxnSpPr/>
      </xdr:nvCxnSpPr>
      <xdr:spPr>
        <a:xfrm>
          <a:off x="1828800" y="17617439"/>
          <a:ext cx="79375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55880</xdr:rowOff>
    </xdr:from>
    <xdr:to>
      <xdr:col>6</xdr:col>
      <xdr:colOff>38100</xdr:colOff>
      <xdr:row>106</xdr:row>
      <xdr:rowOff>157480</xdr:rowOff>
    </xdr:to>
    <xdr:sp macro="" textlink="">
      <xdr:nvSpPr>
        <xdr:cNvPr id="429" name="楕円 428">
          <a:extLst>
            <a:ext uri="{FF2B5EF4-FFF2-40B4-BE49-F238E27FC236}">
              <a16:creationId xmlns:a16="http://schemas.microsoft.com/office/drawing/2014/main" id="{95E25EAF-1D97-47D7-B7B7-47D6C286A109}"/>
            </a:ext>
          </a:extLst>
        </xdr:cNvPr>
        <xdr:cNvSpPr/>
      </xdr:nvSpPr>
      <xdr:spPr>
        <a:xfrm>
          <a:off x="984250" y="176580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15239</xdr:rowOff>
    </xdr:from>
    <xdr:to>
      <xdr:col>10</xdr:col>
      <xdr:colOff>114300</xdr:colOff>
      <xdr:row>106</xdr:row>
      <xdr:rowOff>106680</xdr:rowOff>
    </xdr:to>
    <xdr:cxnSp macro="">
      <xdr:nvCxnSpPr>
        <xdr:cNvPr id="430" name="直線コネクタ 429">
          <a:extLst>
            <a:ext uri="{FF2B5EF4-FFF2-40B4-BE49-F238E27FC236}">
              <a16:creationId xmlns:a16="http://schemas.microsoft.com/office/drawing/2014/main" id="{9CD77371-437E-4E03-AF1B-D6AC5C03AD72}"/>
            </a:ext>
          </a:extLst>
        </xdr:cNvPr>
        <xdr:cNvCxnSpPr/>
      </xdr:nvCxnSpPr>
      <xdr:spPr>
        <a:xfrm flipV="1">
          <a:off x="1028700" y="17617439"/>
          <a:ext cx="8001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107</xdr:row>
      <xdr:rowOff>139082</xdr:rowOff>
    </xdr:from>
    <xdr:ext cx="405111" cy="259045"/>
    <xdr:sp macro="" textlink="">
      <xdr:nvSpPr>
        <xdr:cNvPr id="431" name="n_1aveValue【港湾・漁港】&#10;有形固定資産減価償却率">
          <a:extLst>
            <a:ext uri="{FF2B5EF4-FFF2-40B4-BE49-F238E27FC236}">
              <a16:creationId xmlns:a16="http://schemas.microsoft.com/office/drawing/2014/main" id="{9B62C447-CC26-4B23-978E-D1C35DA62385}"/>
            </a:ext>
          </a:extLst>
        </xdr:cNvPr>
        <xdr:cNvSpPr txBox="1"/>
      </xdr:nvSpPr>
      <xdr:spPr>
        <a:xfrm>
          <a:off x="3239144" y="17912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22877</xdr:rowOff>
    </xdr:from>
    <xdr:ext cx="405111" cy="259045"/>
    <xdr:sp macro="" textlink="">
      <xdr:nvSpPr>
        <xdr:cNvPr id="432" name="n_2aveValue【港湾・漁港】&#10;有形固定資産減価償却率">
          <a:extLst>
            <a:ext uri="{FF2B5EF4-FFF2-40B4-BE49-F238E27FC236}">
              <a16:creationId xmlns:a16="http://schemas.microsoft.com/office/drawing/2014/main" id="{7213DA57-F803-465B-8292-ACEEC8387126}"/>
            </a:ext>
          </a:extLst>
        </xdr:cNvPr>
        <xdr:cNvSpPr txBox="1"/>
      </xdr:nvSpPr>
      <xdr:spPr>
        <a:xfrm>
          <a:off x="2439044"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156227</xdr:rowOff>
    </xdr:from>
    <xdr:ext cx="405111" cy="259045"/>
    <xdr:sp macro="" textlink="">
      <xdr:nvSpPr>
        <xdr:cNvPr id="433" name="n_3aveValue【港湾・漁港】&#10;有形固定資産減価償却率">
          <a:extLst>
            <a:ext uri="{FF2B5EF4-FFF2-40B4-BE49-F238E27FC236}">
              <a16:creationId xmlns:a16="http://schemas.microsoft.com/office/drawing/2014/main" id="{517ED726-47AB-4B6B-9B04-5ADF206FEE0B}"/>
            </a:ext>
          </a:extLst>
        </xdr:cNvPr>
        <xdr:cNvSpPr txBox="1"/>
      </xdr:nvSpPr>
      <xdr:spPr>
        <a:xfrm>
          <a:off x="1645294"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151147</xdr:rowOff>
    </xdr:from>
    <xdr:ext cx="405111" cy="259045"/>
    <xdr:sp macro="" textlink="">
      <xdr:nvSpPr>
        <xdr:cNvPr id="434" name="n_4aveValue【港湾・漁港】&#10;有形固定資産減価償却率">
          <a:extLst>
            <a:ext uri="{FF2B5EF4-FFF2-40B4-BE49-F238E27FC236}">
              <a16:creationId xmlns:a16="http://schemas.microsoft.com/office/drawing/2014/main" id="{8D55C851-B0C8-4D4F-B9ED-723343235F08}"/>
            </a:ext>
          </a:extLst>
        </xdr:cNvPr>
        <xdr:cNvSpPr txBox="1"/>
      </xdr:nvSpPr>
      <xdr:spPr>
        <a:xfrm>
          <a:off x="851544" y="1741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4463</xdr:rowOff>
    </xdr:from>
    <xdr:ext cx="405111" cy="259045"/>
    <xdr:sp macro="" textlink="">
      <xdr:nvSpPr>
        <xdr:cNvPr id="435" name="n_1mainValue【港湾・漁港】&#10;有形固定資産減価償却率">
          <a:extLst>
            <a:ext uri="{FF2B5EF4-FFF2-40B4-BE49-F238E27FC236}">
              <a16:creationId xmlns:a16="http://schemas.microsoft.com/office/drawing/2014/main" id="{FC234D84-8C8B-4207-BD4D-EFB035778595}"/>
            </a:ext>
          </a:extLst>
        </xdr:cNvPr>
        <xdr:cNvSpPr txBox="1"/>
      </xdr:nvSpPr>
      <xdr:spPr>
        <a:xfrm>
          <a:off x="3239144" y="17435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130191</xdr:rowOff>
    </xdr:from>
    <xdr:ext cx="405111" cy="259045"/>
    <xdr:sp macro="" textlink="">
      <xdr:nvSpPr>
        <xdr:cNvPr id="436" name="n_2mainValue【港湾・漁港】&#10;有形固定資産減価償却率">
          <a:extLst>
            <a:ext uri="{FF2B5EF4-FFF2-40B4-BE49-F238E27FC236}">
              <a16:creationId xmlns:a16="http://schemas.microsoft.com/office/drawing/2014/main" id="{FDA13C26-17D1-462C-8A3D-35E50EC195AD}"/>
            </a:ext>
          </a:extLst>
        </xdr:cNvPr>
        <xdr:cNvSpPr txBox="1"/>
      </xdr:nvSpPr>
      <xdr:spPr>
        <a:xfrm>
          <a:off x="2439044" y="1738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82566</xdr:rowOff>
    </xdr:from>
    <xdr:ext cx="405111" cy="259045"/>
    <xdr:sp macro="" textlink="">
      <xdr:nvSpPr>
        <xdr:cNvPr id="437" name="n_3mainValue【港湾・漁港】&#10;有形固定資産減価償却率">
          <a:extLst>
            <a:ext uri="{FF2B5EF4-FFF2-40B4-BE49-F238E27FC236}">
              <a16:creationId xmlns:a16="http://schemas.microsoft.com/office/drawing/2014/main" id="{0D12870B-BEC0-47B8-83C1-3E7031872343}"/>
            </a:ext>
          </a:extLst>
        </xdr:cNvPr>
        <xdr:cNvSpPr txBox="1"/>
      </xdr:nvSpPr>
      <xdr:spPr>
        <a:xfrm>
          <a:off x="1645294" y="1734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148607</xdr:rowOff>
    </xdr:from>
    <xdr:ext cx="405111" cy="259045"/>
    <xdr:sp macro="" textlink="">
      <xdr:nvSpPr>
        <xdr:cNvPr id="438" name="n_4mainValue【港湾・漁港】&#10;有形固定資産減価償却率">
          <a:extLst>
            <a:ext uri="{FF2B5EF4-FFF2-40B4-BE49-F238E27FC236}">
              <a16:creationId xmlns:a16="http://schemas.microsoft.com/office/drawing/2014/main" id="{C467F468-B4F5-4EC1-9189-D23667025E05}"/>
            </a:ext>
          </a:extLst>
        </xdr:cNvPr>
        <xdr:cNvSpPr txBox="1"/>
      </xdr:nvSpPr>
      <xdr:spPr>
        <a:xfrm>
          <a:off x="851544" y="1775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D49DD399-2B15-49E4-A784-815C627FB6E7}"/>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9682B495-A449-4D3F-9DB1-F32322113C5F}"/>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7D51F2A0-F98C-4F94-A4AF-A562E3E85850}"/>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AE62A7E2-561D-4065-8635-A977BCE71567}"/>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C7D9FEF8-F4BA-4894-B4DA-7A854065966F}"/>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33AA9CF3-FE17-4934-A3F8-335A26900F69}"/>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1DDAE93C-4EB6-466D-9E18-B8057302E526}"/>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92741DF0-A076-490C-A64C-57AA029B5560}"/>
            </a:ext>
          </a:extLst>
        </xdr:cNvPr>
        <xdr:cNvSpPr/>
      </xdr:nvSpPr>
      <xdr:spPr>
        <a:xfrm>
          <a:off x="595630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8494581B-6D0E-4E4F-A260-9517EEA04ABF}"/>
            </a:ext>
          </a:extLst>
        </xdr:cNvPr>
        <xdr:cNvSpPr txBox="1"/>
      </xdr:nvSpPr>
      <xdr:spPr>
        <a:xfrm>
          <a:off x="591820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ECDF98E9-8E36-4ED2-B99B-2BFE53ADBE22}"/>
            </a:ext>
          </a:extLst>
        </xdr:cNvPr>
        <xdr:cNvCxnSpPr/>
      </xdr:nvCxnSpPr>
      <xdr:spPr>
        <a:xfrm>
          <a:off x="5956300" y="18478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14385A8E-A54A-4DC7-B538-5D46B5BBE9F9}"/>
            </a:ext>
          </a:extLst>
        </xdr:cNvPr>
        <xdr:cNvCxnSpPr/>
      </xdr:nvCxnSpPr>
      <xdr:spPr>
        <a:xfrm>
          <a:off x="5956300" y="180213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107</xdr:row>
      <xdr:rowOff>105427</xdr:rowOff>
    </xdr:from>
    <xdr:ext cx="248786" cy="259045"/>
    <xdr:sp macro="" textlink="">
      <xdr:nvSpPr>
        <xdr:cNvPr id="450" name="テキスト ボックス 449">
          <a:extLst>
            <a:ext uri="{FF2B5EF4-FFF2-40B4-BE49-F238E27FC236}">
              <a16:creationId xmlns:a16="http://schemas.microsoft.com/office/drawing/2014/main" id="{BD032B90-F090-4C7F-9533-354A0566C162}"/>
            </a:ext>
          </a:extLst>
        </xdr:cNvPr>
        <xdr:cNvSpPr txBox="1"/>
      </xdr:nvSpPr>
      <xdr:spPr>
        <a:xfrm>
          <a:off x="5726564" y="178790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2948BD1B-8B6A-4D21-9D9E-5BBD4D288EED}"/>
            </a:ext>
          </a:extLst>
        </xdr:cNvPr>
        <xdr:cNvCxnSpPr/>
      </xdr:nvCxnSpPr>
      <xdr:spPr>
        <a:xfrm>
          <a:off x="5956300" y="1756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104</xdr:row>
      <xdr:rowOff>162577</xdr:rowOff>
    </xdr:from>
    <xdr:ext cx="685572" cy="259045"/>
    <xdr:sp macro="" textlink="">
      <xdr:nvSpPr>
        <xdr:cNvPr id="452" name="テキスト ボックス 451">
          <a:extLst>
            <a:ext uri="{FF2B5EF4-FFF2-40B4-BE49-F238E27FC236}">
              <a16:creationId xmlns:a16="http://schemas.microsoft.com/office/drawing/2014/main" id="{D92450A2-6B4B-4D6B-8D61-D9126CF8173C}"/>
            </a:ext>
          </a:extLst>
        </xdr:cNvPr>
        <xdr:cNvSpPr txBox="1"/>
      </xdr:nvSpPr>
      <xdr:spPr>
        <a:xfrm>
          <a:off x="5327878" y="174218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F52947C0-C83F-4AB2-B5E3-CECB89708C65}"/>
            </a:ext>
          </a:extLst>
        </xdr:cNvPr>
        <xdr:cNvCxnSpPr/>
      </xdr:nvCxnSpPr>
      <xdr:spPr>
        <a:xfrm>
          <a:off x="5956300" y="17106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102</xdr:row>
      <xdr:rowOff>48277</xdr:rowOff>
    </xdr:from>
    <xdr:ext cx="685572" cy="259045"/>
    <xdr:sp macro="" textlink="">
      <xdr:nvSpPr>
        <xdr:cNvPr id="454" name="テキスト ボックス 453">
          <a:extLst>
            <a:ext uri="{FF2B5EF4-FFF2-40B4-BE49-F238E27FC236}">
              <a16:creationId xmlns:a16="http://schemas.microsoft.com/office/drawing/2014/main" id="{040310CC-602A-4A10-AF1E-31E4EEE9512A}"/>
            </a:ext>
          </a:extLst>
        </xdr:cNvPr>
        <xdr:cNvSpPr txBox="1"/>
      </xdr:nvSpPr>
      <xdr:spPr>
        <a:xfrm>
          <a:off x="5327878" y="169646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1E3B3B51-A347-43CF-A173-9FDDC4FFB63E}"/>
            </a:ext>
          </a:extLst>
        </xdr:cNvPr>
        <xdr:cNvCxnSpPr/>
      </xdr:nvCxnSpPr>
      <xdr:spPr>
        <a:xfrm>
          <a:off x="5956300" y="16649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99</xdr:row>
      <xdr:rowOff>105427</xdr:rowOff>
    </xdr:from>
    <xdr:ext cx="685572" cy="259045"/>
    <xdr:sp macro="" textlink="">
      <xdr:nvSpPr>
        <xdr:cNvPr id="456" name="テキスト ボックス 455">
          <a:extLst>
            <a:ext uri="{FF2B5EF4-FFF2-40B4-BE49-F238E27FC236}">
              <a16:creationId xmlns:a16="http://schemas.microsoft.com/office/drawing/2014/main" id="{E2FE32B6-2C55-452B-BD2E-AF30A5C8FD3A}"/>
            </a:ext>
          </a:extLst>
        </xdr:cNvPr>
        <xdr:cNvSpPr txBox="1"/>
      </xdr:nvSpPr>
      <xdr:spPr>
        <a:xfrm>
          <a:off x="5327878" y="1650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22879056-E9DA-4235-9BA8-CFAD37B19F08}"/>
            </a:ext>
          </a:extLst>
        </xdr:cNvPr>
        <xdr:cNvCxnSpPr/>
      </xdr:nvCxnSpPr>
      <xdr:spPr>
        <a:xfrm>
          <a:off x="5956300" y="16192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74581D9B-0338-468C-9236-3ADB99AAE85D}"/>
            </a:ext>
          </a:extLst>
        </xdr:cNvPr>
        <xdr:cNvSpPr txBox="1"/>
      </xdr:nvSpPr>
      <xdr:spPr>
        <a:xfrm>
          <a:off x="5327878" y="16050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6A48970F-2C42-4994-8A88-E4C52221DC02}"/>
            </a:ext>
          </a:extLst>
        </xdr:cNvPr>
        <xdr:cNvSpPr/>
      </xdr:nvSpPr>
      <xdr:spPr>
        <a:xfrm>
          <a:off x="595630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102</xdr:row>
      <xdr:rowOff>24397</xdr:rowOff>
    </xdr:from>
    <xdr:to>
      <xdr:col>54</xdr:col>
      <xdr:colOff>189865</xdr:colOff>
      <xdr:row>108</xdr:row>
      <xdr:rowOff>74757</xdr:rowOff>
    </xdr:to>
    <xdr:cxnSp macro="">
      <xdr:nvCxnSpPr>
        <xdr:cNvPr id="460" name="直線コネクタ 459">
          <a:extLst>
            <a:ext uri="{FF2B5EF4-FFF2-40B4-BE49-F238E27FC236}">
              <a16:creationId xmlns:a16="http://schemas.microsoft.com/office/drawing/2014/main" id="{E8CD2DAB-D061-449E-98B6-06FBD6211602}"/>
            </a:ext>
          </a:extLst>
        </xdr:cNvPr>
        <xdr:cNvCxnSpPr/>
      </xdr:nvCxnSpPr>
      <xdr:spPr>
        <a:xfrm flipV="1">
          <a:off x="9429115" y="16940797"/>
          <a:ext cx="0" cy="1079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78584</xdr:rowOff>
    </xdr:from>
    <xdr:ext cx="469744" cy="259045"/>
    <xdr:sp macro="" textlink="">
      <xdr:nvSpPr>
        <xdr:cNvPr id="461" name="【港湾・漁港】&#10;一人当たり有形固定資産（償却資産）額最小値テキスト">
          <a:extLst>
            <a:ext uri="{FF2B5EF4-FFF2-40B4-BE49-F238E27FC236}">
              <a16:creationId xmlns:a16="http://schemas.microsoft.com/office/drawing/2014/main" id="{71E88C2A-10DA-4DFD-893C-3A0CA13FFD4C}"/>
            </a:ext>
          </a:extLst>
        </xdr:cNvPr>
        <xdr:cNvSpPr txBox="1"/>
      </xdr:nvSpPr>
      <xdr:spPr>
        <a:xfrm>
          <a:off x="9467850" y="1802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74757</xdr:rowOff>
    </xdr:from>
    <xdr:to>
      <xdr:col>55</xdr:col>
      <xdr:colOff>88900</xdr:colOff>
      <xdr:row>108</xdr:row>
      <xdr:rowOff>74757</xdr:rowOff>
    </xdr:to>
    <xdr:cxnSp macro="">
      <xdr:nvCxnSpPr>
        <xdr:cNvPr id="462" name="直線コネクタ 461">
          <a:extLst>
            <a:ext uri="{FF2B5EF4-FFF2-40B4-BE49-F238E27FC236}">
              <a16:creationId xmlns:a16="http://schemas.microsoft.com/office/drawing/2014/main" id="{FACA53E3-BDA2-41B5-B187-8A586328DD79}"/>
            </a:ext>
          </a:extLst>
        </xdr:cNvPr>
        <xdr:cNvCxnSpPr/>
      </xdr:nvCxnSpPr>
      <xdr:spPr>
        <a:xfrm>
          <a:off x="9359900" y="1801985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142524</xdr:rowOff>
    </xdr:from>
    <xdr:ext cx="690189" cy="259045"/>
    <xdr:sp macro="" textlink="">
      <xdr:nvSpPr>
        <xdr:cNvPr id="463" name="【港湾・漁港】&#10;一人当たり有形固定資産（償却資産）額最大値テキスト">
          <a:extLst>
            <a:ext uri="{FF2B5EF4-FFF2-40B4-BE49-F238E27FC236}">
              <a16:creationId xmlns:a16="http://schemas.microsoft.com/office/drawing/2014/main" id="{CEB7632C-ED37-4676-A097-7105D43F2AA7}"/>
            </a:ext>
          </a:extLst>
        </xdr:cNvPr>
        <xdr:cNvSpPr txBox="1"/>
      </xdr:nvSpPr>
      <xdr:spPr>
        <a:xfrm>
          <a:off x="9467850" y="167160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2,363,304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102</xdr:row>
      <xdr:rowOff>24397</xdr:rowOff>
    </xdr:from>
    <xdr:to>
      <xdr:col>55</xdr:col>
      <xdr:colOff>88900</xdr:colOff>
      <xdr:row>102</xdr:row>
      <xdr:rowOff>24397</xdr:rowOff>
    </xdr:to>
    <xdr:cxnSp macro="">
      <xdr:nvCxnSpPr>
        <xdr:cNvPr id="464" name="直線コネクタ 463">
          <a:extLst>
            <a:ext uri="{FF2B5EF4-FFF2-40B4-BE49-F238E27FC236}">
              <a16:creationId xmlns:a16="http://schemas.microsoft.com/office/drawing/2014/main" id="{07B889DD-BBF0-4F0A-BCFE-93E1F556E227}"/>
            </a:ext>
          </a:extLst>
        </xdr:cNvPr>
        <xdr:cNvCxnSpPr/>
      </xdr:nvCxnSpPr>
      <xdr:spPr>
        <a:xfrm>
          <a:off x="9359900" y="169407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4797</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815AD93F-A18F-4EFA-888B-27B132EA3F90}"/>
            </a:ext>
          </a:extLst>
        </xdr:cNvPr>
        <xdr:cNvSpPr txBox="1"/>
      </xdr:nvSpPr>
      <xdr:spPr>
        <a:xfrm>
          <a:off x="9467850" y="174355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153370</xdr:rowOff>
    </xdr:from>
    <xdr:to>
      <xdr:col>55</xdr:col>
      <xdr:colOff>50800</xdr:colOff>
      <xdr:row>106</xdr:row>
      <xdr:rowOff>83520</xdr:rowOff>
    </xdr:to>
    <xdr:sp macro="" textlink="">
      <xdr:nvSpPr>
        <xdr:cNvPr id="466" name="フローチャート: 判断 465">
          <a:extLst>
            <a:ext uri="{FF2B5EF4-FFF2-40B4-BE49-F238E27FC236}">
              <a16:creationId xmlns:a16="http://schemas.microsoft.com/office/drawing/2014/main" id="{C0141E58-852C-4CA9-9015-C5BCCB6BC64A}"/>
            </a:ext>
          </a:extLst>
        </xdr:cNvPr>
        <xdr:cNvSpPr/>
      </xdr:nvSpPr>
      <xdr:spPr>
        <a:xfrm>
          <a:off x="9398000" y="175841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164762</xdr:rowOff>
    </xdr:from>
    <xdr:to>
      <xdr:col>50</xdr:col>
      <xdr:colOff>165100</xdr:colOff>
      <xdr:row>106</xdr:row>
      <xdr:rowOff>94912</xdr:rowOff>
    </xdr:to>
    <xdr:sp macro="" textlink="">
      <xdr:nvSpPr>
        <xdr:cNvPr id="467" name="フローチャート: 判断 466">
          <a:extLst>
            <a:ext uri="{FF2B5EF4-FFF2-40B4-BE49-F238E27FC236}">
              <a16:creationId xmlns:a16="http://schemas.microsoft.com/office/drawing/2014/main" id="{F14FD1EA-DCBA-4150-A3DE-7B59A349CABC}"/>
            </a:ext>
          </a:extLst>
        </xdr:cNvPr>
        <xdr:cNvSpPr/>
      </xdr:nvSpPr>
      <xdr:spPr>
        <a:xfrm>
          <a:off x="8636000" y="17595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46191</xdr:rowOff>
    </xdr:from>
    <xdr:to>
      <xdr:col>46</xdr:col>
      <xdr:colOff>38100</xdr:colOff>
      <xdr:row>105</xdr:row>
      <xdr:rowOff>147791</xdr:rowOff>
    </xdr:to>
    <xdr:sp macro="" textlink="">
      <xdr:nvSpPr>
        <xdr:cNvPr id="468" name="フローチャート: 判断 467">
          <a:extLst>
            <a:ext uri="{FF2B5EF4-FFF2-40B4-BE49-F238E27FC236}">
              <a16:creationId xmlns:a16="http://schemas.microsoft.com/office/drawing/2014/main" id="{71D21411-80D3-4318-9FAF-184DD0A69994}"/>
            </a:ext>
          </a:extLst>
        </xdr:cNvPr>
        <xdr:cNvSpPr/>
      </xdr:nvSpPr>
      <xdr:spPr>
        <a:xfrm>
          <a:off x="7842250" y="1747694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65745</xdr:rowOff>
    </xdr:from>
    <xdr:to>
      <xdr:col>41</xdr:col>
      <xdr:colOff>101600</xdr:colOff>
      <xdr:row>105</xdr:row>
      <xdr:rowOff>167345</xdr:rowOff>
    </xdr:to>
    <xdr:sp macro="" textlink="">
      <xdr:nvSpPr>
        <xdr:cNvPr id="469" name="フローチャート: 判断 468">
          <a:extLst>
            <a:ext uri="{FF2B5EF4-FFF2-40B4-BE49-F238E27FC236}">
              <a16:creationId xmlns:a16="http://schemas.microsoft.com/office/drawing/2014/main" id="{51F69D15-BD61-41E2-ACC5-2CDACF84333D}"/>
            </a:ext>
          </a:extLst>
        </xdr:cNvPr>
        <xdr:cNvSpPr/>
      </xdr:nvSpPr>
      <xdr:spPr>
        <a:xfrm>
          <a:off x="7029450" y="17496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79463</xdr:rowOff>
    </xdr:from>
    <xdr:to>
      <xdr:col>36</xdr:col>
      <xdr:colOff>165100</xdr:colOff>
      <xdr:row>106</xdr:row>
      <xdr:rowOff>9613</xdr:rowOff>
    </xdr:to>
    <xdr:sp macro="" textlink="">
      <xdr:nvSpPr>
        <xdr:cNvPr id="470" name="フローチャート: 判断 469">
          <a:extLst>
            <a:ext uri="{FF2B5EF4-FFF2-40B4-BE49-F238E27FC236}">
              <a16:creationId xmlns:a16="http://schemas.microsoft.com/office/drawing/2014/main" id="{4B799255-A952-4A66-8917-3E83737FF0C4}"/>
            </a:ext>
          </a:extLst>
        </xdr:cNvPr>
        <xdr:cNvSpPr/>
      </xdr:nvSpPr>
      <xdr:spPr>
        <a:xfrm>
          <a:off x="6235700" y="1751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4C4AB84-5FF5-4830-9158-D5F30689C4D6}"/>
            </a:ext>
          </a:extLst>
        </xdr:cNvPr>
        <xdr:cNvSpPr txBox="1"/>
      </xdr:nvSpPr>
      <xdr:spPr>
        <a:xfrm>
          <a:off x="92583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D86F6D8-3D05-4A3E-8C5E-3E995731C965}"/>
            </a:ext>
          </a:extLst>
        </xdr:cNvPr>
        <xdr:cNvSpPr txBox="1"/>
      </xdr:nvSpPr>
      <xdr:spPr>
        <a:xfrm>
          <a:off x="85153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D9B50DF-D000-417C-AD9C-0C082700850F}"/>
            </a:ext>
          </a:extLst>
        </xdr:cNvPr>
        <xdr:cNvSpPr txBox="1"/>
      </xdr:nvSpPr>
      <xdr:spPr>
        <a:xfrm>
          <a:off x="7715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63E15F6-8461-46A4-91F4-E8D7632B57BF}"/>
            </a:ext>
          </a:extLst>
        </xdr:cNvPr>
        <xdr:cNvSpPr txBox="1"/>
      </xdr:nvSpPr>
      <xdr:spPr>
        <a:xfrm>
          <a:off x="690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319E2AB3-F2CC-461D-9C3B-B4120A1EBA44}"/>
            </a:ext>
          </a:extLst>
        </xdr:cNvPr>
        <xdr:cNvSpPr txBox="1"/>
      </xdr:nvSpPr>
      <xdr:spPr>
        <a:xfrm>
          <a:off x="6115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23957</xdr:rowOff>
    </xdr:from>
    <xdr:to>
      <xdr:col>55</xdr:col>
      <xdr:colOff>50800</xdr:colOff>
      <xdr:row>108</xdr:row>
      <xdr:rowOff>125557</xdr:rowOff>
    </xdr:to>
    <xdr:sp macro="" textlink="">
      <xdr:nvSpPr>
        <xdr:cNvPr id="476" name="楕円 475">
          <a:extLst>
            <a:ext uri="{FF2B5EF4-FFF2-40B4-BE49-F238E27FC236}">
              <a16:creationId xmlns:a16="http://schemas.microsoft.com/office/drawing/2014/main" id="{FF60B48C-6A2F-4AAA-BCD4-E31224ECF4D8}"/>
            </a:ext>
          </a:extLst>
        </xdr:cNvPr>
        <xdr:cNvSpPr/>
      </xdr:nvSpPr>
      <xdr:spPr>
        <a:xfrm>
          <a:off x="9398000" y="179690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110334</xdr:rowOff>
    </xdr:from>
    <xdr:ext cx="469744" cy="259045"/>
    <xdr:sp macro="" textlink="">
      <xdr:nvSpPr>
        <xdr:cNvPr id="477" name="【港湾・漁港】&#10;一人当たり有形固定資産（償却資産）額該当値テキスト">
          <a:extLst>
            <a:ext uri="{FF2B5EF4-FFF2-40B4-BE49-F238E27FC236}">
              <a16:creationId xmlns:a16="http://schemas.microsoft.com/office/drawing/2014/main" id="{B52E96B4-825D-4A36-AD26-CE79575DD689}"/>
            </a:ext>
          </a:extLst>
        </xdr:cNvPr>
        <xdr:cNvSpPr txBox="1"/>
      </xdr:nvSpPr>
      <xdr:spPr>
        <a:xfrm>
          <a:off x="9467850" y="1788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24174</xdr:rowOff>
    </xdr:from>
    <xdr:to>
      <xdr:col>50</xdr:col>
      <xdr:colOff>165100</xdr:colOff>
      <xdr:row>108</xdr:row>
      <xdr:rowOff>125774</xdr:rowOff>
    </xdr:to>
    <xdr:sp macro="" textlink="">
      <xdr:nvSpPr>
        <xdr:cNvPr id="478" name="楕円 477">
          <a:extLst>
            <a:ext uri="{FF2B5EF4-FFF2-40B4-BE49-F238E27FC236}">
              <a16:creationId xmlns:a16="http://schemas.microsoft.com/office/drawing/2014/main" id="{27B0816F-9ACA-456F-94F7-5E5297095416}"/>
            </a:ext>
          </a:extLst>
        </xdr:cNvPr>
        <xdr:cNvSpPr/>
      </xdr:nvSpPr>
      <xdr:spPr>
        <a:xfrm>
          <a:off x="8636000" y="17969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74757</xdr:rowOff>
    </xdr:from>
    <xdr:to>
      <xdr:col>55</xdr:col>
      <xdr:colOff>0</xdr:colOff>
      <xdr:row>108</xdr:row>
      <xdr:rowOff>74974</xdr:rowOff>
    </xdr:to>
    <xdr:cxnSp macro="">
      <xdr:nvCxnSpPr>
        <xdr:cNvPr id="479" name="直線コネクタ 478">
          <a:extLst>
            <a:ext uri="{FF2B5EF4-FFF2-40B4-BE49-F238E27FC236}">
              <a16:creationId xmlns:a16="http://schemas.microsoft.com/office/drawing/2014/main" id="{7379C487-E61F-458E-BFBF-10645C7E62F2}"/>
            </a:ext>
          </a:extLst>
        </xdr:cNvPr>
        <xdr:cNvCxnSpPr/>
      </xdr:nvCxnSpPr>
      <xdr:spPr>
        <a:xfrm flipV="1">
          <a:off x="8686800" y="18019857"/>
          <a:ext cx="74295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24200</xdr:rowOff>
    </xdr:from>
    <xdr:to>
      <xdr:col>46</xdr:col>
      <xdr:colOff>38100</xdr:colOff>
      <xdr:row>108</xdr:row>
      <xdr:rowOff>125800</xdr:rowOff>
    </xdr:to>
    <xdr:sp macro="" textlink="">
      <xdr:nvSpPr>
        <xdr:cNvPr id="480" name="楕円 479">
          <a:extLst>
            <a:ext uri="{FF2B5EF4-FFF2-40B4-BE49-F238E27FC236}">
              <a16:creationId xmlns:a16="http://schemas.microsoft.com/office/drawing/2014/main" id="{F8B5EC22-A574-469F-A8B9-1B59AEEF207C}"/>
            </a:ext>
          </a:extLst>
        </xdr:cNvPr>
        <xdr:cNvSpPr/>
      </xdr:nvSpPr>
      <xdr:spPr>
        <a:xfrm>
          <a:off x="7842250" y="179693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74974</xdr:rowOff>
    </xdr:from>
    <xdr:to>
      <xdr:col>50</xdr:col>
      <xdr:colOff>114300</xdr:colOff>
      <xdr:row>108</xdr:row>
      <xdr:rowOff>75000</xdr:rowOff>
    </xdr:to>
    <xdr:cxnSp macro="">
      <xdr:nvCxnSpPr>
        <xdr:cNvPr id="481" name="直線コネクタ 480">
          <a:extLst>
            <a:ext uri="{FF2B5EF4-FFF2-40B4-BE49-F238E27FC236}">
              <a16:creationId xmlns:a16="http://schemas.microsoft.com/office/drawing/2014/main" id="{A0F24837-59B7-42C6-8573-8301CF9D6111}"/>
            </a:ext>
          </a:extLst>
        </xdr:cNvPr>
        <xdr:cNvCxnSpPr/>
      </xdr:nvCxnSpPr>
      <xdr:spPr>
        <a:xfrm flipV="1">
          <a:off x="7886700" y="18020074"/>
          <a:ext cx="800100" cy="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24225</xdr:rowOff>
    </xdr:from>
    <xdr:to>
      <xdr:col>41</xdr:col>
      <xdr:colOff>101600</xdr:colOff>
      <xdr:row>108</xdr:row>
      <xdr:rowOff>125825</xdr:rowOff>
    </xdr:to>
    <xdr:sp macro="" textlink="">
      <xdr:nvSpPr>
        <xdr:cNvPr id="482" name="楕円 481">
          <a:extLst>
            <a:ext uri="{FF2B5EF4-FFF2-40B4-BE49-F238E27FC236}">
              <a16:creationId xmlns:a16="http://schemas.microsoft.com/office/drawing/2014/main" id="{93656C44-9228-4ECD-AD77-289D126F1263}"/>
            </a:ext>
          </a:extLst>
        </xdr:cNvPr>
        <xdr:cNvSpPr/>
      </xdr:nvSpPr>
      <xdr:spPr>
        <a:xfrm>
          <a:off x="7029450" y="1796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75000</xdr:rowOff>
    </xdr:from>
    <xdr:to>
      <xdr:col>45</xdr:col>
      <xdr:colOff>177800</xdr:colOff>
      <xdr:row>108</xdr:row>
      <xdr:rowOff>75025</xdr:rowOff>
    </xdr:to>
    <xdr:cxnSp macro="">
      <xdr:nvCxnSpPr>
        <xdr:cNvPr id="483" name="直線コネクタ 482">
          <a:extLst>
            <a:ext uri="{FF2B5EF4-FFF2-40B4-BE49-F238E27FC236}">
              <a16:creationId xmlns:a16="http://schemas.microsoft.com/office/drawing/2014/main" id="{DB8C9F61-1643-4ED9-A5A5-7CBA9DACEDD7}"/>
            </a:ext>
          </a:extLst>
        </xdr:cNvPr>
        <xdr:cNvCxnSpPr/>
      </xdr:nvCxnSpPr>
      <xdr:spPr>
        <a:xfrm flipV="1">
          <a:off x="7080250" y="18020100"/>
          <a:ext cx="806450" cy="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24440</xdr:rowOff>
    </xdr:from>
    <xdr:to>
      <xdr:col>36</xdr:col>
      <xdr:colOff>165100</xdr:colOff>
      <xdr:row>108</xdr:row>
      <xdr:rowOff>126040</xdr:rowOff>
    </xdr:to>
    <xdr:sp macro="" textlink="">
      <xdr:nvSpPr>
        <xdr:cNvPr id="484" name="楕円 483">
          <a:extLst>
            <a:ext uri="{FF2B5EF4-FFF2-40B4-BE49-F238E27FC236}">
              <a16:creationId xmlns:a16="http://schemas.microsoft.com/office/drawing/2014/main" id="{BADAD937-2874-4C2F-95D7-905CFC9CB4B0}"/>
            </a:ext>
          </a:extLst>
        </xdr:cNvPr>
        <xdr:cNvSpPr/>
      </xdr:nvSpPr>
      <xdr:spPr>
        <a:xfrm>
          <a:off x="6235700" y="1796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75025</xdr:rowOff>
    </xdr:from>
    <xdr:to>
      <xdr:col>41</xdr:col>
      <xdr:colOff>50800</xdr:colOff>
      <xdr:row>108</xdr:row>
      <xdr:rowOff>75240</xdr:rowOff>
    </xdr:to>
    <xdr:cxnSp macro="">
      <xdr:nvCxnSpPr>
        <xdr:cNvPr id="485" name="直線コネクタ 484">
          <a:extLst>
            <a:ext uri="{FF2B5EF4-FFF2-40B4-BE49-F238E27FC236}">
              <a16:creationId xmlns:a16="http://schemas.microsoft.com/office/drawing/2014/main" id="{6FB8456D-3756-4249-9840-212FAAFBF508}"/>
            </a:ext>
          </a:extLst>
        </xdr:cNvPr>
        <xdr:cNvCxnSpPr/>
      </xdr:nvCxnSpPr>
      <xdr:spPr>
        <a:xfrm flipV="1">
          <a:off x="6286500" y="18020125"/>
          <a:ext cx="793750" cy="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111439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C4B928C2-A432-43A5-9BD8-E95B9BAF896A}"/>
            </a:ext>
          </a:extLst>
        </xdr:cNvPr>
        <xdr:cNvSpPr txBox="1"/>
      </xdr:nvSpPr>
      <xdr:spPr>
        <a:xfrm>
          <a:off x="8399995" y="17370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820,183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103</xdr:row>
      <xdr:rowOff>164318</xdr:rowOff>
    </xdr:from>
    <xdr:ext cx="690189" cy="259045"/>
    <xdr:sp macro="" textlink="">
      <xdr:nvSpPr>
        <xdr:cNvPr id="487" name="n_2aveValue【港湾・漁港】&#10;一人当たり有形固定資産（償却資産）額">
          <a:extLst>
            <a:ext uri="{FF2B5EF4-FFF2-40B4-BE49-F238E27FC236}">
              <a16:creationId xmlns:a16="http://schemas.microsoft.com/office/drawing/2014/main" id="{F4BE4578-7AD2-4E40-8952-57569F253A58}"/>
            </a:ext>
          </a:extLst>
        </xdr:cNvPr>
        <xdr:cNvSpPr txBox="1"/>
      </xdr:nvSpPr>
      <xdr:spPr>
        <a:xfrm>
          <a:off x="7567005" y="172521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104</xdr:row>
      <xdr:rowOff>12422</xdr:rowOff>
    </xdr:from>
    <xdr:ext cx="690189" cy="259045"/>
    <xdr:sp macro="" textlink="">
      <xdr:nvSpPr>
        <xdr:cNvPr id="488" name="n_3aveValue【港湾・漁港】&#10;一人当たり有形固定資産（償却資産）額">
          <a:extLst>
            <a:ext uri="{FF2B5EF4-FFF2-40B4-BE49-F238E27FC236}">
              <a16:creationId xmlns:a16="http://schemas.microsoft.com/office/drawing/2014/main" id="{4A8787C9-025A-440D-B44C-CFCA73E5E336}"/>
            </a:ext>
          </a:extLst>
        </xdr:cNvPr>
        <xdr:cNvSpPr txBox="1"/>
      </xdr:nvSpPr>
      <xdr:spPr>
        <a:xfrm>
          <a:off x="6773255" y="1727172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104</xdr:row>
      <xdr:rowOff>26140</xdr:rowOff>
    </xdr:from>
    <xdr:ext cx="690189" cy="259045"/>
    <xdr:sp macro="" textlink="">
      <xdr:nvSpPr>
        <xdr:cNvPr id="489" name="n_4aveValue【港湾・漁港】&#10;一人当たり有形固定資産（償却資産）額">
          <a:extLst>
            <a:ext uri="{FF2B5EF4-FFF2-40B4-BE49-F238E27FC236}">
              <a16:creationId xmlns:a16="http://schemas.microsoft.com/office/drawing/2014/main" id="{B4A7A654-2539-492A-B88D-DD11F78F2F0F}"/>
            </a:ext>
          </a:extLst>
        </xdr:cNvPr>
        <xdr:cNvSpPr txBox="1"/>
      </xdr:nvSpPr>
      <xdr:spPr>
        <a:xfrm>
          <a:off x="5979505" y="1728544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57228</xdr:colOff>
      <xdr:row>108</xdr:row>
      <xdr:rowOff>116901</xdr:rowOff>
    </xdr:from>
    <xdr:ext cx="469744" cy="259045"/>
    <xdr:sp macro="" textlink="">
      <xdr:nvSpPr>
        <xdr:cNvPr id="490" name="n_1mainValue【港湾・漁港】&#10;一人当たり有形固定資産（償却資産）額">
          <a:extLst>
            <a:ext uri="{FF2B5EF4-FFF2-40B4-BE49-F238E27FC236}">
              <a16:creationId xmlns:a16="http://schemas.microsoft.com/office/drawing/2014/main" id="{E8AD2867-AB75-4006-8A6D-40486F233ED9}"/>
            </a:ext>
          </a:extLst>
        </xdr:cNvPr>
        <xdr:cNvSpPr txBox="1"/>
      </xdr:nvSpPr>
      <xdr:spPr>
        <a:xfrm>
          <a:off x="8458278" y="18062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133428</xdr:colOff>
      <xdr:row>108</xdr:row>
      <xdr:rowOff>116927</xdr:rowOff>
    </xdr:from>
    <xdr:ext cx="469744" cy="259045"/>
    <xdr:sp macro="" textlink="">
      <xdr:nvSpPr>
        <xdr:cNvPr id="491" name="n_2mainValue【港湾・漁港】&#10;一人当たり有形固定資産（償却資産）額">
          <a:extLst>
            <a:ext uri="{FF2B5EF4-FFF2-40B4-BE49-F238E27FC236}">
              <a16:creationId xmlns:a16="http://schemas.microsoft.com/office/drawing/2014/main" id="{B1BF3409-4253-4FEA-A58C-6C292DD4F23A}"/>
            </a:ext>
          </a:extLst>
        </xdr:cNvPr>
        <xdr:cNvSpPr txBox="1"/>
      </xdr:nvSpPr>
      <xdr:spPr>
        <a:xfrm>
          <a:off x="7677228" y="1806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6428</xdr:colOff>
      <xdr:row>108</xdr:row>
      <xdr:rowOff>116952</xdr:rowOff>
    </xdr:from>
    <xdr:ext cx="469744" cy="259045"/>
    <xdr:sp macro="" textlink="">
      <xdr:nvSpPr>
        <xdr:cNvPr id="492" name="n_3mainValue【港湾・漁港】&#10;一人当たり有形固定資産（償却資産）額">
          <a:extLst>
            <a:ext uri="{FF2B5EF4-FFF2-40B4-BE49-F238E27FC236}">
              <a16:creationId xmlns:a16="http://schemas.microsoft.com/office/drawing/2014/main" id="{5AB9259B-A077-46E2-B31A-42A5E7922080}"/>
            </a:ext>
          </a:extLst>
        </xdr:cNvPr>
        <xdr:cNvSpPr txBox="1"/>
      </xdr:nvSpPr>
      <xdr:spPr>
        <a:xfrm>
          <a:off x="6864428" y="18062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69928</xdr:colOff>
      <xdr:row>108</xdr:row>
      <xdr:rowOff>117167</xdr:rowOff>
    </xdr:from>
    <xdr:ext cx="469744" cy="259045"/>
    <xdr:sp macro="" textlink="">
      <xdr:nvSpPr>
        <xdr:cNvPr id="493" name="n_4mainValue【港湾・漁港】&#10;一人当たり有形固定資産（償却資産）額">
          <a:extLst>
            <a:ext uri="{FF2B5EF4-FFF2-40B4-BE49-F238E27FC236}">
              <a16:creationId xmlns:a16="http://schemas.microsoft.com/office/drawing/2014/main" id="{975541DA-D9DD-47AC-B9F5-E015D01033C4}"/>
            </a:ext>
          </a:extLst>
        </xdr:cNvPr>
        <xdr:cNvSpPr txBox="1"/>
      </xdr:nvSpPr>
      <xdr:spPr>
        <a:xfrm>
          <a:off x="6070678" y="1806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E239E316-08D3-4383-9FCF-CB3A2991684A}"/>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A44C9B4B-F922-416D-9A05-4A6A815F23A9}"/>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C381AFE0-69E6-4328-A116-667748CDD223}"/>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74498AC-2C3D-45DF-BEFD-75825180373A}"/>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116AF7C9-92C4-4902-9262-83494FD32AB6}"/>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84B75E2F-04C9-46AD-A494-0FAE7F9548DB}"/>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742A1499-8CD5-43B2-9563-CB5B1D063D45}"/>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5E614109-3EC5-422D-B117-285D669A2422}"/>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CA5543F3-739B-48FA-915B-25B3619CA098}"/>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52209184-FA7C-4F15-AE37-76D98A5912E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089A5372-A6B1-4233-A213-59C3A99CAA8F}"/>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5" name="直線コネクタ 504">
          <a:extLst>
            <a:ext uri="{FF2B5EF4-FFF2-40B4-BE49-F238E27FC236}">
              <a16:creationId xmlns:a16="http://schemas.microsoft.com/office/drawing/2014/main" id="{CC66502E-B6F6-48D5-B02A-3F14DE42D12E}"/>
            </a:ext>
          </a:extLst>
        </xdr:cNvPr>
        <xdr:cNvCxnSpPr/>
      </xdr:nvCxnSpPr>
      <xdr:spPr>
        <a:xfrm>
          <a:off x="11207750" y="6908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6" name="テキスト ボックス 505">
          <a:extLst>
            <a:ext uri="{FF2B5EF4-FFF2-40B4-BE49-F238E27FC236}">
              <a16:creationId xmlns:a16="http://schemas.microsoft.com/office/drawing/2014/main" id="{C18F0451-8E08-4C34-BBBD-626F054DF55B}"/>
            </a:ext>
          </a:extLst>
        </xdr:cNvPr>
        <xdr:cNvSpPr txBox="1"/>
      </xdr:nvSpPr>
      <xdr:spPr>
        <a:xfrm>
          <a:off x="1079772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7" name="直線コネクタ 506">
          <a:extLst>
            <a:ext uri="{FF2B5EF4-FFF2-40B4-BE49-F238E27FC236}">
              <a16:creationId xmlns:a16="http://schemas.microsoft.com/office/drawing/2014/main" id="{C7516AFD-EAA8-4E80-9D80-F47A4C96C3DB}"/>
            </a:ext>
          </a:extLst>
        </xdr:cNvPr>
        <xdr:cNvCxnSpPr/>
      </xdr:nvCxnSpPr>
      <xdr:spPr>
        <a:xfrm>
          <a:off x="11207750" y="64643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8" name="テキスト ボックス 507">
          <a:extLst>
            <a:ext uri="{FF2B5EF4-FFF2-40B4-BE49-F238E27FC236}">
              <a16:creationId xmlns:a16="http://schemas.microsoft.com/office/drawing/2014/main" id="{A30D997E-D67C-4B4B-9408-710A172A1B9D}"/>
            </a:ext>
          </a:extLst>
        </xdr:cNvPr>
        <xdr:cNvSpPr txBox="1"/>
      </xdr:nvSpPr>
      <xdr:spPr>
        <a:xfrm>
          <a:off x="10842791" y="63284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9" name="直線コネクタ 508">
          <a:extLst>
            <a:ext uri="{FF2B5EF4-FFF2-40B4-BE49-F238E27FC236}">
              <a16:creationId xmlns:a16="http://schemas.microsoft.com/office/drawing/2014/main" id="{FF97CAF6-DD75-4FBB-97E8-9F07009917AC}"/>
            </a:ext>
          </a:extLst>
        </xdr:cNvPr>
        <xdr:cNvCxnSpPr/>
      </xdr:nvCxnSpPr>
      <xdr:spPr>
        <a:xfrm>
          <a:off x="11207750" y="60261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10" name="テキスト ボックス 509">
          <a:extLst>
            <a:ext uri="{FF2B5EF4-FFF2-40B4-BE49-F238E27FC236}">
              <a16:creationId xmlns:a16="http://schemas.microsoft.com/office/drawing/2014/main" id="{5BF07865-F90B-474A-8D27-68F97E5FCB9B}"/>
            </a:ext>
          </a:extLst>
        </xdr:cNvPr>
        <xdr:cNvSpPr txBox="1"/>
      </xdr:nvSpPr>
      <xdr:spPr>
        <a:xfrm>
          <a:off x="10842791" y="5890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11" name="直線コネクタ 510">
          <a:extLst>
            <a:ext uri="{FF2B5EF4-FFF2-40B4-BE49-F238E27FC236}">
              <a16:creationId xmlns:a16="http://schemas.microsoft.com/office/drawing/2014/main" id="{7BBAD51D-9C73-4361-B219-184D145AD02A}"/>
            </a:ext>
          </a:extLst>
        </xdr:cNvPr>
        <xdr:cNvCxnSpPr/>
      </xdr:nvCxnSpPr>
      <xdr:spPr>
        <a:xfrm>
          <a:off x="11207750" y="55880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12" name="テキスト ボックス 511">
          <a:extLst>
            <a:ext uri="{FF2B5EF4-FFF2-40B4-BE49-F238E27FC236}">
              <a16:creationId xmlns:a16="http://schemas.microsoft.com/office/drawing/2014/main" id="{FFE24A32-760F-4178-A10D-B8ED53B5D3DA}"/>
            </a:ext>
          </a:extLst>
        </xdr:cNvPr>
        <xdr:cNvSpPr txBox="1"/>
      </xdr:nvSpPr>
      <xdr:spPr>
        <a:xfrm>
          <a:off x="10842791" y="54521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B00E421D-A03B-420F-990A-C74B374A0B83}"/>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4" name="テキスト ボックス 513">
          <a:extLst>
            <a:ext uri="{FF2B5EF4-FFF2-40B4-BE49-F238E27FC236}">
              <a16:creationId xmlns:a16="http://schemas.microsoft.com/office/drawing/2014/main" id="{D5426282-79CA-4E4B-9A7D-659761E534CB}"/>
            </a:ext>
          </a:extLst>
        </xdr:cNvPr>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認定こども園・幼稚園・保育所】&#10;有形固定資産減価償却率グラフ枠">
          <a:extLst>
            <a:ext uri="{FF2B5EF4-FFF2-40B4-BE49-F238E27FC236}">
              <a16:creationId xmlns:a16="http://schemas.microsoft.com/office/drawing/2014/main" id="{782DC8E0-DF1C-457B-ABE2-1CC3EF640AB8}"/>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5334</xdr:rowOff>
    </xdr:from>
    <xdr:to>
      <xdr:col>85</xdr:col>
      <xdr:colOff>126364</xdr:colOff>
      <xdr:row>41</xdr:row>
      <xdr:rowOff>133350</xdr:rowOff>
    </xdr:to>
    <xdr:cxnSp macro="">
      <xdr:nvCxnSpPr>
        <xdr:cNvPr id="516" name="直線コネクタ 515">
          <a:extLst>
            <a:ext uri="{FF2B5EF4-FFF2-40B4-BE49-F238E27FC236}">
              <a16:creationId xmlns:a16="http://schemas.microsoft.com/office/drawing/2014/main" id="{FBC24CDB-A046-405B-8DB9-C0800E3B1268}"/>
            </a:ext>
          </a:extLst>
        </xdr:cNvPr>
        <xdr:cNvCxnSpPr/>
      </xdr:nvCxnSpPr>
      <xdr:spPr>
        <a:xfrm flipV="1">
          <a:off x="14699614" y="5459984"/>
          <a:ext cx="0" cy="14488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69744" cy="259045"/>
    <xdr:sp macro="" textlink="">
      <xdr:nvSpPr>
        <xdr:cNvPr id="517" name="【認定こども園・幼稚園・保育所】&#10;有形固定資産減価償却率最小値テキスト">
          <a:extLst>
            <a:ext uri="{FF2B5EF4-FFF2-40B4-BE49-F238E27FC236}">
              <a16:creationId xmlns:a16="http://schemas.microsoft.com/office/drawing/2014/main" id="{96BF93FE-C138-46C8-B904-4F17B135E081}"/>
            </a:ext>
          </a:extLst>
        </xdr:cNvPr>
        <xdr:cNvSpPr txBox="1"/>
      </xdr:nvSpPr>
      <xdr:spPr>
        <a:xfrm>
          <a:off x="14738350" y="6912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518" name="直線コネクタ 517">
          <a:extLst>
            <a:ext uri="{FF2B5EF4-FFF2-40B4-BE49-F238E27FC236}">
              <a16:creationId xmlns:a16="http://schemas.microsoft.com/office/drawing/2014/main" id="{E96F852A-5493-4FF3-8A4B-596DF3775BC3}"/>
            </a:ext>
          </a:extLst>
        </xdr:cNvPr>
        <xdr:cNvCxnSpPr/>
      </xdr:nvCxnSpPr>
      <xdr:spPr>
        <a:xfrm>
          <a:off x="14611350" y="69088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123461</xdr:rowOff>
    </xdr:from>
    <xdr:ext cx="405111" cy="259045"/>
    <xdr:sp macro="" textlink="">
      <xdr:nvSpPr>
        <xdr:cNvPr id="519" name="【認定こども園・幼稚園・保育所】&#10;有形固定資産減価償却率最大値テキスト">
          <a:extLst>
            <a:ext uri="{FF2B5EF4-FFF2-40B4-BE49-F238E27FC236}">
              <a16:creationId xmlns:a16="http://schemas.microsoft.com/office/drawing/2014/main" id="{1B70C0B3-1A4A-4EC4-A04B-87C65141F430}"/>
            </a:ext>
          </a:extLst>
        </xdr:cNvPr>
        <xdr:cNvSpPr txBox="1"/>
      </xdr:nvSpPr>
      <xdr:spPr>
        <a:xfrm>
          <a:off x="14738350" y="5247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5334</xdr:rowOff>
    </xdr:from>
    <xdr:to>
      <xdr:col>86</xdr:col>
      <xdr:colOff>25400</xdr:colOff>
      <xdr:row>33</xdr:row>
      <xdr:rowOff>5334</xdr:rowOff>
    </xdr:to>
    <xdr:cxnSp macro="">
      <xdr:nvCxnSpPr>
        <xdr:cNvPr id="520" name="直線コネクタ 519">
          <a:extLst>
            <a:ext uri="{FF2B5EF4-FFF2-40B4-BE49-F238E27FC236}">
              <a16:creationId xmlns:a16="http://schemas.microsoft.com/office/drawing/2014/main" id="{4B637FE1-994F-4DB7-A221-D0A43024E725}"/>
            </a:ext>
          </a:extLst>
        </xdr:cNvPr>
        <xdr:cNvCxnSpPr/>
      </xdr:nvCxnSpPr>
      <xdr:spPr>
        <a:xfrm>
          <a:off x="14611350" y="54599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166133</xdr:rowOff>
    </xdr:from>
    <xdr:ext cx="405111" cy="259045"/>
    <xdr:sp macro="" textlink="">
      <xdr:nvSpPr>
        <xdr:cNvPr id="521" name="【認定こども園・幼稚園・保育所】&#10;有形固定資産減価償却率平均値テキスト">
          <a:extLst>
            <a:ext uri="{FF2B5EF4-FFF2-40B4-BE49-F238E27FC236}">
              <a16:creationId xmlns:a16="http://schemas.microsoft.com/office/drawing/2014/main" id="{E9D87741-F624-4E72-91C2-84B0841E7AA8}"/>
            </a:ext>
          </a:extLst>
        </xdr:cNvPr>
        <xdr:cNvSpPr txBox="1"/>
      </xdr:nvSpPr>
      <xdr:spPr>
        <a:xfrm>
          <a:off x="14738350" y="595098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16256</xdr:rowOff>
    </xdr:from>
    <xdr:to>
      <xdr:col>85</xdr:col>
      <xdr:colOff>177800</xdr:colOff>
      <xdr:row>36</xdr:row>
      <xdr:rowOff>117856</xdr:rowOff>
    </xdr:to>
    <xdr:sp macro="" textlink="">
      <xdr:nvSpPr>
        <xdr:cNvPr id="522" name="フローチャート: 判断 521">
          <a:extLst>
            <a:ext uri="{FF2B5EF4-FFF2-40B4-BE49-F238E27FC236}">
              <a16:creationId xmlns:a16="http://schemas.microsoft.com/office/drawing/2014/main" id="{CF659C81-F09C-466E-8537-4BA285197873}"/>
            </a:ext>
          </a:extLst>
        </xdr:cNvPr>
        <xdr:cNvSpPr/>
      </xdr:nvSpPr>
      <xdr:spPr>
        <a:xfrm>
          <a:off x="14649450" y="596620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137414</xdr:rowOff>
    </xdr:from>
    <xdr:to>
      <xdr:col>81</xdr:col>
      <xdr:colOff>101600</xdr:colOff>
      <xdr:row>36</xdr:row>
      <xdr:rowOff>67564</xdr:rowOff>
    </xdr:to>
    <xdr:sp macro="" textlink="">
      <xdr:nvSpPr>
        <xdr:cNvPr id="523" name="フローチャート: 判断 522">
          <a:extLst>
            <a:ext uri="{FF2B5EF4-FFF2-40B4-BE49-F238E27FC236}">
              <a16:creationId xmlns:a16="http://schemas.microsoft.com/office/drawing/2014/main" id="{694DC652-5659-454D-9F72-8A877B9D06C7}"/>
            </a:ext>
          </a:extLst>
        </xdr:cNvPr>
        <xdr:cNvSpPr/>
      </xdr:nvSpPr>
      <xdr:spPr>
        <a:xfrm>
          <a:off x="13887450" y="59222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139700</xdr:rowOff>
    </xdr:from>
    <xdr:to>
      <xdr:col>76</xdr:col>
      <xdr:colOff>165100</xdr:colOff>
      <xdr:row>36</xdr:row>
      <xdr:rowOff>69850</xdr:rowOff>
    </xdr:to>
    <xdr:sp macro="" textlink="">
      <xdr:nvSpPr>
        <xdr:cNvPr id="524" name="フローチャート: 判断 523">
          <a:extLst>
            <a:ext uri="{FF2B5EF4-FFF2-40B4-BE49-F238E27FC236}">
              <a16:creationId xmlns:a16="http://schemas.microsoft.com/office/drawing/2014/main" id="{39E3BEC1-A866-4727-A370-296A29BC97F4}"/>
            </a:ext>
          </a:extLst>
        </xdr:cNvPr>
        <xdr:cNvSpPr/>
      </xdr:nvSpPr>
      <xdr:spPr>
        <a:xfrm>
          <a:off x="13093700" y="592455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16256</xdr:rowOff>
    </xdr:from>
    <xdr:to>
      <xdr:col>72</xdr:col>
      <xdr:colOff>38100</xdr:colOff>
      <xdr:row>36</xdr:row>
      <xdr:rowOff>117856</xdr:rowOff>
    </xdr:to>
    <xdr:sp macro="" textlink="">
      <xdr:nvSpPr>
        <xdr:cNvPr id="525" name="フローチャート: 判断 524">
          <a:extLst>
            <a:ext uri="{FF2B5EF4-FFF2-40B4-BE49-F238E27FC236}">
              <a16:creationId xmlns:a16="http://schemas.microsoft.com/office/drawing/2014/main" id="{08D73140-3935-4B13-95F7-360687F8261C}"/>
            </a:ext>
          </a:extLst>
        </xdr:cNvPr>
        <xdr:cNvSpPr/>
      </xdr:nvSpPr>
      <xdr:spPr>
        <a:xfrm>
          <a:off x="12299950" y="59662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162560</xdr:rowOff>
    </xdr:from>
    <xdr:to>
      <xdr:col>67</xdr:col>
      <xdr:colOff>101600</xdr:colOff>
      <xdr:row>36</xdr:row>
      <xdr:rowOff>92710</xdr:rowOff>
    </xdr:to>
    <xdr:sp macro="" textlink="">
      <xdr:nvSpPr>
        <xdr:cNvPr id="526" name="フローチャート: 判断 525">
          <a:extLst>
            <a:ext uri="{FF2B5EF4-FFF2-40B4-BE49-F238E27FC236}">
              <a16:creationId xmlns:a16="http://schemas.microsoft.com/office/drawing/2014/main" id="{F89323A5-B16D-4F8C-95B2-7F244F3F31B1}"/>
            </a:ext>
          </a:extLst>
        </xdr:cNvPr>
        <xdr:cNvSpPr/>
      </xdr:nvSpPr>
      <xdr:spPr>
        <a:xfrm>
          <a:off x="11487150" y="59474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6F30EEA3-55E0-4286-9986-5F962C0C6AC8}"/>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5EA64384-ABB0-47FE-B9E2-E8906409FA48}"/>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6581D0E1-EFB1-43D3-B92F-34AA613A966D}"/>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65F1192-D6C0-435D-8A7C-90F6DBC1D192}"/>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69DF8291-F1AC-4A8A-AACE-3B61442B9DB3}"/>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32" name="楕円 531">
          <a:extLst>
            <a:ext uri="{FF2B5EF4-FFF2-40B4-BE49-F238E27FC236}">
              <a16:creationId xmlns:a16="http://schemas.microsoft.com/office/drawing/2014/main" id="{70389FA2-E1D9-4D5E-B644-10A578719DB4}"/>
            </a:ext>
          </a:extLst>
        </xdr:cNvPr>
        <xdr:cNvSpPr/>
      </xdr:nvSpPr>
      <xdr:spPr>
        <a:xfrm>
          <a:off x="14649450" y="59131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151147</xdr:rowOff>
    </xdr:from>
    <xdr:ext cx="405111" cy="259045"/>
    <xdr:sp macro="" textlink="">
      <xdr:nvSpPr>
        <xdr:cNvPr id="533" name="【認定こども園・幼稚園・保育所】&#10;有形固定資産減価償却率該当値テキスト">
          <a:extLst>
            <a:ext uri="{FF2B5EF4-FFF2-40B4-BE49-F238E27FC236}">
              <a16:creationId xmlns:a16="http://schemas.microsoft.com/office/drawing/2014/main" id="{7B65E8F9-2A8E-4A63-969C-9E7EAF966BDE}"/>
            </a:ext>
          </a:extLst>
        </xdr:cNvPr>
        <xdr:cNvSpPr txBox="1"/>
      </xdr:nvSpPr>
      <xdr:spPr>
        <a:xfrm>
          <a:off x="14738350" y="577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82550</xdr:rowOff>
    </xdr:from>
    <xdr:to>
      <xdr:col>81</xdr:col>
      <xdr:colOff>101600</xdr:colOff>
      <xdr:row>37</xdr:row>
      <xdr:rowOff>12700</xdr:rowOff>
    </xdr:to>
    <xdr:sp macro="" textlink="">
      <xdr:nvSpPr>
        <xdr:cNvPr id="534" name="楕円 533">
          <a:extLst>
            <a:ext uri="{FF2B5EF4-FFF2-40B4-BE49-F238E27FC236}">
              <a16:creationId xmlns:a16="http://schemas.microsoft.com/office/drawing/2014/main" id="{A1870048-097F-4B92-A0C0-DD69824234BA}"/>
            </a:ext>
          </a:extLst>
        </xdr:cNvPr>
        <xdr:cNvSpPr/>
      </xdr:nvSpPr>
      <xdr:spPr>
        <a:xfrm>
          <a:off x="13887450" y="60325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xdr:rowOff>
    </xdr:from>
    <xdr:to>
      <xdr:col>85</xdr:col>
      <xdr:colOff>127000</xdr:colOff>
      <xdr:row>36</xdr:row>
      <xdr:rowOff>133350</xdr:rowOff>
    </xdr:to>
    <xdr:cxnSp macro="">
      <xdr:nvCxnSpPr>
        <xdr:cNvPr id="535" name="直線コネクタ 534">
          <a:extLst>
            <a:ext uri="{FF2B5EF4-FFF2-40B4-BE49-F238E27FC236}">
              <a16:creationId xmlns:a16="http://schemas.microsoft.com/office/drawing/2014/main" id="{23D36A24-D70A-4038-947A-68160813534D}"/>
            </a:ext>
          </a:extLst>
        </xdr:cNvPr>
        <xdr:cNvCxnSpPr/>
      </xdr:nvCxnSpPr>
      <xdr:spPr>
        <a:xfrm flipV="1">
          <a:off x="13938250" y="5957570"/>
          <a:ext cx="762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119126</xdr:rowOff>
    </xdr:from>
    <xdr:to>
      <xdr:col>76</xdr:col>
      <xdr:colOff>165100</xdr:colOff>
      <xdr:row>37</xdr:row>
      <xdr:rowOff>49276</xdr:rowOff>
    </xdr:to>
    <xdr:sp macro="" textlink="">
      <xdr:nvSpPr>
        <xdr:cNvPr id="536" name="楕円 535">
          <a:extLst>
            <a:ext uri="{FF2B5EF4-FFF2-40B4-BE49-F238E27FC236}">
              <a16:creationId xmlns:a16="http://schemas.microsoft.com/office/drawing/2014/main" id="{8499F0E2-0112-404E-AE0C-7472F6708069}"/>
            </a:ext>
          </a:extLst>
        </xdr:cNvPr>
        <xdr:cNvSpPr/>
      </xdr:nvSpPr>
      <xdr:spPr>
        <a:xfrm>
          <a:off x="13093700" y="606907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133350</xdr:rowOff>
    </xdr:from>
    <xdr:to>
      <xdr:col>81</xdr:col>
      <xdr:colOff>50800</xdr:colOff>
      <xdr:row>36</xdr:row>
      <xdr:rowOff>169926</xdr:rowOff>
    </xdr:to>
    <xdr:cxnSp macro="">
      <xdr:nvCxnSpPr>
        <xdr:cNvPr id="537" name="直線コネクタ 536">
          <a:extLst>
            <a:ext uri="{FF2B5EF4-FFF2-40B4-BE49-F238E27FC236}">
              <a16:creationId xmlns:a16="http://schemas.microsoft.com/office/drawing/2014/main" id="{5C890728-D6D1-4CF3-9FA2-48F034873DC5}"/>
            </a:ext>
          </a:extLst>
        </xdr:cNvPr>
        <xdr:cNvCxnSpPr/>
      </xdr:nvCxnSpPr>
      <xdr:spPr>
        <a:xfrm flipV="1">
          <a:off x="13144500" y="6083300"/>
          <a:ext cx="79375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128270</xdr:rowOff>
    </xdr:from>
    <xdr:to>
      <xdr:col>72</xdr:col>
      <xdr:colOff>38100</xdr:colOff>
      <xdr:row>37</xdr:row>
      <xdr:rowOff>58420</xdr:rowOff>
    </xdr:to>
    <xdr:sp macro="" textlink="">
      <xdr:nvSpPr>
        <xdr:cNvPr id="538" name="楕円 537">
          <a:extLst>
            <a:ext uri="{FF2B5EF4-FFF2-40B4-BE49-F238E27FC236}">
              <a16:creationId xmlns:a16="http://schemas.microsoft.com/office/drawing/2014/main" id="{DD35D7CF-BA60-4B62-817E-5AF442EBE3E5}"/>
            </a:ext>
          </a:extLst>
        </xdr:cNvPr>
        <xdr:cNvSpPr/>
      </xdr:nvSpPr>
      <xdr:spPr>
        <a:xfrm>
          <a:off x="12299950" y="60782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169926</xdr:rowOff>
    </xdr:from>
    <xdr:to>
      <xdr:col>76</xdr:col>
      <xdr:colOff>114300</xdr:colOff>
      <xdr:row>37</xdr:row>
      <xdr:rowOff>7620</xdr:rowOff>
    </xdr:to>
    <xdr:cxnSp macro="">
      <xdr:nvCxnSpPr>
        <xdr:cNvPr id="539" name="直線コネクタ 538">
          <a:extLst>
            <a:ext uri="{FF2B5EF4-FFF2-40B4-BE49-F238E27FC236}">
              <a16:creationId xmlns:a16="http://schemas.microsoft.com/office/drawing/2014/main" id="{A1164A58-54E4-4E06-8F4E-B1E1E0CC5C43}"/>
            </a:ext>
          </a:extLst>
        </xdr:cNvPr>
        <xdr:cNvCxnSpPr/>
      </xdr:nvCxnSpPr>
      <xdr:spPr>
        <a:xfrm flipV="1">
          <a:off x="12344400" y="6113526"/>
          <a:ext cx="8001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66548</xdr:rowOff>
    </xdr:from>
    <xdr:to>
      <xdr:col>67</xdr:col>
      <xdr:colOff>101600</xdr:colOff>
      <xdr:row>36</xdr:row>
      <xdr:rowOff>168148</xdr:rowOff>
    </xdr:to>
    <xdr:sp macro="" textlink="">
      <xdr:nvSpPr>
        <xdr:cNvPr id="540" name="楕円 539">
          <a:extLst>
            <a:ext uri="{FF2B5EF4-FFF2-40B4-BE49-F238E27FC236}">
              <a16:creationId xmlns:a16="http://schemas.microsoft.com/office/drawing/2014/main" id="{5AA96799-432C-49CB-8E1A-E8A4E8E31BFD}"/>
            </a:ext>
          </a:extLst>
        </xdr:cNvPr>
        <xdr:cNvSpPr/>
      </xdr:nvSpPr>
      <xdr:spPr>
        <a:xfrm>
          <a:off x="11487150" y="6016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117348</xdr:rowOff>
    </xdr:from>
    <xdr:to>
      <xdr:col>71</xdr:col>
      <xdr:colOff>177800</xdr:colOff>
      <xdr:row>37</xdr:row>
      <xdr:rowOff>7620</xdr:rowOff>
    </xdr:to>
    <xdr:cxnSp macro="">
      <xdr:nvCxnSpPr>
        <xdr:cNvPr id="541" name="直線コネクタ 540">
          <a:extLst>
            <a:ext uri="{FF2B5EF4-FFF2-40B4-BE49-F238E27FC236}">
              <a16:creationId xmlns:a16="http://schemas.microsoft.com/office/drawing/2014/main" id="{C809BF0A-357B-4223-9BC9-3CBCEABCE6B6}"/>
            </a:ext>
          </a:extLst>
        </xdr:cNvPr>
        <xdr:cNvCxnSpPr/>
      </xdr:nvCxnSpPr>
      <xdr:spPr>
        <a:xfrm>
          <a:off x="11537950" y="6067298"/>
          <a:ext cx="80645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84091</xdr:rowOff>
    </xdr:from>
    <xdr:ext cx="405111" cy="259045"/>
    <xdr:sp macro="" textlink="">
      <xdr:nvSpPr>
        <xdr:cNvPr id="542" name="n_1aveValue【認定こども園・幼稚園・保育所】&#10;有形固定資産減価償却率">
          <a:extLst>
            <a:ext uri="{FF2B5EF4-FFF2-40B4-BE49-F238E27FC236}">
              <a16:creationId xmlns:a16="http://schemas.microsoft.com/office/drawing/2014/main" id="{9C9350C6-30D0-460D-A9D1-D332149CAFE4}"/>
            </a:ext>
          </a:extLst>
        </xdr:cNvPr>
        <xdr:cNvSpPr txBox="1"/>
      </xdr:nvSpPr>
      <xdr:spPr>
        <a:xfrm>
          <a:off x="13742044" y="5703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86377</xdr:rowOff>
    </xdr:from>
    <xdr:ext cx="405111" cy="259045"/>
    <xdr:sp macro="" textlink="">
      <xdr:nvSpPr>
        <xdr:cNvPr id="543" name="n_2aveValue【認定こども園・幼稚園・保育所】&#10;有形固定資産減価償却率">
          <a:extLst>
            <a:ext uri="{FF2B5EF4-FFF2-40B4-BE49-F238E27FC236}">
              <a16:creationId xmlns:a16="http://schemas.microsoft.com/office/drawing/2014/main" id="{E5704A83-817B-42AE-97F6-EB34A1B56175}"/>
            </a:ext>
          </a:extLst>
        </xdr:cNvPr>
        <xdr:cNvSpPr txBox="1"/>
      </xdr:nvSpPr>
      <xdr:spPr>
        <a:xfrm>
          <a:off x="12960994"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134383</xdr:rowOff>
    </xdr:from>
    <xdr:ext cx="405111" cy="259045"/>
    <xdr:sp macro="" textlink="">
      <xdr:nvSpPr>
        <xdr:cNvPr id="544" name="n_3aveValue【認定こども園・幼稚園・保育所】&#10;有形固定資産減価償却率">
          <a:extLst>
            <a:ext uri="{FF2B5EF4-FFF2-40B4-BE49-F238E27FC236}">
              <a16:creationId xmlns:a16="http://schemas.microsoft.com/office/drawing/2014/main" id="{17E01A66-977B-4097-A885-D99C7E275567}"/>
            </a:ext>
          </a:extLst>
        </xdr:cNvPr>
        <xdr:cNvSpPr txBox="1"/>
      </xdr:nvSpPr>
      <xdr:spPr>
        <a:xfrm>
          <a:off x="12167244" y="57541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109237</xdr:rowOff>
    </xdr:from>
    <xdr:ext cx="405111" cy="259045"/>
    <xdr:sp macro="" textlink="">
      <xdr:nvSpPr>
        <xdr:cNvPr id="545" name="n_4aveValue【認定こども園・幼稚園・保育所】&#10;有形固定資産減価償却率">
          <a:extLst>
            <a:ext uri="{FF2B5EF4-FFF2-40B4-BE49-F238E27FC236}">
              <a16:creationId xmlns:a16="http://schemas.microsoft.com/office/drawing/2014/main" id="{5D62E7ED-CED5-434E-8F45-68507C39E098}"/>
            </a:ext>
          </a:extLst>
        </xdr:cNvPr>
        <xdr:cNvSpPr txBox="1"/>
      </xdr:nvSpPr>
      <xdr:spPr>
        <a:xfrm>
          <a:off x="11354444" y="5728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3827</xdr:rowOff>
    </xdr:from>
    <xdr:ext cx="405111" cy="259045"/>
    <xdr:sp macro="" textlink="">
      <xdr:nvSpPr>
        <xdr:cNvPr id="546" name="n_1mainValue【認定こども園・幼稚園・保育所】&#10;有形固定資産減価償却率">
          <a:extLst>
            <a:ext uri="{FF2B5EF4-FFF2-40B4-BE49-F238E27FC236}">
              <a16:creationId xmlns:a16="http://schemas.microsoft.com/office/drawing/2014/main" id="{E17EF4DC-3312-48DE-B9A2-19591024612B}"/>
            </a:ext>
          </a:extLst>
        </xdr:cNvPr>
        <xdr:cNvSpPr txBox="1"/>
      </xdr:nvSpPr>
      <xdr:spPr>
        <a:xfrm>
          <a:off x="13742044" y="611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40403</xdr:rowOff>
    </xdr:from>
    <xdr:ext cx="405111" cy="259045"/>
    <xdr:sp macro="" textlink="">
      <xdr:nvSpPr>
        <xdr:cNvPr id="547" name="n_2mainValue【認定こども園・幼稚園・保育所】&#10;有形固定資産減価償却率">
          <a:extLst>
            <a:ext uri="{FF2B5EF4-FFF2-40B4-BE49-F238E27FC236}">
              <a16:creationId xmlns:a16="http://schemas.microsoft.com/office/drawing/2014/main" id="{53A1AC08-D78C-4C55-B437-EA0DABAFCFC4}"/>
            </a:ext>
          </a:extLst>
        </xdr:cNvPr>
        <xdr:cNvSpPr txBox="1"/>
      </xdr:nvSpPr>
      <xdr:spPr>
        <a:xfrm>
          <a:off x="12960994" y="61554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49547</xdr:rowOff>
    </xdr:from>
    <xdr:ext cx="405111" cy="259045"/>
    <xdr:sp macro="" textlink="">
      <xdr:nvSpPr>
        <xdr:cNvPr id="548" name="n_3mainValue【認定こども園・幼稚園・保育所】&#10;有形固定資産減価償却率">
          <a:extLst>
            <a:ext uri="{FF2B5EF4-FFF2-40B4-BE49-F238E27FC236}">
              <a16:creationId xmlns:a16="http://schemas.microsoft.com/office/drawing/2014/main" id="{EF869E61-19F7-4039-BA18-5538A41FA378}"/>
            </a:ext>
          </a:extLst>
        </xdr:cNvPr>
        <xdr:cNvSpPr txBox="1"/>
      </xdr:nvSpPr>
      <xdr:spPr>
        <a:xfrm>
          <a:off x="12167244" y="616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159275</xdr:rowOff>
    </xdr:from>
    <xdr:ext cx="405111" cy="259045"/>
    <xdr:sp macro="" textlink="">
      <xdr:nvSpPr>
        <xdr:cNvPr id="549" name="n_4mainValue【認定こども園・幼稚園・保育所】&#10;有形固定資産減価償却率">
          <a:extLst>
            <a:ext uri="{FF2B5EF4-FFF2-40B4-BE49-F238E27FC236}">
              <a16:creationId xmlns:a16="http://schemas.microsoft.com/office/drawing/2014/main" id="{D67AD028-521E-4659-8DE7-B66EC6743170}"/>
            </a:ext>
          </a:extLst>
        </xdr:cNvPr>
        <xdr:cNvSpPr txBox="1"/>
      </xdr:nvSpPr>
      <xdr:spPr>
        <a:xfrm>
          <a:off x="11354444" y="61092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F084CA27-BCF9-4818-A766-ABEAD363D3B5}"/>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2CB7A141-33DA-4BF6-A391-28AD76D277AD}"/>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21C3CD98-BCEB-42D0-8162-A742AC44CAA5}"/>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896B59D6-939A-4ED2-94DA-9A3506ED8A7C}"/>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BF0C809D-58B9-47C6-A2C6-AAA1B7E2F2DA}"/>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6F9D87EA-AFDD-4B9D-AD3F-0D482EEF388F}"/>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D8CC7DAD-49A1-4153-B95F-CE0D13CBACC4}"/>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A8CB6E9E-F3C6-4677-A93F-4206EDAB6C49}"/>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61C5E69E-CC76-4496-8CD1-BFE79E29F5CD}"/>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0AF3B13A-BC58-4438-AFCF-8574849C6DB8}"/>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461D9DBF-0B9D-41CB-B92C-85C16B140F74}"/>
            </a:ext>
          </a:extLst>
        </xdr:cNvPr>
        <xdr:cNvCxnSpPr/>
      </xdr:nvCxnSpPr>
      <xdr:spPr>
        <a:xfrm>
          <a:off x="164592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1" name="テキスト ボックス 560">
          <a:extLst>
            <a:ext uri="{FF2B5EF4-FFF2-40B4-BE49-F238E27FC236}">
              <a16:creationId xmlns:a16="http://schemas.microsoft.com/office/drawing/2014/main" id="{ECD1FE48-100E-42DC-9E69-56C257CDC087}"/>
            </a:ext>
          </a:extLst>
        </xdr:cNvPr>
        <xdr:cNvSpPr txBox="1"/>
      </xdr:nvSpPr>
      <xdr:spPr>
        <a:xfrm>
          <a:off x="160491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CAF5F7B8-4509-463B-AFA6-D4BB5EFC2508}"/>
            </a:ext>
          </a:extLst>
        </xdr:cNvPr>
        <xdr:cNvCxnSpPr/>
      </xdr:nvCxnSpPr>
      <xdr:spPr>
        <a:xfrm>
          <a:off x="164592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3" name="テキスト ボックス 562">
          <a:extLst>
            <a:ext uri="{FF2B5EF4-FFF2-40B4-BE49-F238E27FC236}">
              <a16:creationId xmlns:a16="http://schemas.microsoft.com/office/drawing/2014/main" id="{72557335-2A3E-4A89-B808-14EB36A5ADFE}"/>
            </a:ext>
          </a:extLst>
        </xdr:cNvPr>
        <xdr:cNvSpPr txBox="1"/>
      </xdr:nvSpPr>
      <xdr:spPr>
        <a:xfrm>
          <a:off x="16049171" y="6474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9942E278-F0E1-4BB0-95BA-EEE7D53187B3}"/>
            </a:ext>
          </a:extLst>
        </xdr:cNvPr>
        <xdr:cNvCxnSpPr/>
      </xdr:nvCxnSpPr>
      <xdr:spPr>
        <a:xfrm>
          <a:off x="164592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5" name="テキスト ボックス 564">
          <a:extLst>
            <a:ext uri="{FF2B5EF4-FFF2-40B4-BE49-F238E27FC236}">
              <a16:creationId xmlns:a16="http://schemas.microsoft.com/office/drawing/2014/main" id="{24A7297D-CA83-4A73-AFAC-6ABD6AEE0376}"/>
            </a:ext>
          </a:extLst>
        </xdr:cNvPr>
        <xdr:cNvSpPr txBox="1"/>
      </xdr:nvSpPr>
      <xdr:spPr>
        <a:xfrm>
          <a:off x="16049171" y="611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9091B278-9951-4E23-9FA5-26FF13F0B0EE}"/>
            </a:ext>
          </a:extLst>
        </xdr:cNvPr>
        <xdr:cNvCxnSpPr/>
      </xdr:nvCxnSpPr>
      <xdr:spPr>
        <a:xfrm>
          <a:off x="164592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7" name="テキスト ボックス 566">
          <a:extLst>
            <a:ext uri="{FF2B5EF4-FFF2-40B4-BE49-F238E27FC236}">
              <a16:creationId xmlns:a16="http://schemas.microsoft.com/office/drawing/2014/main" id="{2DAF8C28-7876-4891-8413-B2D530287B64}"/>
            </a:ext>
          </a:extLst>
        </xdr:cNvPr>
        <xdr:cNvSpPr txBox="1"/>
      </xdr:nvSpPr>
      <xdr:spPr>
        <a:xfrm>
          <a:off x="16049171" y="5744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4287B39F-E0A5-4956-8408-CECA1C739DE9}"/>
            </a:ext>
          </a:extLst>
        </xdr:cNvPr>
        <xdr:cNvCxnSpPr/>
      </xdr:nvCxnSpPr>
      <xdr:spPr>
        <a:xfrm>
          <a:off x="164592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9" name="テキスト ボックス 568">
          <a:extLst>
            <a:ext uri="{FF2B5EF4-FFF2-40B4-BE49-F238E27FC236}">
              <a16:creationId xmlns:a16="http://schemas.microsoft.com/office/drawing/2014/main" id="{0F797F09-73B6-41A6-9CC4-4381B480CE4C}"/>
            </a:ext>
          </a:extLst>
        </xdr:cNvPr>
        <xdr:cNvSpPr txBox="1"/>
      </xdr:nvSpPr>
      <xdr:spPr>
        <a:xfrm>
          <a:off x="16049171" y="537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82AA68E9-0339-49C1-AD2C-CC8E41E7BD42}"/>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9924699D-BE22-4CEA-B009-0A81CFE0C475}"/>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4879CADB-4167-4E48-ADA3-F8B83FEC8A8A}"/>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57150</xdr:rowOff>
    </xdr:from>
    <xdr:to>
      <xdr:col>116</xdr:col>
      <xdr:colOff>62864</xdr:colOff>
      <xdr:row>41</xdr:row>
      <xdr:rowOff>154305</xdr:rowOff>
    </xdr:to>
    <xdr:cxnSp macro="">
      <xdr:nvCxnSpPr>
        <xdr:cNvPr id="573" name="直線コネクタ 572">
          <a:extLst>
            <a:ext uri="{FF2B5EF4-FFF2-40B4-BE49-F238E27FC236}">
              <a16:creationId xmlns:a16="http://schemas.microsoft.com/office/drawing/2014/main" id="{30E99906-90EF-462E-B00C-C193BE9B5865}"/>
            </a:ext>
          </a:extLst>
        </xdr:cNvPr>
        <xdr:cNvCxnSpPr/>
      </xdr:nvCxnSpPr>
      <xdr:spPr>
        <a:xfrm flipV="1">
          <a:off x="19951064" y="5676900"/>
          <a:ext cx="0" cy="125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158132</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B06634E7-6706-429E-A4A7-F3A1EAC7BD37}"/>
            </a:ext>
          </a:extLst>
        </xdr:cNvPr>
        <xdr:cNvSpPr txBox="1"/>
      </xdr:nvSpPr>
      <xdr:spPr>
        <a:xfrm>
          <a:off x="19989800" y="6933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154305</xdr:rowOff>
    </xdr:from>
    <xdr:to>
      <xdr:col>116</xdr:col>
      <xdr:colOff>152400</xdr:colOff>
      <xdr:row>41</xdr:row>
      <xdr:rowOff>154305</xdr:rowOff>
    </xdr:to>
    <xdr:cxnSp macro="">
      <xdr:nvCxnSpPr>
        <xdr:cNvPr id="575" name="直線コネクタ 574">
          <a:extLst>
            <a:ext uri="{FF2B5EF4-FFF2-40B4-BE49-F238E27FC236}">
              <a16:creationId xmlns:a16="http://schemas.microsoft.com/office/drawing/2014/main" id="{16092634-E41E-446F-8C80-8339E4DF93E2}"/>
            </a:ext>
          </a:extLst>
        </xdr:cNvPr>
        <xdr:cNvCxnSpPr/>
      </xdr:nvCxnSpPr>
      <xdr:spPr>
        <a:xfrm>
          <a:off x="19881850" y="692975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3827</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D2EDCD5D-98AA-4FBC-B2B1-BCBA59F851A5}"/>
            </a:ext>
          </a:extLst>
        </xdr:cNvPr>
        <xdr:cNvSpPr txBox="1"/>
      </xdr:nvSpPr>
      <xdr:spPr>
        <a:xfrm>
          <a:off x="19989800" y="545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57150</xdr:rowOff>
    </xdr:from>
    <xdr:to>
      <xdr:col>116</xdr:col>
      <xdr:colOff>152400</xdr:colOff>
      <xdr:row>34</xdr:row>
      <xdr:rowOff>57150</xdr:rowOff>
    </xdr:to>
    <xdr:cxnSp macro="">
      <xdr:nvCxnSpPr>
        <xdr:cNvPr id="577" name="直線コネクタ 576">
          <a:extLst>
            <a:ext uri="{FF2B5EF4-FFF2-40B4-BE49-F238E27FC236}">
              <a16:creationId xmlns:a16="http://schemas.microsoft.com/office/drawing/2014/main" id="{619D6F04-2636-4BD9-93C9-9AD41A4D6422}"/>
            </a:ext>
          </a:extLst>
        </xdr:cNvPr>
        <xdr:cNvCxnSpPr/>
      </xdr:nvCxnSpPr>
      <xdr:spPr>
        <a:xfrm>
          <a:off x="19881850" y="56769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122572</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7DEFC1E7-E22D-4054-927A-70EFE92DC5F8}"/>
            </a:ext>
          </a:extLst>
        </xdr:cNvPr>
        <xdr:cNvSpPr txBox="1"/>
      </xdr:nvSpPr>
      <xdr:spPr>
        <a:xfrm>
          <a:off x="19989800" y="6237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99695</xdr:rowOff>
    </xdr:from>
    <xdr:to>
      <xdr:col>116</xdr:col>
      <xdr:colOff>114300</xdr:colOff>
      <xdr:row>39</xdr:row>
      <xdr:rowOff>29845</xdr:rowOff>
    </xdr:to>
    <xdr:sp macro="" textlink="">
      <xdr:nvSpPr>
        <xdr:cNvPr id="579" name="フローチャート: 判断 578">
          <a:extLst>
            <a:ext uri="{FF2B5EF4-FFF2-40B4-BE49-F238E27FC236}">
              <a16:creationId xmlns:a16="http://schemas.microsoft.com/office/drawing/2014/main" id="{A3B1645E-EA73-413E-9F30-1FB247E9F343}"/>
            </a:ext>
          </a:extLst>
        </xdr:cNvPr>
        <xdr:cNvSpPr/>
      </xdr:nvSpPr>
      <xdr:spPr>
        <a:xfrm>
          <a:off x="19900900" y="637984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82550</xdr:rowOff>
    </xdr:from>
    <xdr:to>
      <xdr:col>112</xdr:col>
      <xdr:colOff>38100</xdr:colOff>
      <xdr:row>39</xdr:row>
      <xdr:rowOff>12700</xdr:rowOff>
    </xdr:to>
    <xdr:sp macro="" textlink="">
      <xdr:nvSpPr>
        <xdr:cNvPr id="580" name="フローチャート: 判断 579">
          <a:extLst>
            <a:ext uri="{FF2B5EF4-FFF2-40B4-BE49-F238E27FC236}">
              <a16:creationId xmlns:a16="http://schemas.microsoft.com/office/drawing/2014/main" id="{367C6CD6-8EA8-4719-8B86-05A6A4D7A98E}"/>
            </a:ext>
          </a:extLst>
        </xdr:cNvPr>
        <xdr:cNvSpPr/>
      </xdr:nvSpPr>
      <xdr:spPr>
        <a:xfrm>
          <a:off x="19157950" y="636270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124460</xdr:rowOff>
    </xdr:from>
    <xdr:to>
      <xdr:col>107</xdr:col>
      <xdr:colOff>101600</xdr:colOff>
      <xdr:row>39</xdr:row>
      <xdr:rowOff>54610</xdr:rowOff>
    </xdr:to>
    <xdr:sp macro="" textlink="">
      <xdr:nvSpPr>
        <xdr:cNvPr id="581" name="フローチャート: 判断 580">
          <a:extLst>
            <a:ext uri="{FF2B5EF4-FFF2-40B4-BE49-F238E27FC236}">
              <a16:creationId xmlns:a16="http://schemas.microsoft.com/office/drawing/2014/main" id="{F4CB87C5-389A-4795-B865-7C947AA0D0EB}"/>
            </a:ext>
          </a:extLst>
        </xdr:cNvPr>
        <xdr:cNvSpPr/>
      </xdr:nvSpPr>
      <xdr:spPr>
        <a:xfrm>
          <a:off x="18345150" y="640461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153035</xdr:rowOff>
    </xdr:from>
    <xdr:to>
      <xdr:col>102</xdr:col>
      <xdr:colOff>165100</xdr:colOff>
      <xdr:row>39</xdr:row>
      <xdr:rowOff>83185</xdr:rowOff>
    </xdr:to>
    <xdr:sp macro="" textlink="">
      <xdr:nvSpPr>
        <xdr:cNvPr id="582" name="フローチャート: 判断 581">
          <a:extLst>
            <a:ext uri="{FF2B5EF4-FFF2-40B4-BE49-F238E27FC236}">
              <a16:creationId xmlns:a16="http://schemas.microsoft.com/office/drawing/2014/main" id="{A8821C11-99DB-4BFA-AD6A-A2D3DC66AE26}"/>
            </a:ext>
          </a:extLst>
        </xdr:cNvPr>
        <xdr:cNvSpPr/>
      </xdr:nvSpPr>
      <xdr:spPr>
        <a:xfrm>
          <a:off x="17551400" y="64331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12065</xdr:rowOff>
    </xdr:from>
    <xdr:to>
      <xdr:col>98</xdr:col>
      <xdr:colOff>38100</xdr:colOff>
      <xdr:row>39</xdr:row>
      <xdr:rowOff>113665</xdr:rowOff>
    </xdr:to>
    <xdr:sp macro="" textlink="">
      <xdr:nvSpPr>
        <xdr:cNvPr id="583" name="フローチャート: 判断 582">
          <a:extLst>
            <a:ext uri="{FF2B5EF4-FFF2-40B4-BE49-F238E27FC236}">
              <a16:creationId xmlns:a16="http://schemas.microsoft.com/office/drawing/2014/main" id="{978DC510-5929-411A-B6C2-91E86984BAAF}"/>
            </a:ext>
          </a:extLst>
        </xdr:cNvPr>
        <xdr:cNvSpPr/>
      </xdr:nvSpPr>
      <xdr:spPr>
        <a:xfrm>
          <a:off x="16757650" y="645731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D235D535-5B06-498D-A521-224B95F7A226}"/>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16FE121-C3FD-4678-9989-5B967210A37B}"/>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0D1AF8FF-2229-4576-BEDF-7DA7A26BDACB}"/>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C6202D8-AA7F-4C1E-9E81-CC897A84E9E8}"/>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ED5060C-5271-492C-BCD3-88F115F01FE4}"/>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149225</xdr:rowOff>
    </xdr:from>
    <xdr:to>
      <xdr:col>116</xdr:col>
      <xdr:colOff>114300</xdr:colOff>
      <xdr:row>39</xdr:row>
      <xdr:rowOff>79375</xdr:rowOff>
    </xdr:to>
    <xdr:sp macro="" textlink="">
      <xdr:nvSpPr>
        <xdr:cNvPr id="589" name="楕円 588">
          <a:extLst>
            <a:ext uri="{FF2B5EF4-FFF2-40B4-BE49-F238E27FC236}">
              <a16:creationId xmlns:a16="http://schemas.microsoft.com/office/drawing/2014/main" id="{9C0F64CA-D97A-4AC6-AEA4-5E0E170D2C88}"/>
            </a:ext>
          </a:extLst>
        </xdr:cNvPr>
        <xdr:cNvSpPr/>
      </xdr:nvSpPr>
      <xdr:spPr>
        <a:xfrm>
          <a:off x="19900900" y="64293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127652</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00B0290A-E376-4F6D-8B6E-57014EB2AF92}"/>
            </a:ext>
          </a:extLst>
        </xdr:cNvPr>
        <xdr:cNvSpPr txBox="1"/>
      </xdr:nvSpPr>
      <xdr:spPr>
        <a:xfrm>
          <a:off x="19989800" y="640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160655</xdr:rowOff>
    </xdr:from>
    <xdr:to>
      <xdr:col>112</xdr:col>
      <xdr:colOff>38100</xdr:colOff>
      <xdr:row>39</xdr:row>
      <xdr:rowOff>90805</xdr:rowOff>
    </xdr:to>
    <xdr:sp macro="" textlink="">
      <xdr:nvSpPr>
        <xdr:cNvPr id="591" name="楕円 590">
          <a:extLst>
            <a:ext uri="{FF2B5EF4-FFF2-40B4-BE49-F238E27FC236}">
              <a16:creationId xmlns:a16="http://schemas.microsoft.com/office/drawing/2014/main" id="{F3DD2487-0CB7-472E-B461-3C1E18AFF07A}"/>
            </a:ext>
          </a:extLst>
        </xdr:cNvPr>
        <xdr:cNvSpPr/>
      </xdr:nvSpPr>
      <xdr:spPr>
        <a:xfrm>
          <a:off x="19157950" y="64408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28575</xdr:rowOff>
    </xdr:from>
    <xdr:to>
      <xdr:col>116</xdr:col>
      <xdr:colOff>63500</xdr:colOff>
      <xdr:row>39</xdr:row>
      <xdr:rowOff>40005</xdr:rowOff>
    </xdr:to>
    <xdr:cxnSp macro="">
      <xdr:nvCxnSpPr>
        <xdr:cNvPr id="592" name="直線コネクタ 591">
          <a:extLst>
            <a:ext uri="{FF2B5EF4-FFF2-40B4-BE49-F238E27FC236}">
              <a16:creationId xmlns:a16="http://schemas.microsoft.com/office/drawing/2014/main" id="{0821AB1E-35A6-478C-A636-03740A61F3AC}"/>
            </a:ext>
          </a:extLst>
        </xdr:cNvPr>
        <xdr:cNvCxnSpPr/>
      </xdr:nvCxnSpPr>
      <xdr:spPr>
        <a:xfrm flipV="1">
          <a:off x="19202400" y="6473825"/>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6350</xdr:rowOff>
    </xdr:from>
    <xdr:to>
      <xdr:col>107</xdr:col>
      <xdr:colOff>101600</xdr:colOff>
      <xdr:row>39</xdr:row>
      <xdr:rowOff>107950</xdr:rowOff>
    </xdr:to>
    <xdr:sp macro="" textlink="">
      <xdr:nvSpPr>
        <xdr:cNvPr id="593" name="楕円 592">
          <a:extLst>
            <a:ext uri="{FF2B5EF4-FFF2-40B4-BE49-F238E27FC236}">
              <a16:creationId xmlns:a16="http://schemas.microsoft.com/office/drawing/2014/main" id="{FEEEE8E7-C660-4C04-AC52-C055CAEA349F}"/>
            </a:ext>
          </a:extLst>
        </xdr:cNvPr>
        <xdr:cNvSpPr/>
      </xdr:nvSpPr>
      <xdr:spPr>
        <a:xfrm>
          <a:off x="18345150" y="6451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40005</xdr:rowOff>
    </xdr:from>
    <xdr:to>
      <xdr:col>111</xdr:col>
      <xdr:colOff>177800</xdr:colOff>
      <xdr:row>39</xdr:row>
      <xdr:rowOff>57150</xdr:rowOff>
    </xdr:to>
    <xdr:cxnSp macro="">
      <xdr:nvCxnSpPr>
        <xdr:cNvPr id="594" name="直線コネクタ 593">
          <a:extLst>
            <a:ext uri="{FF2B5EF4-FFF2-40B4-BE49-F238E27FC236}">
              <a16:creationId xmlns:a16="http://schemas.microsoft.com/office/drawing/2014/main" id="{41A29CF6-4C02-431F-80FB-30755725BC42}"/>
            </a:ext>
          </a:extLst>
        </xdr:cNvPr>
        <xdr:cNvCxnSpPr/>
      </xdr:nvCxnSpPr>
      <xdr:spPr>
        <a:xfrm flipV="1">
          <a:off x="18395950" y="6485255"/>
          <a:ext cx="80645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17780</xdr:rowOff>
    </xdr:from>
    <xdr:to>
      <xdr:col>102</xdr:col>
      <xdr:colOff>165100</xdr:colOff>
      <xdr:row>39</xdr:row>
      <xdr:rowOff>119380</xdr:rowOff>
    </xdr:to>
    <xdr:sp macro="" textlink="">
      <xdr:nvSpPr>
        <xdr:cNvPr id="595" name="楕円 594">
          <a:extLst>
            <a:ext uri="{FF2B5EF4-FFF2-40B4-BE49-F238E27FC236}">
              <a16:creationId xmlns:a16="http://schemas.microsoft.com/office/drawing/2014/main" id="{FF491375-5A9D-490E-BC20-986E270208A7}"/>
            </a:ext>
          </a:extLst>
        </xdr:cNvPr>
        <xdr:cNvSpPr/>
      </xdr:nvSpPr>
      <xdr:spPr>
        <a:xfrm>
          <a:off x="17551400" y="6463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57150</xdr:rowOff>
    </xdr:from>
    <xdr:to>
      <xdr:col>107</xdr:col>
      <xdr:colOff>50800</xdr:colOff>
      <xdr:row>39</xdr:row>
      <xdr:rowOff>68580</xdr:rowOff>
    </xdr:to>
    <xdr:cxnSp macro="">
      <xdr:nvCxnSpPr>
        <xdr:cNvPr id="596" name="直線コネクタ 595">
          <a:extLst>
            <a:ext uri="{FF2B5EF4-FFF2-40B4-BE49-F238E27FC236}">
              <a16:creationId xmlns:a16="http://schemas.microsoft.com/office/drawing/2014/main" id="{94B03219-6D71-494F-9BE4-8D2CEB7F0770}"/>
            </a:ext>
          </a:extLst>
        </xdr:cNvPr>
        <xdr:cNvCxnSpPr/>
      </xdr:nvCxnSpPr>
      <xdr:spPr>
        <a:xfrm flipV="1">
          <a:off x="17602200" y="6502400"/>
          <a:ext cx="7937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29210</xdr:rowOff>
    </xdr:from>
    <xdr:to>
      <xdr:col>98</xdr:col>
      <xdr:colOff>38100</xdr:colOff>
      <xdr:row>39</xdr:row>
      <xdr:rowOff>130810</xdr:rowOff>
    </xdr:to>
    <xdr:sp macro="" textlink="">
      <xdr:nvSpPr>
        <xdr:cNvPr id="597" name="楕円 596">
          <a:extLst>
            <a:ext uri="{FF2B5EF4-FFF2-40B4-BE49-F238E27FC236}">
              <a16:creationId xmlns:a16="http://schemas.microsoft.com/office/drawing/2014/main" id="{3E480C50-4402-44C6-9433-517915F6ADAF}"/>
            </a:ext>
          </a:extLst>
        </xdr:cNvPr>
        <xdr:cNvSpPr/>
      </xdr:nvSpPr>
      <xdr:spPr>
        <a:xfrm>
          <a:off x="16757650" y="647446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68580</xdr:rowOff>
    </xdr:from>
    <xdr:to>
      <xdr:col>102</xdr:col>
      <xdr:colOff>114300</xdr:colOff>
      <xdr:row>39</xdr:row>
      <xdr:rowOff>80010</xdr:rowOff>
    </xdr:to>
    <xdr:cxnSp macro="">
      <xdr:nvCxnSpPr>
        <xdr:cNvPr id="598" name="直線コネクタ 597">
          <a:extLst>
            <a:ext uri="{FF2B5EF4-FFF2-40B4-BE49-F238E27FC236}">
              <a16:creationId xmlns:a16="http://schemas.microsoft.com/office/drawing/2014/main" id="{70B02B32-1974-46EA-8711-45B5009A503E}"/>
            </a:ext>
          </a:extLst>
        </xdr:cNvPr>
        <xdr:cNvCxnSpPr/>
      </xdr:nvCxnSpPr>
      <xdr:spPr>
        <a:xfrm flipV="1">
          <a:off x="16802100" y="6513830"/>
          <a:ext cx="8001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29227</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3921B7BA-FDE8-4399-A3A5-5179B103643B}"/>
            </a:ext>
          </a:extLst>
        </xdr:cNvPr>
        <xdr:cNvSpPr txBox="1"/>
      </xdr:nvSpPr>
      <xdr:spPr>
        <a:xfrm>
          <a:off x="18980227" y="6144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71137</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94E967EE-C4AA-4A4E-93CA-553BDF41B853}"/>
            </a:ext>
          </a:extLst>
        </xdr:cNvPr>
        <xdr:cNvSpPr txBox="1"/>
      </xdr:nvSpPr>
      <xdr:spPr>
        <a:xfrm>
          <a:off x="18180127" y="6186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99712</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29786DCF-1872-4148-B865-D96205D5B7A4}"/>
            </a:ext>
          </a:extLst>
        </xdr:cNvPr>
        <xdr:cNvSpPr txBox="1"/>
      </xdr:nvSpPr>
      <xdr:spPr>
        <a:xfrm>
          <a:off x="17386377" y="62147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130192</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EA12667A-25E8-46FB-9AC4-FD48733FA054}"/>
            </a:ext>
          </a:extLst>
        </xdr:cNvPr>
        <xdr:cNvSpPr txBox="1"/>
      </xdr:nvSpPr>
      <xdr:spPr>
        <a:xfrm>
          <a:off x="16592627" y="624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81932</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79030375-7D15-42E1-8A85-7CCCEBD6CFD3}"/>
            </a:ext>
          </a:extLst>
        </xdr:cNvPr>
        <xdr:cNvSpPr txBox="1"/>
      </xdr:nvSpPr>
      <xdr:spPr>
        <a:xfrm>
          <a:off x="18980227" y="652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99077</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BC4B71F1-DC88-48A6-89D3-8A1092D11974}"/>
            </a:ext>
          </a:extLst>
        </xdr:cNvPr>
        <xdr:cNvSpPr txBox="1"/>
      </xdr:nvSpPr>
      <xdr:spPr>
        <a:xfrm>
          <a:off x="18180127" y="654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110507</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BEF33F14-F4E4-4F53-A5DA-6D7A4E3336C1}"/>
            </a:ext>
          </a:extLst>
        </xdr:cNvPr>
        <xdr:cNvSpPr txBox="1"/>
      </xdr:nvSpPr>
      <xdr:spPr>
        <a:xfrm>
          <a:off x="17386377" y="6555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121937</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DF1DB34A-38DF-4214-AEDB-BB81ABA9494E}"/>
            </a:ext>
          </a:extLst>
        </xdr:cNvPr>
        <xdr:cNvSpPr txBox="1"/>
      </xdr:nvSpPr>
      <xdr:spPr>
        <a:xfrm>
          <a:off x="16592627" y="6567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B8F6E696-2E6F-4984-8811-87AE1E8B9D15}"/>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B9D82C1C-0280-4F13-B05A-69E7C243B01D}"/>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E461398-4DA2-4404-9550-577E40A02D27}"/>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9B6A8D8D-EC58-4B27-BECD-31A6F7AE8E5E}"/>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92897F74-1027-448A-81C8-7D55A6B240A9}"/>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07EA2A77-F2B8-4B63-BE89-ABA632B11E7E}"/>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446BD380-AB78-4C23-B017-7672A35683F0}"/>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87E0C626-F932-4E26-AC76-0138AFE4F6A8}"/>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24E56BEE-79D4-4825-8481-3B217A3833ED}"/>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85148692-1550-4D3B-BEFE-72901E0590B7}"/>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2D087FB1-1B1F-41A2-98EE-A8F5C4DB24F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18" name="直線コネクタ 617">
          <a:extLst>
            <a:ext uri="{FF2B5EF4-FFF2-40B4-BE49-F238E27FC236}">
              <a16:creationId xmlns:a16="http://schemas.microsoft.com/office/drawing/2014/main" id="{8CA862C7-3533-408E-A1EA-A674FAD37206}"/>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619" name="テキスト ボックス 618">
          <a:extLst>
            <a:ext uri="{FF2B5EF4-FFF2-40B4-BE49-F238E27FC236}">
              <a16:creationId xmlns:a16="http://schemas.microsoft.com/office/drawing/2014/main" id="{F458C847-1423-4513-9FF3-DD37297B3B5F}"/>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0" name="直線コネクタ 619">
          <a:extLst>
            <a:ext uri="{FF2B5EF4-FFF2-40B4-BE49-F238E27FC236}">
              <a16:creationId xmlns:a16="http://schemas.microsoft.com/office/drawing/2014/main" id="{7474CEBD-9D3E-4C56-B315-043368CB1561}"/>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1" name="テキスト ボックス 620">
          <a:extLst>
            <a:ext uri="{FF2B5EF4-FFF2-40B4-BE49-F238E27FC236}">
              <a16:creationId xmlns:a16="http://schemas.microsoft.com/office/drawing/2014/main" id="{E4D9A3EF-0829-4E10-92CE-22F02C2F87AF}"/>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2" name="直線コネクタ 621">
          <a:extLst>
            <a:ext uri="{FF2B5EF4-FFF2-40B4-BE49-F238E27FC236}">
              <a16:creationId xmlns:a16="http://schemas.microsoft.com/office/drawing/2014/main" id="{6DFD3032-82CD-4C4A-BDCC-72B395DFAC28}"/>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3" name="テキスト ボックス 622">
          <a:extLst>
            <a:ext uri="{FF2B5EF4-FFF2-40B4-BE49-F238E27FC236}">
              <a16:creationId xmlns:a16="http://schemas.microsoft.com/office/drawing/2014/main" id="{7A9CA5C8-C4D9-4682-B9C9-85EEABBAADC4}"/>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4" name="直線コネクタ 623">
          <a:extLst>
            <a:ext uri="{FF2B5EF4-FFF2-40B4-BE49-F238E27FC236}">
              <a16:creationId xmlns:a16="http://schemas.microsoft.com/office/drawing/2014/main" id="{119973F2-D711-447D-A19D-CD0ECA64138B}"/>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5" name="テキスト ボックス 624">
          <a:extLst>
            <a:ext uri="{FF2B5EF4-FFF2-40B4-BE49-F238E27FC236}">
              <a16:creationId xmlns:a16="http://schemas.microsoft.com/office/drawing/2014/main" id="{F5266703-1E3B-4C66-9788-5CB7B5365D10}"/>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6" name="直線コネクタ 625">
          <a:extLst>
            <a:ext uri="{FF2B5EF4-FFF2-40B4-BE49-F238E27FC236}">
              <a16:creationId xmlns:a16="http://schemas.microsoft.com/office/drawing/2014/main" id="{49C0A4E9-86F3-4063-BBDF-2663584BB10E}"/>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7" name="テキスト ボックス 626">
          <a:extLst>
            <a:ext uri="{FF2B5EF4-FFF2-40B4-BE49-F238E27FC236}">
              <a16:creationId xmlns:a16="http://schemas.microsoft.com/office/drawing/2014/main" id="{CDB0880D-C6DF-414B-9D25-26952F5ED4AD}"/>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28" name="直線コネクタ 627">
          <a:extLst>
            <a:ext uri="{FF2B5EF4-FFF2-40B4-BE49-F238E27FC236}">
              <a16:creationId xmlns:a16="http://schemas.microsoft.com/office/drawing/2014/main" id="{BE0C8280-85D2-466C-BEAF-144D65E7355C}"/>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29" name="テキスト ボックス 628">
          <a:extLst>
            <a:ext uri="{FF2B5EF4-FFF2-40B4-BE49-F238E27FC236}">
              <a16:creationId xmlns:a16="http://schemas.microsoft.com/office/drawing/2014/main" id="{1F76705E-8266-40E8-8B0E-099AE56631C1}"/>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0" name="直線コネクタ 629">
          <a:extLst>
            <a:ext uri="{FF2B5EF4-FFF2-40B4-BE49-F238E27FC236}">
              <a16:creationId xmlns:a16="http://schemas.microsoft.com/office/drawing/2014/main" id="{0C256E0C-E1EA-4FC1-A9C0-CA486D696F6D}"/>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1" name="テキスト ボックス 630">
          <a:extLst>
            <a:ext uri="{FF2B5EF4-FFF2-40B4-BE49-F238E27FC236}">
              <a16:creationId xmlns:a16="http://schemas.microsoft.com/office/drawing/2014/main" id="{D43F725B-958A-4EC5-8B46-9C90CD4B5A49}"/>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2" name="【学校施設】&#10;有形固定資産減価償却率グラフ枠">
          <a:extLst>
            <a:ext uri="{FF2B5EF4-FFF2-40B4-BE49-F238E27FC236}">
              <a16:creationId xmlns:a16="http://schemas.microsoft.com/office/drawing/2014/main" id="{3A7C8486-FFC6-46FC-BDED-CEC00A64AECE}"/>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26126</xdr:rowOff>
    </xdr:from>
    <xdr:to>
      <xdr:col>85</xdr:col>
      <xdr:colOff>126364</xdr:colOff>
      <xdr:row>64</xdr:row>
      <xdr:rowOff>111034</xdr:rowOff>
    </xdr:to>
    <xdr:cxnSp macro="">
      <xdr:nvCxnSpPr>
        <xdr:cNvPr id="633" name="直線コネクタ 632">
          <a:extLst>
            <a:ext uri="{FF2B5EF4-FFF2-40B4-BE49-F238E27FC236}">
              <a16:creationId xmlns:a16="http://schemas.microsoft.com/office/drawing/2014/main" id="{B408652E-0F8A-4DE9-91A1-F2F563D033A7}"/>
            </a:ext>
          </a:extLst>
        </xdr:cNvPr>
        <xdr:cNvCxnSpPr/>
      </xdr:nvCxnSpPr>
      <xdr:spPr>
        <a:xfrm flipV="1">
          <a:off x="14699614" y="9278076"/>
          <a:ext cx="0" cy="140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114861</xdr:rowOff>
    </xdr:from>
    <xdr:ext cx="405111" cy="259045"/>
    <xdr:sp macro="" textlink="">
      <xdr:nvSpPr>
        <xdr:cNvPr id="634" name="【学校施設】&#10;有形固定資産減価償却率最小値テキスト">
          <a:extLst>
            <a:ext uri="{FF2B5EF4-FFF2-40B4-BE49-F238E27FC236}">
              <a16:creationId xmlns:a16="http://schemas.microsoft.com/office/drawing/2014/main" id="{0A4457CC-9D85-46C3-98B9-A5948B0ACD7C}"/>
            </a:ext>
          </a:extLst>
        </xdr:cNvPr>
        <xdr:cNvSpPr txBox="1"/>
      </xdr:nvSpPr>
      <xdr:spPr>
        <a:xfrm>
          <a:off x="14738350" y="10687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111034</xdr:rowOff>
    </xdr:from>
    <xdr:to>
      <xdr:col>86</xdr:col>
      <xdr:colOff>25400</xdr:colOff>
      <xdr:row>64</xdr:row>
      <xdr:rowOff>111034</xdr:rowOff>
    </xdr:to>
    <xdr:cxnSp macro="">
      <xdr:nvCxnSpPr>
        <xdr:cNvPr id="635" name="直線コネクタ 634">
          <a:extLst>
            <a:ext uri="{FF2B5EF4-FFF2-40B4-BE49-F238E27FC236}">
              <a16:creationId xmlns:a16="http://schemas.microsoft.com/office/drawing/2014/main" id="{321D9871-473F-41A6-B238-A3617768E1B4}"/>
            </a:ext>
          </a:extLst>
        </xdr:cNvPr>
        <xdr:cNvCxnSpPr/>
      </xdr:nvCxnSpPr>
      <xdr:spPr>
        <a:xfrm>
          <a:off x="14611350" y="1068378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144253</xdr:rowOff>
    </xdr:from>
    <xdr:ext cx="405111" cy="259045"/>
    <xdr:sp macro="" textlink="">
      <xdr:nvSpPr>
        <xdr:cNvPr id="636" name="【学校施設】&#10;有形固定資産減価償却率最大値テキスト">
          <a:extLst>
            <a:ext uri="{FF2B5EF4-FFF2-40B4-BE49-F238E27FC236}">
              <a16:creationId xmlns:a16="http://schemas.microsoft.com/office/drawing/2014/main" id="{B7DBDFA5-9353-41E5-8DF5-28E7203689E9}"/>
            </a:ext>
          </a:extLst>
        </xdr:cNvPr>
        <xdr:cNvSpPr txBox="1"/>
      </xdr:nvSpPr>
      <xdr:spPr>
        <a:xfrm>
          <a:off x="14738350" y="90660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26126</xdr:rowOff>
    </xdr:from>
    <xdr:to>
      <xdr:col>86</xdr:col>
      <xdr:colOff>25400</xdr:colOff>
      <xdr:row>56</xdr:row>
      <xdr:rowOff>26126</xdr:rowOff>
    </xdr:to>
    <xdr:cxnSp macro="">
      <xdr:nvCxnSpPr>
        <xdr:cNvPr id="637" name="直線コネクタ 636">
          <a:extLst>
            <a:ext uri="{FF2B5EF4-FFF2-40B4-BE49-F238E27FC236}">
              <a16:creationId xmlns:a16="http://schemas.microsoft.com/office/drawing/2014/main" id="{25D4B667-8354-41ED-B90D-6F1758D3C3DB}"/>
            </a:ext>
          </a:extLst>
        </xdr:cNvPr>
        <xdr:cNvCxnSpPr/>
      </xdr:nvCxnSpPr>
      <xdr:spPr>
        <a:xfrm>
          <a:off x="14611350" y="927807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66783</xdr:rowOff>
    </xdr:from>
    <xdr:ext cx="405111" cy="259045"/>
    <xdr:sp macro="" textlink="">
      <xdr:nvSpPr>
        <xdr:cNvPr id="638" name="【学校施設】&#10;有形固定資産減価償却率平均値テキスト">
          <a:extLst>
            <a:ext uri="{FF2B5EF4-FFF2-40B4-BE49-F238E27FC236}">
              <a16:creationId xmlns:a16="http://schemas.microsoft.com/office/drawing/2014/main" id="{4D0EB9AC-8B50-42C9-A2AC-3446255C6D48}"/>
            </a:ext>
          </a:extLst>
        </xdr:cNvPr>
        <xdr:cNvSpPr txBox="1"/>
      </xdr:nvSpPr>
      <xdr:spPr>
        <a:xfrm>
          <a:off x="14738350" y="98140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43906</xdr:rowOff>
    </xdr:from>
    <xdr:to>
      <xdr:col>85</xdr:col>
      <xdr:colOff>177800</xdr:colOff>
      <xdr:row>60</xdr:row>
      <xdr:rowOff>145506</xdr:rowOff>
    </xdr:to>
    <xdr:sp macro="" textlink="">
      <xdr:nvSpPr>
        <xdr:cNvPr id="639" name="フローチャート: 判断 638">
          <a:extLst>
            <a:ext uri="{FF2B5EF4-FFF2-40B4-BE49-F238E27FC236}">
              <a16:creationId xmlns:a16="http://schemas.microsoft.com/office/drawing/2014/main" id="{83FDBF49-9943-486E-AB4D-1A6A3E43E70A}"/>
            </a:ext>
          </a:extLst>
        </xdr:cNvPr>
        <xdr:cNvSpPr/>
      </xdr:nvSpPr>
      <xdr:spPr>
        <a:xfrm>
          <a:off x="14649450" y="995625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79828</xdr:rowOff>
    </xdr:from>
    <xdr:to>
      <xdr:col>81</xdr:col>
      <xdr:colOff>101600</xdr:colOff>
      <xdr:row>61</xdr:row>
      <xdr:rowOff>9978</xdr:rowOff>
    </xdr:to>
    <xdr:sp macro="" textlink="">
      <xdr:nvSpPr>
        <xdr:cNvPr id="640" name="フローチャート: 判断 639">
          <a:extLst>
            <a:ext uri="{FF2B5EF4-FFF2-40B4-BE49-F238E27FC236}">
              <a16:creationId xmlns:a16="http://schemas.microsoft.com/office/drawing/2014/main" id="{5208D840-07C1-4279-9044-806B12386DC9}"/>
            </a:ext>
          </a:extLst>
        </xdr:cNvPr>
        <xdr:cNvSpPr/>
      </xdr:nvSpPr>
      <xdr:spPr>
        <a:xfrm>
          <a:off x="13887450" y="999217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50437</xdr:rowOff>
    </xdr:from>
    <xdr:to>
      <xdr:col>76</xdr:col>
      <xdr:colOff>165100</xdr:colOff>
      <xdr:row>60</xdr:row>
      <xdr:rowOff>152037</xdr:rowOff>
    </xdr:to>
    <xdr:sp macro="" textlink="">
      <xdr:nvSpPr>
        <xdr:cNvPr id="641" name="フローチャート: 判断 640">
          <a:extLst>
            <a:ext uri="{FF2B5EF4-FFF2-40B4-BE49-F238E27FC236}">
              <a16:creationId xmlns:a16="http://schemas.microsoft.com/office/drawing/2014/main" id="{FD534F64-29E8-4AA3-8EA0-3464EF2C63BC}"/>
            </a:ext>
          </a:extLst>
        </xdr:cNvPr>
        <xdr:cNvSpPr/>
      </xdr:nvSpPr>
      <xdr:spPr>
        <a:xfrm>
          <a:off x="13093700" y="9962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169635</xdr:rowOff>
    </xdr:from>
    <xdr:to>
      <xdr:col>72</xdr:col>
      <xdr:colOff>38100</xdr:colOff>
      <xdr:row>60</xdr:row>
      <xdr:rowOff>99785</xdr:rowOff>
    </xdr:to>
    <xdr:sp macro="" textlink="">
      <xdr:nvSpPr>
        <xdr:cNvPr id="642" name="フローチャート: 判断 641">
          <a:extLst>
            <a:ext uri="{FF2B5EF4-FFF2-40B4-BE49-F238E27FC236}">
              <a16:creationId xmlns:a16="http://schemas.microsoft.com/office/drawing/2014/main" id="{E2CA0924-FB0C-4B5F-A3D6-686DA76B83D4}"/>
            </a:ext>
          </a:extLst>
        </xdr:cNvPr>
        <xdr:cNvSpPr/>
      </xdr:nvSpPr>
      <xdr:spPr>
        <a:xfrm>
          <a:off x="12299950" y="991053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643" name="フローチャート: 判断 642">
          <a:extLst>
            <a:ext uri="{FF2B5EF4-FFF2-40B4-BE49-F238E27FC236}">
              <a16:creationId xmlns:a16="http://schemas.microsoft.com/office/drawing/2014/main" id="{DA3F66F1-8EF2-4D30-8754-E6420E5CC187}"/>
            </a:ext>
          </a:extLst>
        </xdr:cNvPr>
        <xdr:cNvSpPr/>
      </xdr:nvSpPr>
      <xdr:spPr>
        <a:xfrm>
          <a:off x="11487150" y="9910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895CD7A4-2186-434C-BD40-A4AE21AEB70A}"/>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8DC8F689-25F5-4FB6-9718-80F3D9D422F7}"/>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AED224D2-3754-4D72-8B84-1A71BA352C7F}"/>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51421D9A-515C-4B00-A185-D466082B6C97}"/>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BFB1BB2D-50D8-4EE2-96E6-175D52353AE3}"/>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60234</xdr:rowOff>
    </xdr:from>
    <xdr:to>
      <xdr:col>85</xdr:col>
      <xdr:colOff>177800</xdr:colOff>
      <xdr:row>64</xdr:row>
      <xdr:rowOff>161834</xdr:rowOff>
    </xdr:to>
    <xdr:sp macro="" textlink="">
      <xdr:nvSpPr>
        <xdr:cNvPr id="649" name="楕円 648">
          <a:extLst>
            <a:ext uri="{FF2B5EF4-FFF2-40B4-BE49-F238E27FC236}">
              <a16:creationId xmlns:a16="http://schemas.microsoft.com/office/drawing/2014/main" id="{8CCCCD34-1617-4DC0-AB89-B2215B3CF2B9}"/>
            </a:ext>
          </a:extLst>
        </xdr:cNvPr>
        <xdr:cNvSpPr/>
      </xdr:nvSpPr>
      <xdr:spPr>
        <a:xfrm>
          <a:off x="14649450" y="10632984"/>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146611</xdr:rowOff>
    </xdr:from>
    <xdr:ext cx="405111" cy="259045"/>
    <xdr:sp macro="" textlink="">
      <xdr:nvSpPr>
        <xdr:cNvPr id="650" name="【学校施設】&#10;有形固定資産減価償却率該当値テキスト">
          <a:extLst>
            <a:ext uri="{FF2B5EF4-FFF2-40B4-BE49-F238E27FC236}">
              <a16:creationId xmlns:a16="http://schemas.microsoft.com/office/drawing/2014/main" id="{F9B2AEA9-058F-438F-BD39-7B87081CD922}"/>
            </a:ext>
          </a:extLst>
        </xdr:cNvPr>
        <xdr:cNvSpPr txBox="1"/>
      </xdr:nvSpPr>
      <xdr:spPr>
        <a:xfrm>
          <a:off x="14738350" y="1055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43906</xdr:rowOff>
    </xdr:from>
    <xdr:to>
      <xdr:col>81</xdr:col>
      <xdr:colOff>101600</xdr:colOff>
      <xdr:row>64</xdr:row>
      <xdr:rowOff>145506</xdr:rowOff>
    </xdr:to>
    <xdr:sp macro="" textlink="">
      <xdr:nvSpPr>
        <xdr:cNvPr id="651" name="楕円 650">
          <a:extLst>
            <a:ext uri="{FF2B5EF4-FFF2-40B4-BE49-F238E27FC236}">
              <a16:creationId xmlns:a16="http://schemas.microsoft.com/office/drawing/2014/main" id="{B4A3F25D-6F34-4951-ABA8-BF70DD1CD3D9}"/>
            </a:ext>
          </a:extLst>
        </xdr:cNvPr>
        <xdr:cNvSpPr/>
      </xdr:nvSpPr>
      <xdr:spPr>
        <a:xfrm>
          <a:off x="1388745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94706</xdr:rowOff>
    </xdr:from>
    <xdr:to>
      <xdr:col>85</xdr:col>
      <xdr:colOff>127000</xdr:colOff>
      <xdr:row>64</xdr:row>
      <xdr:rowOff>111034</xdr:rowOff>
    </xdr:to>
    <xdr:cxnSp macro="">
      <xdr:nvCxnSpPr>
        <xdr:cNvPr id="652" name="直線コネクタ 651">
          <a:extLst>
            <a:ext uri="{FF2B5EF4-FFF2-40B4-BE49-F238E27FC236}">
              <a16:creationId xmlns:a16="http://schemas.microsoft.com/office/drawing/2014/main" id="{6FDE487E-8949-46A2-B3F2-FC2F8D79497A}"/>
            </a:ext>
          </a:extLst>
        </xdr:cNvPr>
        <xdr:cNvCxnSpPr/>
      </xdr:nvCxnSpPr>
      <xdr:spPr>
        <a:xfrm>
          <a:off x="13938250" y="10667456"/>
          <a:ext cx="762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21046</xdr:rowOff>
    </xdr:from>
    <xdr:to>
      <xdr:col>76</xdr:col>
      <xdr:colOff>165100</xdr:colOff>
      <xdr:row>64</xdr:row>
      <xdr:rowOff>122646</xdr:rowOff>
    </xdr:to>
    <xdr:sp macro="" textlink="">
      <xdr:nvSpPr>
        <xdr:cNvPr id="653" name="楕円 652">
          <a:extLst>
            <a:ext uri="{FF2B5EF4-FFF2-40B4-BE49-F238E27FC236}">
              <a16:creationId xmlns:a16="http://schemas.microsoft.com/office/drawing/2014/main" id="{CEE38296-B324-4425-B9C5-6FA201167AF6}"/>
            </a:ext>
          </a:extLst>
        </xdr:cNvPr>
        <xdr:cNvSpPr/>
      </xdr:nvSpPr>
      <xdr:spPr>
        <a:xfrm>
          <a:off x="130937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71846</xdr:rowOff>
    </xdr:from>
    <xdr:to>
      <xdr:col>81</xdr:col>
      <xdr:colOff>50800</xdr:colOff>
      <xdr:row>64</xdr:row>
      <xdr:rowOff>94706</xdr:rowOff>
    </xdr:to>
    <xdr:cxnSp macro="">
      <xdr:nvCxnSpPr>
        <xdr:cNvPr id="654" name="直線コネクタ 653">
          <a:extLst>
            <a:ext uri="{FF2B5EF4-FFF2-40B4-BE49-F238E27FC236}">
              <a16:creationId xmlns:a16="http://schemas.microsoft.com/office/drawing/2014/main" id="{93C85827-65FE-4533-8D53-F5A472E39C0F}"/>
            </a:ext>
          </a:extLst>
        </xdr:cNvPr>
        <xdr:cNvCxnSpPr/>
      </xdr:nvCxnSpPr>
      <xdr:spPr>
        <a:xfrm>
          <a:off x="13144500" y="10644596"/>
          <a:ext cx="79375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64</xdr:row>
      <xdr:rowOff>4717</xdr:rowOff>
    </xdr:from>
    <xdr:to>
      <xdr:col>72</xdr:col>
      <xdr:colOff>38100</xdr:colOff>
      <xdr:row>64</xdr:row>
      <xdr:rowOff>106317</xdr:rowOff>
    </xdr:to>
    <xdr:sp macro="" textlink="">
      <xdr:nvSpPr>
        <xdr:cNvPr id="655" name="楕円 654">
          <a:extLst>
            <a:ext uri="{FF2B5EF4-FFF2-40B4-BE49-F238E27FC236}">
              <a16:creationId xmlns:a16="http://schemas.microsoft.com/office/drawing/2014/main" id="{27EFD760-5A24-420D-B97C-5F3F48F4057A}"/>
            </a:ext>
          </a:extLst>
        </xdr:cNvPr>
        <xdr:cNvSpPr/>
      </xdr:nvSpPr>
      <xdr:spPr>
        <a:xfrm>
          <a:off x="12299950" y="1057746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55517</xdr:rowOff>
    </xdr:from>
    <xdr:to>
      <xdr:col>76</xdr:col>
      <xdr:colOff>114300</xdr:colOff>
      <xdr:row>64</xdr:row>
      <xdr:rowOff>71846</xdr:rowOff>
    </xdr:to>
    <xdr:cxnSp macro="">
      <xdr:nvCxnSpPr>
        <xdr:cNvPr id="656" name="直線コネクタ 655">
          <a:extLst>
            <a:ext uri="{FF2B5EF4-FFF2-40B4-BE49-F238E27FC236}">
              <a16:creationId xmlns:a16="http://schemas.microsoft.com/office/drawing/2014/main" id="{C0FC12E9-75AE-481A-AECF-56A04C4DB2BB}"/>
            </a:ext>
          </a:extLst>
        </xdr:cNvPr>
        <xdr:cNvCxnSpPr/>
      </xdr:nvCxnSpPr>
      <xdr:spPr>
        <a:xfrm>
          <a:off x="12344400" y="10628267"/>
          <a:ext cx="8001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107587</xdr:rowOff>
    </xdr:from>
    <xdr:to>
      <xdr:col>67</xdr:col>
      <xdr:colOff>101600</xdr:colOff>
      <xdr:row>64</xdr:row>
      <xdr:rowOff>37737</xdr:rowOff>
    </xdr:to>
    <xdr:sp macro="" textlink="">
      <xdr:nvSpPr>
        <xdr:cNvPr id="657" name="楕円 656">
          <a:extLst>
            <a:ext uri="{FF2B5EF4-FFF2-40B4-BE49-F238E27FC236}">
              <a16:creationId xmlns:a16="http://schemas.microsoft.com/office/drawing/2014/main" id="{B807C224-21FD-4E4B-9B32-423EE916FDBF}"/>
            </a:ext>
          </a:extLst>
        </xdr:cNvPr>
        <xdr:cNvSpPr/>
      </xdr:nvSpPr>
      <xdr:spPr>
        <a:xfrm>
          <a:off x="11487150" y="105152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63</xdr:row>
      <xdr:rowOff>158387</xdr:rowOff>
    </xdr:from>
    <xdr:to>
      <xdr:col>71</xdr:col>
      <xdr:colOff>177800</xdr:colOff>
      <xdr:row>64</xdr:row>
      <xdr:rowOff>55517</xdr:rowOff>
    </xdr:to>
    <xdr:cxnSp macro="">
      <xdr:nvCxnSpPr>
        <xdr:cNvPr id="658" name="直線コネクタ 657">
          <a:extLst>
            <a:ext uri="{FF2B5EF4-FFF2-40B4-BE49-F238E27FC236}">
              <a16:creationId xmlns:a16="http://schemas.microsoft.com/office/drawing/2014/main" id="{4AAC8B08-2F20-474A-B74C-D4DB1E97FEF1}"/>
            </a:ext>
          </a:extLst>
        </xdr:cNvPr>
        <xdr:cNvCxnSpPr/>
      </xdr:nvCxnSpPr>
      <xdr:spPr>
        <a:xfrm>
          <a:off x="11537950" y="10566037"/>
          <a:ext cx="806450" cy="62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26505</xdr:rowOff>
    </xdr:from>
    <xdr:ext cx="405111" cy="259045"/>
    <xdr:sp macro="" textlink="">
      <xdr:nvSpPr>
        <xdr:cNvPr id="659" name="n_1aveValue【学校施設】&#10;有形固定資産減価償却率">
          <a:extLst>
            <a:ext uri="{FF2B5EF4-FFF2-40B4-BE49-F238E27FC236}">
              <a16:creationId xmlns:a16="http://schemas.microsoft.com/office/drawing/2014/main" id="{E29BDB49-B0EC-474C-AA0C-E88D73B031D1}"/>
            </a:ext>
          </a:extLst>
        </xdr:cNvPr>
        <xdr:cNvSpPr txBox="1"/>
      </xdr:nvSpPr>
      <xdr:spPr>
        <a:xfrm>
          <a:off x="13742044" y="9773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168564</xdr:rowOff>
    </xdr:from>
    <xdr:ext cx="405111" cy="259045"/>
    <xdr:sp macro="" textlink="">
      <xdr:nvSpPr>
        <xdr:cNvPr id="660" name="n_2aveValue【学校施設】&#10;有形固定資産減価償却率">
          <a:extLst>
            <a:ext uri="{FF2B5EF4-FFF2-40B4-BE49-F238E27FC236}">
              <a16:creationId xmlns:a16="http://schemas.microsoft.com/office/drawing/2014/main" id="{F2E603EE-3900-41D5-81A0-AAF0F1D5C37E}"/>
            </a:ext>
          </a:extLst>
        </xdr:cNvPr>
        <xdr:cNvSpPr txBox="1"/>
      </xdr:nvSpPr>
      <xdr:spPr>
        <a:xfrm>
          <a:off x="12960994" y="9744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116312</xdr:rowOff>
    </xdr:from>
    <xdr:ext cx="405111" cy="259045"/>
    <xdr:sp macro="" textlink="">
      <xdr:nvSpPr>
        <xdr:cNvPr id="661" name="n_3aveValue【学校施設】&#10;有形固定資産減価償却率">
          <a:extLst>
            <a:ext uri="{FF2B5EF4-FFF2-40B4-BE49-F238E27FC236}">
              <a16:creationId xmlns:a16="http://schemas.microsoft.com/office/drawing/2014/main" id="{94BAE0D7-72F6-49D2-A2FA-D9FCF0E569A2}"/>
            </a:ext>
          </a:extLst>
        </xdr:cNvPr>
        <xdr:cNvSpPr txBox="1"/>
      </xdr:nvSpPr>
      <xdr:spPr>
        <a:xfrm>
          <a:off x="12167244" y="969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662" name="n_4aveValue【学校施設】&#10;有形固定資産減価償却率">
          <a:extLst>
            <a:ext uri="{FF2B5EF4-FFF2-40B4-BE49-F238E27FC236}">
              <a16:creationId xmlns:a16="http://schemas.microsoft.com/office/drawing/2014/main" id="{E2172CB4-BAD4-4313-9C2E-530B1C84DD89}"/>
            </a:ext>
          </a:extLst>
        </xdr:cNvPr>
        <xdr:cNvSpPr txBox="1"/>
      </xdr:nvSpPr>
      <xdr:spPr>
        <a:xfrm>
          <a:off x="11354444" y="969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136633</xdr:rowOff>
    </xdr:from>
    <xdr:ext cx="405111" cy="259045"/>
    <xdr:sp macro="" textlink="">
      <xdr:nvSpPr>
        <xdr:cNvPr id="663" name="n_1mainValue【学校施設】&#10;有形固定資産減価償却率">
          <a:extLst>
            <a:ext uri="{FF2B5EF4-FFF2-40B4-BE49-F238E27FC236}">
              <a16:creationId xmlns:a16="http://schemas.microsoft.com/office/drawing/2014/main" id="{83CF617B-E39F-4A68-A2FD-C4B0BE3D1F46}"/>
            </a:ext>
          </a:extLst>
        </xdr:cNvPr>
        <xdr:cNvSpPr txBox="1"/>
      </xdr:nvSpPr>
      <xdr:spPr>
        <a:xfrm>
          <a:off x="137420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113773</xdr:rowOff>
    </xdr:from>
    <xdr:ext cx="405111" cy="259045"/>
    <xdr:sp macro="" textlink="">
      <xdr:nvSpPr>
        <xdr:cNvPr id="664" name="n_2mainValue【学校施設】&#10;有形固定資産減価償却率">
          <a:extLst>
            <a:ext uri="{FF2B5EF4-FFF2-40B4-BE49-F238E27FC236}">
              <a16:creationId xmlns:a16="http://schemas.microsoft.com/office/drawing/2014/main" id="{FD3B96BE-5E57-44B5-B35F-8FA6FA984F2E}"/>
            </a:ext>
          </a:extLst>
        </xdr:cNvPr>
        <xdr:cNvSpPr txBox="1"/>
      </xdr:nvSpPr>
      <xdr:spPr>
        <a:xfrm>
          <a:off x="12960994"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97444</xdr:rowOff>
    </xdr:from>
    <xdr:ext cx="405111" cy="259045"/>
    <xdr:sp macro="" textlink="">
      <xdr:nvSpPr>
        <xdr:cNvPr id="665" name="n_3mainValue【学校施設】&#10;有形固定資産減価償却率">
          <a:extLst>
            <a:ext uri="{FF2B5EF4-FFF2-40B4-BE49-F238E27FC236}">
              <a16:creationId xmlns:a16="http://schemas.microsoft.com/office/drawing/2014/main" id="{F11B3EFB-0787-402F-AE2C-C861D0C4C7FA}"/>
            </a:ext>
          </a:extLst>
        </xdr:cNvPr>
        <xdr:cNvSpPr txBox="1"/>
      </xdr:nvSpPr>
      <xdr:spPr>
        <a:xfrm>
          <a:off x="12167244" y="10670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28864</xdr:rowOff>
    </xdr:from>
    <xdr:ext cx="405111" cy="259045"/>
    <xdr:sp macro="" textlink="">
      <xdr:nvSpPr>
        <xdr:cNvPr id="666" name="n_4mainValue【学校施設】&#10;有形固定資産減価償却率">
          <a:extLst>
            <a:ext uri="{FF2B5EF4-FFF2-40B4-BE49-F238E27FC236}">
              <a16:creationId xmlns:a16="http://schemas.microsoft.com/office/drawing/2014/main" id="{DCB913F7-287B-4E3E-BFB1-9BEDD0909FC4}"/>
            </a:ext>
          </a:extLst>
        </xdr:cNvPr>
        <xdr:cNvSpPr txBox="1"/>
      </xdr:nvSpPr>
      <xdr:spPr>
        <a:xfrm>
          <a:off x="11354444" y="10601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7" name="正方形/長方形 666">
          <a:extLst>
            <a:ext uri="{FF2B5EF4-FFF2-40B4-BE49-F238E27FC236}">
              <a16:creationId xmlns:a16="http://schemas.microsoft.com/office/drawing/2014/main" id="{FC7D33B0-266F-455A-8E5D-7C9CA89669BE}"/>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8" name="正方形/長方形 667">
          <a:extLst>
            <a:ext uri="{FF2B5EF4-FFF2-40B4-BE49-F238E27FC236}">
              <a16:creationId xmlns:a16="http://schemas.microsoft.com/office/drawing/2014/main" id="{FB740A67-5954-42BE-B94C-347E27E3CE54}"/>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9" name="正方形/長方形 668">
          <a:extLst>
            <a:ext uri="{FF2B5EF4-FFF2-40B4-BE49-F238E27FC236}">
              <a16:creationId xmlns:a16="http://schemas.microsoft.com/office/drawing/2014/main" id="{C5A95B65-83B0-4D2C-9798-362E3CD6E981}"/>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0" name="正方形/長方形 669">
          <a:extLst>
            <a:ext uri="{FF2B5EF4-FFF2-40B4-BE49-F238E27FC236}">
              <a16:creationId xmlns:a16="http://schemas.microsoft.com/office/drawing/2014/main" id="{83B1777C-113C-4711-9C24-19EA279A8592}"/>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1" name="正方形/長方形 670">
          <a:extLst>
            <a:ext uri="{FF2B5EF4-FFF2-40B4-BE49-F238E27FC236}">
              <a16:creationId xmlns:a16="http://schemas.microsoft.com/office/drawing/2014/main" id="{45138F42-4180-49D1-9598-7128A6E68647}"/>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2" name="正方形/長方形 671">
          <a:extLst>
            <a:ext uri="{FF2B5EF4-FFF2-40B4-BE49-F238E27FC236}">
              <a16:creationId xmlns:a16="http://schemas.microsoft.com/office/drawing/2014/main" id="{B1561155-E4E9-464A-BFDE-E7CBCCBF9DAF}"/>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3" name="正方形/長方形 672">
          <a:extLst>
            <a:ext uri="{FF2B5EF4-FFF2-40B4-BE49-F238E27FC236}">
              <a16:creationId xmlns:a16="http://schemas.microsoft.com/office/drawing/2014/main" id="{EF651946-6C37-4ACA-8002-39F7AD3A2D3E}"/>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4" name="正方形/長方形 673">
          <a:extLst>
            <a:ext uri="{FF2B5EF4-FFF2-40B4-BE49-F238E27FC236}">
              <a16:creationId xmlns:a16="http://schemas.microsoft.com/office/drawing/2014/main" id="{F4672B2E-DC0C-4AE9-A3D9-A370056DAE22}"/>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5" name="テキスト ボックス 674">
          <a:extLst>
            <a:ext uri="{FF2B5EF4-FFF2-40B4-BE49-F238E27FC236}">
              <a16:creationId xmlns:a16="http://schemas.microsoft.com/office/drawing/2014/main" id="{AE1E26CC-7A87-49EA-9266-E32CC2FB7144}"/>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6" name="直線コネクタ 675">
          <a:extLst>
            <a:ext uri="{FF2B5EF4-FFF2-40B4-BE49-F238E27FC236}">
              <a16:creationId xmlns:a16="http://schemas.microsoft.com/office/drawing/2014/main" id="{54C85A4D-63A6-42B8-9E6F-A1EB8A5111B0}"/>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7" name="テキスト ボックス 676">
          <a:extLst>
            <a:ext uri="{FF2B5EF4-FFF2-40B4-BE49-F238E27FC236}">
              <a16:creationId xmlns:a16="http://schemas.microsoft.com/office/drawing/2014/main" id="{05BB4EFA-B60E-44BB-BA5C-D793EEA91E90}"/>
            </a:ext>
          </a:extLst>
        </xdr:cNvPr>
        <xdr:cNvSpPr txBox="1"/>
      </xdr:nvSpPr>
      <xdr:spPr>
        <a:xfrm>
          <a:off x="160491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678" name="直線コネクタ 677">
          <a:extLst>
            <a:ext uri="{FF2B5EF4-FFF2-40B4-BE49-F238E27FC236}">
              <a16:creationId xmlns:a16="http://schemas.microsoft.com/office/drawing/2014/main" id="{97AD5D3A-2170-4962-85ED-69545152663C}"/>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9" name="テキスト ボックス 678">
          <a:extLst>
            <a:ext uri="{FF2B5EF4-FFF2-40B4-BE49-F238E27FC236}">
              <a16:creationId xmlns:a16="http://schemas.microsoft.com/office/drawing/2014/main" id="{2CE02422-F476-4EF3-B295-D4F787F57E92}"/>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0" name="直線コネクタ 679">
          <a:extLst>
            <a:ext uri="{FF2B5EF4-FFF2-40B4-BE49-F238E27FC236}">
              <a16:creationId xmlns:a16="http://schemas.microsoft.com/office/drawing/2014/main" id="{AF0EB399-464A-42F4-952A-3BBD89940488}"/>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1" name="テキスト ボックス 680">
          <a:extLst>
            <a:ext uri="{FF2B5EF4-FFF2-40B4-BE49-F238E27FC236}">
              <a16:creationId xmlns:a16="http://schemas.microsoft.com/office/drawing/2014/main" id="{DD9A00CF-7A90-4515-9004-18B648087CEA}"/>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2" name="直線コネクタ 681">
          <a:extLst>
            <a:ext uri="{FF2B5EF4-FFF2-40B4-BE49-F238E27FC236}">
              <a16:creationId xmlns:a16="http://schemas.microsoft.com/office/drawing/2014/main" id="{6B531253-7D06-43A0-BCF3-90F35C5D3EF5}"/>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3" name="テキスト ボックス 682">
          <a:extLst>
            <a:ext uri="{FF2B5EF4-FFF2-40B4-BE49-F238E27FC236}">
              <a16:creationId xmlns:a16="http://schemas.microsoft.com/office/drawing/2014/main" id="{985D6A88-E2B4-4DB5-AFDB-A568B5E82B84}"/>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4" name="直線コネクタ 683">
          <a:extLst>
            <a:ext uri="{FF2B5EF4-FFF2-40B4-BE49-F238E27FC236}">
              <a16:creationId xmlns:a16="http://schemas.microsoft.com/office/drawing/2014/main" id="{3C398D98-F683-4E02-9673-3EAC90887C5E}"/>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5" name="テキスト ボックス 684">
          <a:extLst>
            <a:ext uri="{FF2B5EF4-FFF2-40B4-BE49-F238E27FC236}">
              <a16:creationId xmlns:a16="http://schemas.microsoft.com/office/drawing/2014/main" id="{2F62422D-198E-44F0-A670-7B2CB07357E8}"/>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6" name="直線コネクタ 685">
          <a:extLst>
            <a:ext uri="{FF2B5EF4-FFF2-40B4-BE49-F238E27FC236}">
              <a16:creationId xmlns:a16="http://schemas.microsoft.com/office/drawing/2014/main" id="{B0DB6281-852B-4424-9DBC-88E2D16C8768}"/>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7" name="テキスト ボックス 686">
          <a:extLst>
            <a:ext uri="{FF2B5EF4-FFF2-40B4-BE49-F238E27FC236}">
              <a16:creationId xmlns:a16="http://schemas.microsoft.com/office/drawing/2014/main" id="{6B8D26C5-7FE2-4A42-86F2-4524A047EF6D}"/>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8" name="直線コネクタ 687">
          <a:extLst>
            <a:ext uri="{FF2B5EF4-FFF2-40B4-BE49-F238E27FC236}">
              <a16:creationId xmlns:a16="http://schemas.microsoft.com/office/drawing/2014/main" id="{1119E191-5D09-43FE-97A2-14FBF50FE5E6}"/>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9" name="テキスト ボックス 688">
          <a:extLst>
            <a:ext uri="{FF2B5EF4-FFF2-40B4-BE49-F238E27FC236}">
              <a16:creationId xmlns:a16="http://schemas.microsoft.com/office/drawing/2014/main" id="{57164120-853E-4B67-84F5-13C845963064}"/>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0" name="直線コネクタ 689">
          <a:extLst>
            <a:ext uri="{FF2B5EF4-FFF2-40B4-BE49-F238E27FC236}">
              <a16:creationId xmlns:a16="http://schemas.microsoft.com/office/drawing/2014/main" id="{6A5E33C3-2DB9-4B02-8F4F-1E4248FC5855}"/>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1" name="テキスト ボックス 690">
          <a:extLst>
            <a:ext uri="{FF2B5EF4-FFF2-40B4-BE49-F238E27FC236}">
              <a16:creationId xmlns:a16="http://schemas.microsoft.com/office/drawing/2014/main" id="{29CD75CF-5088-4BA1-BCF7-C026686F7E66}"/>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2" name="【学校施設】&#10;一人当たり面積グラフ枠">
          <a:extLst>
            <a:ext uri="{FF2B5EF4-FFF2-40B4-BE49-F238E27FC236}">
              <a16:creationId xmlns:a16="http://schemas.microsoft.com/office/drawing/2014/main" id="{2A83424D-7798-4208-AFC9-B7ADF99B2468}"/>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85889</xdr:rowOff>
    </xdr:from>
    <xdr:to>
      <xdr:col>116</xdr:col>
      <xdr:colOff>62864</xdr:colOff>
      <xdr:row>64</xdr:row>
      <xdr:rowOff>94706</xdr:rowOff>
    </xdr:to>
    <xdr:cxnSp macro="">
      <xdr:nvCxnSpPr>
        <xdr:cNvPr id="693" name="直線コネクタ 692">
          <a:extLst>
            <a:ext uri="{FF2B5EF4-FFF2-40B4-BE49-F238E27FC236}">
              <a16:creationId xmlns:a16="http://schemas.microsoft.com/office/drawing/2014/main" id="{4F1888E1-11DE-4060-9808-F718F7D03E06}"/>
            </a:ext>
          </a:extLst>
        </xdr:cNvPr>
        <xdr:cNvCxnSpPr/>
      </xdr:nvCxnSpPr>
      <xdr:spPr>
        <a:xfrm flipV="1">
          <a:off x="19951064" y="9172739"/>
          <a:ext cx="0" cy="1494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98533</xdr:rowOff>
    </xdr:from>
    <xdr:ext cx="469744" cy="259045"/>
    <xdr:sp macro="" textlink="">
      <xdr:nvSpPr>
        <xdr:cNvPr id="694" name="【学校施設】&#10;一人当たり面積最小値テキスト">
          <a:extLst>
            <a:ext uri="{FF2B5EF4-FFF2-40B4-BE49-F238E27FC236}">
              <a16:creationId xmlns:a16="http://schemas.microsoft.com/office/drawing/2014/main" id="{DADFDFB1-1A60-4F6D-954D-8391B8CA0D8E}"/>
            </a:ext>
          </a:extLst>
        </xdr:cNvPr>
        <xdr:cNvSpPr txBox="1"/>
      </xdr:nvSpPr>
      <xdr:spPr>
        <a:xfrm>
          <a:off x="19989800" y="10671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94706</xdr:rowOff>
    </xdr:from>
    <xdr:to>
      <xdr:col>116</xdr:col>
      <xdr:colOff>152400</xdr:colOff>
      <xdr:row>64</xdr:row>
      <xdr:rowOff>94706</xdr:rowOff>
    </xdr:to>
    <xdr:cxnSp macro="">
      <xdr:nvCxnSpPr>
        <xdr:cNvPr id="695" name="直線コネクタ 694">
          <a:extLst>
            <a:ext uri="{FF2B5EF4-FFF2-40B4-BE49-F238E27FC236}">
              <a16:creationId xmlns:a16="http://schemas.microsoft.com/office/drawing/2014/main" id="{07523F44-7A54-4352-A53F-9ADC3E9D6B41}"/>
            </a:ext>
          </a:extLst>
        </xdr:cNvPr>
        <xdr:cNvCxnSpPr/>
      </xdr:nvCxnSpPr>
      <xdr:spPr>
        <a:xfrm>
          <a:off x="19881850" y="1066745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32566</xdr:rowOff>
    </xdr:from>
    <xdr:ext cx="469744" cy="259045"/>
    <xdr:sp macro="" textlink="">
      <xdr:nvSpPr>
        <xdr:cNvPr id="696" name="【学校施設】&#10;一人当たり面積最大値テキスト">
          <a:extLst>
            <a:ext uri="{FF2B5EF4-FFF2-40B4-BE49-F238E27FC236}">
              <a16:creationId xmlns:a16="http://schemas.microsoft.com/office/drawing/2014/main" id="{56928ABF-B19F-45EC-8BBD-DECE7AC299D8}"/>
            </a:ext>
          </a:extLst>
        </xdr:cNvPr>
        <xdr:cNvSpPr txBox="1"/>
      </xdr:nvSpPr>
      <xdr:spPr>
        <a:xfrm>
          <a:off x="19989800" y="8954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85889</xdr:rowOff>
    </xdr:from>
    <xdr:to>
      <xdr:col>116</xdr:col>
      <xdr:colOff>152400</xdr:colOff>
      <xdr:row>55</xdr:row>
      <xdr:rowOff>85889</xdr:rowOff>
    </xdr:to>
    <xdr:cxnSp macro="">
      <xdr:nvCxnSpPr>
        <xdr:cNvPr id="697" name="直線コネクタ 696">
          <a:extLst>
            <a:ext uri="{FF2B5EF4-FFF2-40B4-BE49-F238E27FC236}">
              <a16:creationId xmlns:a16="http://schemas.microsoft.com/office/drawing/2014/main" id="{567780C1-B304-4ED0-9BCC-B04E4704D064}"/>
            </a:ext>
          </a:extLst>
        </xdr:cNvPr>
        <xdr:cNvCxnSpPr/>
      </xdr:nvCxnSpPr>
      <xdr:spPr>
        <a:xfrm>
          <a:off x="19881850" y="917273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51434</xdr:rowOff>
    </xdr:from>
    <xdr:ext cx="469744" cy="259045"/>
    <xdr:sp macro="" textlink="">
      <xdr:nvSpPr>
        <xdr:cNvPr id="698" name="【学校施設】&#10;一人当たり面積平均値テキスト">
          <a:extLst>
            <a:ext uri="{FF2B5EF4-FFF2-40B4-BE49-F238E27FC236}">
              <a16:creationId xmlns:a16="http://schemas.microsoft.com/office/drawing/2014/main" id="{5B7964B4-D6E8-42AE-B0FD-251033CCF98A}"/>
            </a:ext>
          </a:extLst>
        </xdr:cNvPr>
        <xdr:cNvSpPr txBox="1"/>
      </xdr:nvSpPr>
      <xdr:spPr>
        <a:xfrm>
          <a:off x="19989800" y="99637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28557</xdr:rowOff>
    </xdr:from>
    <xdr:to>
      <xdr:col>116</xdr:col>
      <xdr:colOff>114300</xdr:colOff>
      <xdr:row>61</xdr:row>
      <xdr:rowOff>130157</xdr:rowOff>
    </xdr:to>
    <xdr:sp macro="" textlink="">
      <xdr:nvSpPr>
        <xdr:cNvPr id="699" name="フローチャート: 判断 698">
          <a:extLst>
            <a:ext uri="{FF2B5EF4-FFF2-40B4-BE49-F238E27FC236}">
              <a16:creationId xmlns:a16="http://schemas.microsoft.com/office/drawing/2014/main" id="{0C5F1B6F-5BFB-4D1B-96B4-EE6101D76C97}"/>
            </a:ext>
          </a:extLst>
        </xdr:cNvPr>
        <xdr:cNvSpPr/>
      </xdr:nvSpPr>
      <xdr:spPr>
        <a:xfrm>
          <a:off x="19900900" y="1010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36068</xdr:rowOff>
    </xdr:from>
    <xdr:to>
      <xdr:col>112</xdr:col>
      <xdr:colOff>38100</xdr:colOff>
      <xdr:row>61</xdr:row>
      <xdr:rowOff>137668</xdr:rowOff>
    </xdr:to>
    <xdr:sp macro="" textlink="">
      <xdr:nvSpPr>
        <xdr:cNvPr id="700" name="フローチャート: 判断 699">
          <a:extLst>
            <a:ext uri="{FF2B5EF4-FFF2-40B4-BE49-F238E27FC236}">
              <a16:creationId xmlns:a16="http://schemas.microsoft.com/office/drawing/2014/main" id="{D0D407CF-2BAF-49F4-9E0C-814A716F2C93}"/>
            </a:ext>
          </a:extLst>
        </xdr:cNvPr>
        <xdr:cNvSpPr/>
      </xdr:nvSpPr>
      <xdr:spPr>
        <a:xfrm>
          <a:off x="19157950" y="1011351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34761</xdr:rowOff>
    </xdr:from>
    <xdr:to>
      <xdr:col>107</xdr:col>
      <xdr:colOff>101600</xdr:colOff>
      <xdr:row>61</xdr:row>
      <xdr:rowOff>136361</xdr:rowOff>
    </xdr:to>
    <xdr:sp macro="" textlink="">
      <xdr:nvSpPr>
        <xdr:cNvPr id="701" name="フローチャート: 判断 700">
          <a:extLst>
            <a:ext uri="{FF2B5EF4-FFF2-40B4-BE49-F238E27FC236}">
              <a16:creationId xmlns:a16="http://schemas.microsoft.com/office/drawing/2014/main" id="{CEC57C72-CDA7-42AC-BA71-8593B3F9360B}"/>
            </a:ext>
          </a:extLst>
        </xdr:cNvPr>
        <xdr:cNvSpPr/>
      </xdr:nvSpPr>
      <xdr:spPr>
        <a:xfrm>
          <a:off x="18345150" y="1011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55009</xdr:rowOff>
    </xdr:from>
    <xdr:to>
      <xdr:col>102</xdr:col>
      <xdr:colOff>165100</xdr:colOff>
      <xdr:row>61</xdr:row>
      <xdr:rowOff>156609</xdr:rowOff>
    </xdr:to>
    <xdr:sp macro="" textlink="">
      <xdr:nvSpPr>
        <xdr:cNvPr id="702" name="フローチャート: 判断 701">
          <a:extLst>
            <a:ext uri="{FF2B5EF4-FFF2-40B4-BE49-F238E27FC236}">
              <a16:creationId xmlns:a16="http://schemas.microsoft.com/office/drawing/2014/main" id="{DF44846F-9FA7-4DE9-BF30-7A9699F57EFD}"/>
            </a:ext>
          </a:extLst>
        </xdr:cNvPr>
        <xdr:cNvSpPr/>
      </xdr:nvSpPr>
      <xdr:spPr>
        <a:xfrm>
          <a:off x="17551400" y="10132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7656</xdr:rowOff>
    </xdr:from>
    <xdr:to>
      <xdr:col>98</xdr:col>
      <xdr:colOff>38100</xdr:colOff>
      <xdr:row>61</xdr:row>
      <xdr:rowOff>109256</xdr:rowOff>
    </xdr:to>
    <xdr:sp macro="" textlink="">
      <xdr:nvSpPr>
        <xdr:cNvPr id="703" name="フローチャート: 判断 702">
          <a:extLst>
            <a:ext uri="{FF2B5EF4-FFF2-40B4-BE49-F238E27FC236}">
              <a16:creationId xmlns:a16="http://schemas.microsoft.com/office/drawing/2014/main" id="{FAC9DAF2-65AB-446E-9FD3-ECD01ED1C01A}"/>
            </a:ext>
          </a:extLst>
        </xdr:cNvPr>
        <xdr:cNvSpPr/>
      </xdr:nvSpPr>
      <xdr:spPr>
        <a:xfrm>
          <a:off x="16757650" y="1008510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775A761-CC35-49D9-AFAE-20D9F9CAE317}"/>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4A79D488-7046-45E2-B0AD-EB0B4B2D8924}"/>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C75EB85F-7C71-481B-80CC-E5E5A040901B}"/>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4D6F0550-2E7D-4624-880C-3C20D7E9AE22}"/>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E1A1F22-E105-489D-995A-9DA45E824574}"/>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82441</xdr:rowOff>
    </xdr:from>
    <xdr:to>
      <xdr:col>116</xdr:col>
      <xdr:colOff>114300</xdr:colOff>
      <xdr:row>62</xdr:row>
      <xdr:rowOff>12591</xdr:rowOff>
    </xdr:to>
    <xdr:sp macro="" textlink="">
      <xdr:nvSpPr>
        <xdr:cNvPr id="709" name="楕円 708">
          <a:extLst>
            <a:ext uri="{FF2B5EF4-FFF2-40B4-BE49-F238E27FC236}">
              <a16:creationId xmlns:a16="http://schemas.microsoft.com/office/drawing/2014/main" id="{9C75E494-5AC5-45A8-9555-108CF9E45562}"/>
            </a:ext>
          </a:extLst>
        </xdr:cNvPr>
        <xdr:cNvSpPr/>
      </xdr:nvSpPr>
      <xdr:spPr>
        <a:xfrm>
          <a:off x="19900900" y="1015989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60868</xdr:rowOff>
    </xdr:from>
    <xdr:ext cx="469744" cy="259045"/>
    <xdr:sp macro="" textlink="">
      <xdr:nvSpPr>
        <xdr:cNvPr id="710" name="【学校施設】&#10;一人当たり面積該当値テキスト">
          <a:extLst>
            <a:ext uri="{FF2B5EF4-FFF2-40B4-BE49-F238E27FC236}">
              <a16:creationId xmlns:a16="http://schemas.microsoft.com/office/drawing/2014/main" id="{30112E82-9923-46D8-BD86-8B56A0EBF099}"/>
            </a:ext>
          </a:extLst>
        </xdr:cNvPr>
        <xdr:cNvSpPr txBox="1"/>
      </xdr:nvSpPr>
      <xdr:spPr>
        <a:xfrm>
          <a:off x="19989800" y="10138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53049</xdr:rowOff>
    </xdr:from>
    <xdr:to>
      <xdr:col>112</xdr:col>
      <xdr:colOff>38100</xdr:colOff>
      <xdr:row>61</xdr:row>
      <xdr:rowOff>154649</xdr:rowOff>
    </xdr:to>
    <xdr:sp macro="" textlink="">
      <xdr:nvSpPr>
        <xdr:cNvPr id="711" name="楕円 710">
          <a:extLst>
            <a:ext uri="{FF2B5EF4-FFF2-40B4-BE49-F238E27FC236}">
              <a16:creationId xmlns:a16="http://schemas.microsoft.com/office/drawing/2014/main" id="{15C0F259-7C42-4DEF-B2F2-B6F41F46789B}"/>
            </a:ext>
          </a:extLst>
        </xdr:cNvPr>
        <xdr:cNvSpPr/>
      </xdr:nvSpPr>
      <xdr:spPr>
        <a:xfrm>
          <a:off x="19157950" y="101304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103849</xdr:rowOff>
    </xdr:from>
    <xdr:to>
      <xdr:col>116</xdr:col>
      <xdr:colOff>63500</xdr:colOff>
      <xdr:row>61</xdr:row>
      <xdr:rowOff>133241</xdr:rowOff>
    </xdr:to>
    <xdr:cxnSp macro="">
      <xdr:nvCxnSpPr>
        <xdr:cNvPr id="712" name="直線コネクタ 711">
          <a:extLst>
            <a:ext uri="{FF2B5EF4-FFF2-40B4-BE49-F238E27FC236}">
              <a16:creationId xmlns:a16="http://schemas.microsoft.com/office/drawing/2014/main" id="{C25A3B6D-1E1E-46C9-9E1F-6FB537BA658D}"/>
            </a:ext>
          </a:extLst>
        </xdr:cNvPr>
        <xdr:cNvCxnSpPr/>
      </xdr:nvCxnSpPr>
      <xdr:spPr>
        <a:xfrm>
          <a:off x="19202400" y="10181299"/>
          <a:ext cx="7493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14515</xdr:rowOff>
    </xdr:from>
    <xdr:to>
      <xdr:col>107</xdr:col>
      <xdr:colOff>101600</xdr:colOff>
      <xdr:row>61</xdr:row>
      <xdr:rowOff>116115</xdr:rowOff>
    </xdr:to>
    <xdr:sp macro="" textlink="">
      <xdr:nvSpPr>
        <xdr:cNvPr id="713" name="楕円 712">
          <a:extLst>
            <a:ext uri="{FF2B5EF4-FFF2-40B4-BE49-F238E27FC236}">
              <a16:creationId xmlns:a16="http://schemas.microsoft.com/office/drawing/2014/main" id="{CE3B12CD-2EEC-4835-B6AC-5DC781850013}"/>
            </a:ext>
          </a:extLst>
        </xdr:cNvPr>
        <xdr:cNvSpPr/>
      </xdr:nvSpPr>
      <xdr:spPr>
        <a:xfrm>
          <a:off x="18345150" y="10091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65315</xdr:rowOff>
    </xdr:from>
    <xdr:to>
      <xdr:col>111</xdr:col>
      <xdr:colOff>177800</xdr:colOff>
      <xdr:row>61</xdr:row>
      <xdr:rowOff>103849</xdr:rowOff>
    </xdr:to>
    <xdr:cxnSp macro="">
      <xdr:nvCxnSpPr>
        <xdr:cNvPr id="714" name="直線コネクタ 713">
          <a:extLst>
            <a:ext uri="{FF2B5EF4-FFF2-40B4-BE49-F238E27FC236}">
              <a16:creationId xmlns:a16="http://schemas.microsoft.com/office/drawing/2014/main" id="{9F5988D2-BEC9-45E9-8610-07C1A324AB83}"/>
            </a:ext>
          </a:extLst>
        </xdr:cNvPr>
        <xdr:cNvCxnSpPr/>
      </xdr:nvCxnSpPr>
      <xdr:spPr>
        <a:xfrm>
          <a:off x="18395950" y="10142765"/>
          <a:ext cx="806450" cy="38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33455</xdr:rowOff>
    </xdr:from>
    <xdr:to>
      <xdr:col>102</xdr:col>
      <xdr:colOff>165100</xdr:colOff>
      <xdr:row>61</xdr:row>
      <xdr:rowOff>135055</xdr:rowOff>
    </xdr:to>
    <xdr:sp macro="" textlink="">
      <xdr:nvSpPr>
        <xdr:cNvPr id="715" name="楕円 714">
          <a:extLst>
            <a:ext uri="{FF2B5EF4-FFF2-40B4-BE49-F238E27FC236}">
              <a16:creationId xmlns:a16="http://schemas.microsoft.com/office/drawing/2014/main" id="{B817204F-E53E-4A26-BEB7-06D2DA08D61E}"/>
            </a:ext>
          </a:extLst>
        </xdr:cNvPr>
        <xdr:cNvSpPr/>
      </xdr:nvSpPr>
      <xdr:spPr>
        <a:xfrm>
          <a:off x="17551400" y="1011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65315</xdr:rowOff>
    </xdr:from>
    <xdr:to>
      <xdr:col>107</xdr:col>
      <xdr:colOff>50800</xdr:colOff>
      <xdr:row>61</xdr:row>
      <xdr:rowOff>84255</xdr:rowOff>
    </xdr:to>
    <xdr:cxnSp macro="">
      <xdr:nvCxnSpPr>
        <xdr:cNvPr id="716" name="直線コネクタ 715">
          <a:extLst>
            <a:ext uri="{FF2B5EF4-FFF2-40B4-BE49-F238E27FC236}">
              <a16:creationId xmlns:a16="http://schemas.microsoft.com/office/drawing/2014/main" id="{48854912-614C-43F3-B409-624B2F96CA42}"/>
            </a:ext>
          </a:extLst>
        </xdr:cNvPr>
        <xdr:cNvCxnSpPr/>
      </xdr:nvCxnSpPr>
      <xdr:spPr>
        <a:xfrm flipV="1">
          <a:off x="17602200" y="10142765"/>
          <a:ext cx="793750" cy="18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44232</xdr:rowOff>
    </xdr:from>
    <xdr:to>
      <xdr:col>98</xdr:col>
      <xdr:colOff>38100</xdr:colOff>
      <xdr:row>61</xdr:row>
      <xdr:rowOff>145832</xdr:rowOff>
    </xdr:to>
    <xdr:sp macro="" textlink="">
      <xdr:nvSpPr>
        <xdr:cNvPr id="717" name="楕円 716">
          <a:extLst>
            <a:ext uri="{FF2B5EF4-FFF2-40B4-BE49-F238E27FC236}">
              <a16:creationId xmlns:a16="http://schemas.microsoft.com/office/drawing/2014/main" id="{7C972B72-0692-49EC-93D4-646EBF5A88AA}"/>
            </a:ext>
          </a:extLst>
        </xdr:cNvPr>
        <xdr:cNvSpPr/>
      </xdr:nvSpPr>
      <xdr:spPr>
        <a:xfrm>
          <a:off x="16757650" y="10121682"/>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84255</xdr:rowOff>
    </xdr:from>
    <xdr:to>
      <xdr:col>102</xdr:col>
      <xdr:colOff>114300</xdr:colOff>
      <xdr:row>61</xdr:row>
      <xdr:rowOff>95032</xdr:rowOff>
    </xdr:to>
    <xdr:cxnSp macro="">
      <xdr:nvCxnSpPr>
        <xdr:cNvPr id="718" name="直線コネクタ 717">
          <a:extLst>
            <a:ext uri="{FF2B5EF4-FFF2-40B4-BE49-F238E27FC236}">
              <a16:creationId xmlns:a16="http://schemas.microsoft.com/office/drawing/2014/main" id="{C6B75100-4831-4E46-B7D1-C8D888A15001}"/>
            </a:ext>
          </a:extLst>
        </xdr:cNvPr>
        <xdr:cNvCxnSpPr/>
      </xdr:nvCxnSpPr>
      <xdr:spPr>
        <a:xfrm flipV="1">
          <a:off x="16802100" y="10161705"/>
          <a:ext cx="800100" cy="10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154195</xdr:rowOff>
    </xdr:from>
    <xdr:ext cx="469744" cy="259045"/>
    <xdr:sp macro="" textlink="">
      <xdr:nvSpPr>
        <xdr:cNvPr id="719" name="n_1aveValue【学校施設】&#10;一人当たり面積">
          <a:extLst>
            <a:ext uri="{FF2B5EF4-FFF2-40B4-BE49-F238E27FC236}">
              <a16:creationId xmlns:a16="http://schemas.microsoft.com/office/drawing/2014/main" id="{97638699-03E3-45A8-86ED-EB4656BFAB10}"/>
            </a:ext>
          </a:extLst>
        </xdr:cNvPr>
        <xdr:cNvSpPr txBox="1"/>
      </xdr:nvSpPr>
      <xdr:spPr>
        <a:xfrm>
          <a:off x="18980227" y="99014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127488</xdr:rowOff>
    </xdr:from>
    <xdr:ext cx="469744" cy="259045"/>
    <xdr:sp macro="" textlink="">
      <xdr:nvSpPr>
        <xdr:cNvPr id="720" name="n_2aveValue【学校施設】&#10;一人当たり面積">
          <a:extLst>
            <a:ext uri="{FF2B5EF4-FFF2-40B4-BE49-F238E27FC236}">
              <a16:creationId xmlns:a16="http://schemas.microsoft.com/office/drawing/2014/main" id="{534179FF-00DE-402C-9B6E-EBA5040EC85F}"/>
            </a:ext>
          </a:extLst>
        </xdr:cNvPr>
        <xdr:cNvSpPr txBox="1"/>
      </xdr:nvSpPr>
      <xdr:spPr>
        <a:xfrm>
          <a:off x="18180127" y="10204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147736</xdr:rowOff>
    </xdr:from>
    <xdr:ext cx="469744" cy="259045"/>
    <xdr:sp macro="" textlink="">
      <xdr:nvSpPr>
        <xdr:cNvPr id="721" name="n_3aveValue【学校施設】&#10;一人当たり面積">
          <a:extLst>
            <a:ext uri="{FF2B5EF4-FFF2-40B4-BE49-F238E27FC236}">
              <a16:creationId xmlns:a16="http://schemas.microsoft.com/office/drawing/2014/main" id="{6E461584-9A3C-4B43-9861-693A7B070246}"/>
            </a:ext>
          </a:extLst>
        </xdr:cNvPr>
        <xdr:cNvSpPr txBox="1"/>
      </xdr:nvSpPr>
      <xdr:spPr>
        <a:xfrm>
          <a:off x="17386377" y="10225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125783</xdr:rowOff>
    </xdr:from>
    <xdr:ext cx="469744" cy="259045"/>
    <xdr:sp macro="" textlink="">
      <xdr:nvSpPr>
        <xdr:cNvPr id="722" name="n_4aveValue【学校施設】&#10;一人当たり面積">
          <a:extLst>
            <a:ext uri="{FF2B5EF4-FFF2-40B4-BE49-F238E27FC236}">
              <a16:creationId xmlns:a16="http://schemas.microsoft.com/office/drawing/2014/main" id="{9693D8D7-92DF-466D-B159-1E1754B81511}"/>
            </a:ext>
          </a:extLst>
        </xdr:cNvPr>
        <xdr:cNvSpPr txBox="1"/>
      </xdr:nvSpPr>
      <xdr:spPr>
        <a:xfrm>
          <a:off x="16592627" y="9873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145776</xdr:rowOff>
    </xdr:from>
    <xdr:ext cx="469744" cy="259045"/>
    <xdr:sp macro="" textlink="">
      <xdr:nvSpPr>
        <xdr:cNvPr id="723" name="n_1mainValue【学校施設】&#10;一人当たり面積">
          <a:extLst>
            <a:ext uri="{FF2B5EF4-FFF2-40B4-BE49-F238E27FC236}">
              <a16:creationId xmlns:a16="http://schemas.microsoft.com/office/drawing/2014/main" id="{F232B3A4-2778-4E9A-8F26-398B46B740E3}"/>
            </a:ext>
          </a:extLst>
        </xdr:cNvPr>
        <xdr:cNvSpPr txBox="1"/>
      </xdr:nvSpPr>
      <xdr:spPr>
        <a:xfrm>
          <a:off x="18980227" y="102232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132642</xdr:rowOff>
    </xdr:from>
    <xdr:ext cx="469744" cy="259045"/>
    <xdr:sp macro="" textlink="">
      <xdr:nvSpPr>
        <xdr:cNvPr id="724" name="n_2mainValue【学校施設】&#10;一人当たり面積">
          <a:extLst>
            <a:ext uri="{FF2B5EF4-FFF2-40B4-BE49-F238E27FC236}">
              <a16:creationId xmlns:a16="http://schemas.microsoft.com/office/drawing/2014/main" id="{489855F5-85BC-40CD-98FA-37BCF8B884DD}"/>
            </a:ext>
          </a:extLst>
        </xdr:cNvPr>
        <xdr:cNvSpPr txBox="1"/>
      </xdr:nvSpPr>
      <xdr:spPr>
        <a:xfrm>
          <a:off x="18180127" y="9879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151582</xdr:rowOff>
    </xdr:from>
    <xdr:ext cx="469744" cy="259045"/>
    <xdr:sp macro="" textlink="">
      <xdr:nvSpPr>
        <xdr:cNvPr id="725" name="n_3mainValue【学校施設】&#10;一人当たり面積">
          <a:extLst>
            <a:ext uri="{FF2B5EF4-FFF2-40B4-BE49-F238E27FC236}">
              <a16:creationId xmlns:a16="http://schemas.microsoft.com/office/drawing/2014/main" id="{2E436D88-DD16-45B4-ACAE-F5586924B38C}"/>
            </a:ext>
          </a:extLst>
        </xdr:cNvPr>
        <xdr:cNvSpPr txBox="1"/>
      </xdr:nvSpPr>
      <xdr:spPr>
        <a:xfrm>
          <a:off x="17386377" y="98988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136959</xdr:rowOff>
    </xdr:from>
    <xdr:ext cx="469744" cy="259045"/>
    <xdr:sp macro="" textlink="">
      <xdr:nvSpPr>
        <xdr:cNvPr id="726" name="n_4mainValue【学校施設】&#10;一人当たり面積">
          <a:extLst>
            <a:ext uri="{FF2B5EF4-FFF2-40B4-BE49-F238E27FC236}">
              <a16:creationId xmlns:a16="http://schemas.microsoft.com/office/drawing/2014/main" id="{A8EE20D5-B328-4877-9E8E-C56EE9F774D7}"/>
            </a:ext>
          </a:extLst>
        </xdr:cNvPr>
        <xdr:cNvSpPr txBox="1"/>
      </xdr:nvSpPr>
      <xdr:spPr>
        <a:xfrm>
          <a:off x="16592627" y="10214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7" name="正方形/長方形 726">
          <a:extLst>
            <a:ext uri="{FF2B5EF4-FFF2-40B4-BE49-F238E27FC236}">
              <a16:creationId xmlns:a16="http://schemas.microsoft.com/office/drawing/2014/main" id="{F0B79903-0061-424A-B5C3-AFB33BB4DC63}"/>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8" name="正方形/長方形 727">
          <a:extLst>
            <a:ext uri="{FF2B5EF4-FFF2-40B4-BE49-F238E27FC236}">
              <a16:creationId xmlns:a16="http://schemas.microsoft.com/office/drawing/2014/main" id="{5366C467-E5F7-417F-82F5-2DDF4972C8E0}"/>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9" name="正方形/長方形 728">
          <a:extLst>
            <a:ext uri="{FF2B5EF4-FFF2-40B4-BE49-F238E27FC236}">
              <a16:creationId xmlns:a16="http://schemas.microsoft.com/office/drawing/2014/main" id="{E8058CB4-B245-4B0B-B2F3-B341F2B52407}"/>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0" name="正方形/長方形 729">
          <a:extLst>
            <a:ext uri="{FF2B5EF4-FFF2-40B4-BE49-F238E27FC236}">
              <a16:creationId xmlns:a16="http://schemas.microsoft.com/office/drawing/2014/main" id="{D3A39243-F062-4E5F-B85C-BFD1707D74CA}"/>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1" name="正方形/長方形 730">
          <a:extLst>
            <a:ext uri="{FF2B5EF4-FFF2-40B4-BE49-F238E27FC236}">
              <a16:creationId xmlns:a16="http://schemas.microsoft.com/office/drawing/2014/main" id="{988BA909-D2F7-4E6B-8CA2-FA26F6EAF7DE}"/>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2" name="正方形/長方形 731">
          <a:extLst>
            <a:ext uri="{FF2B5EF4-FFF2-40B4-BE49-F238E27FC236}">
              <a16:creationId xmlns:a16="http://schemas.microsoft.com/office/drawing/2014/main" id="{D5CC27EB-82D8-421A-BB58-EC25FA34CFFD}"/>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3" name="正方形/長方形 732">
          <a:extLst>
            <a:ext uri="{FF2B5EF4-FFF2-40B4-BE49-F238E27FC236}">
              <a16:creationId xmlns:a16="http://schemas.microsoft.com/office/drawing/2014/main" id="{BC9A8FC9-0A2E-4D0F-882C-46DB001DA01A}"/>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4" name="正方形/長方形 733">
          <a:extLst>
            <a:ext uri="{FF2B5EF4-FFF2-40B4-BE49-F238E27FC236}">
              <a16:creationId xmlns:a16="http://schemas.microsoft.com/office/drawing/2014/main" id="{E656DA4B-2E4B-4D3A-BEAA-89467F37DC72}"/>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5" name="正方形/長方形 734">
          <a:extLst>
            <a:ext uri="{FF2B5EF4-FFF2-40B4-BE49-F238E27FC236}">
              <a16:creationId xmlns:a16="http://schemas.microsoft.com/office/drawing/2014/main" id="{DCA841AC-3CC9-462B-A4C5-C135DB3AE52E}"/>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6" name="正方形/長方形 735">
          <a:extLst>
            <a:ext uri="{FF2B5EF4-FFF2-40B4-BE49-F238E27FC236}">
              <a16:creationId xmlns:a16="http://schemas.microsoft.com/office/drawing/2014/main" id="{4006502D-0E77-4FFB-9820-CCB28AB4CD6C}"/>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7" name="正方形/長方形 736">
          <a:extLst>
            <a:ext uri="{FF2B5EF4-FFF2-40B4-BE49-F238E27FC236}">
              <a16:creationId xmlns:a16="http://schemas.microsoft.com/office/drawing/2014/main" id="{C53D2017-308E-4607-B81E-C5B74B5C0358}"/>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8" name="正方形/長方形 737">
          <a:extLst>
            <a:ext uri="{FF2B5EF4-FFF2-40B4-BE49-F238E27FC236}">
              <a16:creationId xmlns:a16="http://schemas.microsoft.com/office/drawing/2014/main" id="{FECF28D4-B46E-4E90-B26D-94672957CA96}"/>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9" name="正方形/長方形 738">
          <a:extLst>
            <a:ext uri="{FF2B5EF4-FFF2-40B4-BE49-F238E27FC236}">
              <a16:creationId xmlns:a16="http://schemas.microsoft.com/office/drawing/2014/main" id="{597FEB1D-D965-44D9-AD4E-65871FED7DC2}"/>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40" name="正方形/長方形 739">
          <a:extLst>
            <a:ext uri="{FF2B5EF4-FFF2-40B4-BE49-F238E27FC236}">
              <a16:creationId xmlns:a16="http://schemas.microsoft.com/office/drawing/2014/main" id="{0784E9E6-E35C-4CA1-A91B-ADDCE9EB60AA}"/>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41" name="正方形/長方形 740">
          <a:extLst>
            <a:ext uri="{FF2B5EF4-FFF2-40B4-BE49-F238E27FC236}">
              <a16:creationId xmlns:a16="http://schemas.microsoft.com/office/drawing/2014/main" id="{5309A811-6C9A-4B50-8D8A-1A469A597429}"/>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42" name="正方形/長方形 741">
          <a:extLst>
            <a:ext uri="{FF2B5EF4-FFF2-40B4-BE49-F238E27FC236}">
              <a16:creationId xmlns:a16="http://schemas.microsoft.com/office/drawing/2014/main" id="{CE951B91-80CB-404F-A98F-958922792506}"/>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43" name="テキスト ボックス 742">
          <a:extLst>
            <a:ext uri="{FF2B5EF4-FFF2-40B4-BE49-F238E27FC236}">
              <a16:creationId xmlns:a16="http://schemas.microsoft.com/office/drawing/2014/main" id="{1356F420-6B28-4AD4-B37C-86DB0ACFAB42}"/>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44" name="直線コネクタ 743">
          <a:extLst>
            <a:ext uri="{FF2B5EF4-FFF2-40B4-BE49-F238E27FC236}">
              <a16:creationId xmlns:a16="http://schemas.microsoft.com/office/drawing/2014/main" id="{64D600D7-3481-4B0E-99E4-DB452C00C6C9}"/>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45" name="直線コネクタ 744">
          <a:extLst>
            <a:ext uri="{FF2B5EF4-FFF2-40B4-BE49-F238E27FC236}">
              <a16:creationId xmlns:a16="http://schemas.microsoft.com/office/drawing/2014/main" id="{0F9B60B2-F0E8-4865-B91F-9836A7F6C521}"/>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46" name="テキスト ボックス 745">
          <a:extLst>
            <a:ext uri="{FF2B5EF4-FFF2-40B4-BE49-F238E27FC236}">
              <a16:creationId xmlns:a16="http://schemas.microsoft.com/office/drawing/2014/main" id="{A1DA13BC-5724-4783-8653-AE8CA3537277}"/>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47" name="直線コネクタ 746">
          <a:extLst>
            <a:ext uri="{FF2B5EF4-FFF2-40B4-BE49-F238E27FC236}">
              <a16:creationId xmlns:a16="http://schemas.microsoft.com/office/drawing/2014/main" id="{DAFBFA05-A7B7-47B9-A49F-F876DF9E5B72}"/>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48" name="テキスト ボックス 747">
          <a:extLst>
            <a:ext uri="{FF2B5EF4-FFF2-40B4-BE49-F238E27FC236}">
              <a16:creationId xmlns:a16="http://schemas.microsoft.com/office/drawing/2014/main" id="{D07CD7AB-8DCC-4319-9B55-273DD86C02AE}"/>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49" name="直線コネクタ 748">
          <a:extLst>
            <a:ext uri="{FF2B5EF4-FFF2-40B4-BE49-F238E27FC236}">
              <a16:creationId xmlns:a16="http://schemas.microsoft.com/office/drawing/2014/main" id="{F1A6FF89-5356-4A90-B9B3-36DC5E7C03B3}"/>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50" name="テキスト ボックス 749">
          <a:extLst>
            <a:ext uri="{FF2B5EF4-FFF2-40B4-BE49-F238E27FC236}">
              <a16:creationId xmlns:a16="http://schemas.microsoft.com/office/drawing/2014/main" id="{4E6F9071-E0B1-40D7-9BAA-1EE2A9A47319}"/>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51" name="直線コネクタ 750">
          <a:extLst>
            <a:ext uri="{FF2B5EF4-FFF2-40B4-BE49-F238E27FC236}">
              <a16:creationId xmlns:a16="http://schemas.microsoft.com/office/drawing/2014/main" id="{AE3718B6-1874-4E6D-821B-B731EAC7DD57}"/>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52" name="テキスト ボックス 751">
          <a:extLst>
            <a:ext uri="{FF2B5EF4-FFF2-40B4-BE49-F238E27FC236}">
              <a16:creationId xmlns:a16="http://schemas.microsoft.com/office/drawing/2014/main" id="{02FE691B-23E6-4748-9A08-3D66415CB1DE}"/>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53" name="直線コネクタ 752">
          <a:extLst>
            <a:ext uri="{FF2B5EF4-FFF2-40B4-BE49-F238E27FC236}">
              <a16:creationId xmlns:a16="http://schemas.microsoft.com/office/drawing/2014/main" id="{4C89707F-E325-4138-8B81-09A1BCD77E6D}"/>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54" name="テキスト ボックス 753">
          <a:extLst>
            <a:ext uri="{FF2B5EF4-FFF2-40B4-BE49-F238E27FC236}">
              <a16:creationId xmlns:a16="http://schemas.microsoft.com/office/drawing/2014/main" id="{B0F62B17-78BE-4835-BC10-0E230E5FA36E}"/>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55" name="直線コネクタ 754">
          <a:extLst>
            <a:ext uri="{FF2B5EF4-FFF2-40B4-BE49-F238E27FC236}">
              <a16:creationId xmlns:a16="http://schemas.microsoft.com/office/drawing/2014/main" id="{18BADD9D-0DF1-4597-9420-FD585E95CF90}"/>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56" name="テキスト ボックス 755">
          <a:extLst>
            <a:ext uri="{FF2B5EF4-FFF2-40B4-BE49-F238E27FC236}">
              <a16:creationId xmlns:a16="http://schemas.microsoft.com/office/drawing/2014/main" id="{99F30DBA-659F-4AA4-A465-995FC1C0D413}"/>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57" name="直線コネクタ 756">
          <a:extLst>
            <a:ext uri="{FF2B5EF4-FFF2-40B4-BE49-F238E27FC236}">
              <a16:creationId xmlns:a16="http://schemas.microsoft.com/office/drawing/2014/main" id="{B6CFD00A-9618-4FF7-952D-EA10A904C479}"/>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58" name="テキスト ボックス 757">
          <a:extLst>
            <a:ext uri="{FF2B5EF4-FFF2-40B4-BE49-F238E27FC236}">
              <a16:creationId xmlns:a16="http://schemas.microsoft.com/office/drawing/2014/main" id="{BCEBED52-3215-4F15-A0AA-040FF537A21C}"/>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59" name="【児童館】&#10;一人当たり面積グラフ枠">
          <a:extLst>
            <a:ext uri="{FF2B5EF4-FFF2-40B4-BE49-F238E27FC236}">
              <a16:creationId xmlns:a16="http://schemas.microsoft.com/office/drawing/2014/main" id="{4584FBBD-4F08-4E9D-B33A-E21A9623D3AA}"/>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62593</xdr:rowOff>
    </xdr:from>
    <xdr:to>
      <xdr:col>116</xdr:col>
      <xdr:colOff>62864</xdr:colOff>
      <xdr:row>86</xdr:row>
      <xdr:rowOff>21771</xdr:rowOff>
    </xdr:to>
    <xdr:cxnSp macro="">
      <xdr:nvCxnSpPr>
        <xdr:cNvPr id="760" name="直線コネクタ 759">
          <a:extLst>
            <a:ext uri="{FF2B5EF4-FFF2-40B4-BE49-F238E27FC236}">
              <a16:creationId xmlns:a16="http://schemas.microsoft.com/office/drawing/2014/main" id="{3D60979F-895B-4686-BA4E-395865BC6321}"/>
            </a:ext>
          </a:extLst>
        </xdr:cNvPr>
        <xdr:cNvCxnSpPr/>
      </xdr:nvCxnSpPr>
      <xdr:spPr>
        <a:xfrm flipV="1">
          <a:off x="19951064" y="12781643"/>
          <a:ext cx="0" cy="1445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25598</xdr:rowOff>
    </xdr:from>
    <xdr:ext cx="469744" cy="259045"/>
    <xdr:sp macro="" textlink="">
      <xdr:nvSpPr>
        <xdr:cNvPr id="761" name="【児童館】&#10;一人当たり面積最小値テキスト">
          <a:extLst>
            <a:ext uri="{FF2B5EF4-FFF2-40B4-BE49-F238E27FC236}">
              <a16:creationId xmlns:a16="http://schemas.microsoft.com/office/drawing/2014/main" id="{3AD8FA1C-9C22-4704-A297-28ABCCCCA86D}"/>
            </a:ext>
          </a:extLst>
        </xdr:cNvPr>
        <xdr:cNvSpPr txBox="1"/>
      </xdr:nvSpPr>
      <xdr:spPr>
        <a:xfrm>
          <a:off x="19989800" y="14230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21771</xdr:rowOff>
    </xdr:from>
    <xdr:to>
      <xdr:col>116</xdr:col>
      <xdr:colOff>152400</xdr:colOff>
      <xdr:row>86</xdr:row>
      <xdr:rowOff>21771</xdr:rowOff>
    </xdr:to>
    <xdr:cxnSp macro="">
      <xdr:nvCxnSpPr>
        <xdr:cNvPr id="762" name="直線コネクタ 761">
          <a:extLst>
            <a:ext uri="{FF2B5EF4-FFF2-40B4-BE49-F238E27FC236}">
              <a16:creationId xmlns:a16="http://schemas.microsoft.com/office/drawing/2014/main" id="{DE0F7228-AE1E-45DB-A721-7ACCDF4D73A0}"/>
            </a:ext>
          </a:extLst>
        </xdr:cNvPr>
        <xdr:cNvCxnSpPr/>
      </xdr:nvCxnSpPr>
      <xdr:spPr>
        <a:xfrm>
          <a:off x="19881850" y="1422672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9270</xdr:rowOff>
    </xdr:from>
    <xdr:ext cx="469744" cy="259045"/>
    <xdr:sp macro="" textlink="">
      <xdr:nvSpPr>
        <xdr:cNvPr id="763" name="【児童館】&#10;一人当たり面積最大値テキスト">
          <a:extLst>
            <a:ext uri="{FF2B5EF4-FFF2-40B4-BE49-F238E27FC236}">
              <a16:creationId xmlns:a16="http://schemas.microsoft.com/office/drawing/2014/main" id="{EEBA20D3-CCCA-4CCA-8096-751361513866}"/>
            </a:ext>
          </a:extLst>
        </xdr:cNvPr>
        <xdr:cNvSpPr txBox="1"/>
      </xdr:nvSpPr>
      <xdr:spPr>
        <a:xfrm>
          <a:off x="19989800" y="12563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62593</xdr:rowOff>
    </xdr:from>
    <xdr:to>
      <xdr:col>116</xdr:col>
      <xdr:colOff>152400</xdr:colOff>
      <xdr:row>77</xdr:row>
      <xdr:rowOff>62593</xdr:rowOff>
    </xdr:to>
    <xdr:cxnSp macro="">
      <xdr:nvCxnSpPr>
        <xdr:cNvPr id="764" name="直線コネクタ 763">
          <a:extLst>
            <a:ext uri="{FF2B5EF4-FFF2-40B4-BE49-F238E27FC236}">
              <a16:creationId xmlns:a16="http://schemas.microsoft.com/office/drawing/2014/main" id="{3DEDA4CD-E96B-4AE4-9C4B-C73CC8714689}"/>
            </a:ext>
          </a:extLst>
        </xdr:cNvPr>
        <xdr:cNvCxnSpPr/>
      </xdr:nvCxnSpPr>
      <xdr:spPr>
        <a:xfrm>
          <a:off x="19881850" y="1278164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10177</xdr:rowOff>
    </xdr:from>
    <xdr:ext cx="469744" cy="259045"/>
    <xdr:sp macro="" textlink="">
      <xdr:nvSpPr>
        <xdr:cNvPr id="765" name="【児童館】&#10;一人当たり面積平均値テキスト">
          <a:extLst>
            <a:ext uri="{FF2B5EF4-FFF2-40B4-BE49-F238E27FC236}">
              <a16:creationId xmlns:a16="http://schemas.microsoft.com/office/drawing/2014/main" id="{34D44BA9-B74C-4661-94FC-399C905C5ECE}"/>
            </a:ext>
          </a:extLst>
        </xdr:cNvPr>
        <xdr:cNvSpPr txBox="1"/>
      </xdr:nvSpPr>
      <xdr:spPr>
        <a:xfrm>
          <a:off x="19989800" y="133896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81</xdr:row>
      <xdr:rowOff>158750</xdr:rowOff>
    </xdr:from>
    <xdr:to>
      <xdr:col>116</xdr:col>
      <xdr:colOff>114300</xdr:colOff>
      <xdr:row>82</xdr:row>
      <xdr:rowOff>88900</xdr:rowOff>
    </xdr:to>
    <xdr:sp macro="" textlink="">
      <xdr:nvSpPr>
        <xdr:cNvPr id="766" name="フローチャート: 判断 765">
          <a:extLst>
            <a:ext uri="{FF2B5EF4-FFF2-40B4-BE49-F238E27FC236}">
              <a16:creationId xmlns:a16="http://schemas.microsoft.com/office/drawing/2014/main" id="{0FDE3D9B-BF38-481A-AE04-B307AD492A72}"/>
            </a:ext>
          </a:extLst>
        </xdr:cNvPr>
        <xdr:cNvSpPr/>
      </xdr:nvSpPr>
      <xdr:spPr>
        <a:xfrm>
          <a:off x="19900900" y="1353820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52614</xdr:rowOff>
    </xdr:from>
    <xdr:to>
      <xdr:col>112</xdr:col>
      <xdr:colOff>38100</xdr:colOff>
      <xdr:row>82</xdr:row>
      <xdr:rowOff>154214</xdr:rowOff>
    </xdr:to>
    <xdr:sp macro="" textlink="">
      <xdr:nvSpPr>
        <xdr:cNvPr id="767" name="フローチャート: 判断 766">
          <a:extLst>
            <a:ext uri="{FF2B5EF4-FFF2-40B4-BE49-F238E27FC236}">
              <a16:creationId xmlns:a16="http://schemas.microsoft.com/office/drawing/2014/main" id="{48A7F729-9B90-4D67-B55B-E4F75CC0CDE5}"/>
            </a:ext>
          </a:extLst>
        </xdr:cNvPr>
        <xdr:cNvSpPr/>
      </xdr:nvSpPr>
      <xdr:spPr>
        <a:xfrm>
          <a:off x="19157950" y="1359716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117929</xdr:rowOff>
    </xdr:from>
    <xdr:to>
      <xdr:col>107</xdr:col>
      <xdr:colOff>101600</xdr:colOff>
      <xdr:row>83</xdr:row>
      <xdr:rowOff>48079</xdr:rowOff>
    </xdr:to>
    <xdr:sp macro="" textlink="">
      <xdr:nvSpPr>
        <xdr:cNvPr id="768" name="フローチャート: 判断 767">
          <a:extLst>
            <a:ext uri="{FF2B5EF4-FFF2-40B4-BE49-F238E27FC236}">
              <a16:creationId xmlns:a16="http://schemas.microsoft.com/office/drawing/2014/main" id="{E20E0854-350B-4C0F-B4CD-C2B68AF80EFD}"/>
            </a:ext>
          </a:extLst>
        </xdr:cNvPr>
        <xdr:cNvSpPr/>
      </xdr:nvSpPr>
      <xdr:spPr>
        <a:xfrm>
          <a:off x="18345150" y="1366247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150586</xdr:rowOff>
    </xdr:from>
    <xdr:to>
      <xdr:col>102</xdr:col>
      <xdr:colOff>165100</xdr:colOff>
      <xdr:row>83</xdr:row>
      <xdr:rowOff>80736</xdr:rowOff>
    </xdr:to>
    <xdr:sp macro="" textlink="">
      <xdr:nvSpPr>
        <xdr:cNvPr id="769" name="フローチャート: 判断 768">
          <a:extLst>
            <a:ext uri="{FF2B5EF4-FFF2-40B4-BE49-F238E27FC236}">
              <a16:creationId xmlns:a16="http://schemas.microsoft.com/office/drawing/2014/main" id="{EE8938C5-17E7-4C51-83E3-922F488DA457}"/>
            </a:ext>
          </a:extLst>
        </xdr:cNvPr>
        <xdr:cNvSpPr/>
      </xdr:nvSpPr>
      <xdr:spPr>
        <a:xfrm>
          <a:off x="17551400" y="1369513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85271</xdr:rowOff>
    </xdr:from>
    <xdr:to>
      <xdr:col>98</xdr:col>
      <xdr:colOff>38100</xdr:colOff>
      <xdr:row>83</xdr:row>
      <xdr:rowOff>15421</xdr:rowOff>
    </xdr:to>
    <xdr:sp macro="" textlink="">
      <xdr:nvSpPr>
        <xdr:cNvPr id="770" name="フローチャート: 判断 769">
          <a:extLst>
            <a:ext uri="{FF2B5EF4-FFF2-40B4-BE49-F238E27FC236}">
              <a16:creationId xmlns:a16="http://schemas.microsoft.com/office/drawing/2014/main" id="{B0254855-0314-4219-9C93-B5456A618A8B}"/>
            </a:ext>
          </a:extLst>
        </xdr:cNvPr>
        <xdr:cNvSpPr/>
      </xdr:nvSpPr>
      <xdr:spPr>
        <a:xfrm>
          <a:off x="16757650" y="1362982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71" name="テキスト ボックス 770">
          <a:extLst>
            <a:ext uri="{FF2B5EF4-FFF2-40B4-BE49-F238E27FC236}">
              <a16:creationId xmlns:a16="http://schemas.microsoft.com/office/drawing/2014/main" id="{90BB64A1-EDE7-4E67-A0B1-58644492BE6D}"/>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72" name="テキスト ボックス 771">
          <a:extLst>
            <a:ext uri="{FF2B5EF4-FFF2-40B4-BE49-F238E27FC236}">
              <a16:creationId xmlns:a16="http://schemas.microsoft.com/office/drawing/2014/main" id="{C6B415E3-98EB-49DE-8752-625A1A8D5A4B}"/>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73" name="テキスト ボックス 772">
          <a:extLst>
            <a:ext uri="{FF2B5EF4-FFF2-40B4-BE49-F238E27FC236}">
              <a16:creationId xmlns:a16="http://schemas.microsoft.com/office/drawing/2014/main" id="{07324168-07CE-4AD5-A932-3F571A741CEF}"/>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74" name="テキスト ボックス 773">
          <a:extLst>
            <a:ext uri="{FF2B5EF4-FFF2-40B4-BE49-F238E27FC236}">
              <a16:creationId xmlns:a16="http://schemas.microsoft.com/office/drawing/2014/main" id="{1B5FEE4A-1AFB-4031-95B1-566D40A33016}"/>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75" name="テキスト ボックス 774">
          <a:extLst>
            <a:ext uri="{FF2B5EF4-FFF2-40B4-BE49-F238E27FC236}">
              <a16:creationId xmlns:a16="http://schemas.microsoft.com/office/drawing/2014/main" id="{DBC5E504-8B65-44F1-A974-BB3FF192018E}"/>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158750</xdr:rowOff>
    </xdr:from>
    <xdr:to>
      <xdr:col>116</xdr:col>
      <xdr:colOff>114300</xdr:colOff>
      <xdr:row>84</xdr:row>
      <xdr:rowOff>88900</xdr:rowOff>
    </xdr:to>
    <xdr:sp macro="" textlink="">
      <xdr:nvSpPr>
        <xdr:cNvPr id="776" name="楕円 775">
          <a:extLst>
            <a:ext uri="{FF2B5EF4-FFF2-40B4-BE49-F238E27FC236}">
              <a16:creationId xmlns:a16="http://schemas.microsoft.com/office/drawing/2014/main" id="{56666F7A-B9E9-48D7-8B75-A556887F97D8}"/>
            </a:ext>
          </a:extLst>
        </xdr:cNvPr>
        <xdr:cNvSpPr/>
      </xdr:nvSpPr>
      <xdr:spPr>
        <a:xfrm>
          <a:off x="19900900" y="13868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137177</xdr:rowOff>
    </xdr:from>
    <xdr:ext cx="469744" cy="259045"/>
    <xdr:sp macro="" textlink="">
      <xdr:nvSpPr>
        <xdr:cNvPr id="777" name="【児童館】&#10;一人当たり面積該当値テキスト">
          <a:extLst>
            <a:ext uri="{FF2B5EF4-FFF2-40B4-BE49-F238E27FC236}">
              <a16:creationId xmlns:a16="http://schemas.microsoft.com/office/drawing/2014/main" id="{95B35D2B-1040-4A23-9A87-2F56D382B94C}"/>
            </a:ext>
          </a:extLst>
        </xdr:cNvPr>
        <xdr:cNvSpPr txBox="1"/>
      </xdr:nvSpPr>
      <xdr:spPr>
        <a:xfrm>
          <a:off x="19989800"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170741</xdr:rowOff>
    </xdr:from>
    <xdr:ext cx="469744" cy="259045"/>
    <xdr:sp macro="" textlink="">
      <xdr:nvSpPr>
        <xdr:cNvPr id="778" name="n_1aveValue【児童館】&#10;一人当たり面積">
          <a:extLst>
            <a:ext uri="{FF2B5EF4-FFF2-40B4-BE49-F238E27FC236}">
              <a16:creationId xmlns:a16="http://schemas.microsoft.com/office/drawing/2014/main" id="{B29F3D67-1CFD-4142-A3BA-6C9C0F474E50}"/>
            </a:ext>
          </a:extLst>
        </xdr:cNvPr>
        <xdr:cNvSpPr txBox="1"/>
      </xdr:nvSpPr>
      <xdr:spPr>
        <a:xfrm>
          <a:off x="18980227" y="13378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64606</xdr:rowOff>
    </xdr:from>
    <xdr:ext cx="469744" cy="259045"/>
    <xdr:sp macro="" textlink="">
      <xdr:nvSpPr>
        <xdr:cNvPr id="779" name="n_2aveValue【児童館】&#10;一人当たり面積">
          <a:extLst>
            <a:ext uri="{FF2B5EF4-FFF2-40B4-BE49-F238E27FC236}">
              <a16:creationId xmlns:a16="http://schemas.microsoft.com/office/drawing/2014/main" id="{25E4D4AC-2A96-4726-BB6B-E1ADAE4D4B6A}"/>
            </a:ext>
          </a:extLst>
        </xdr:cNvPr>
        <xdr:cNvSpPr txBox="1"/>
      </xdr:nvSpPr>
      <xdr:spPr>
        <a:xfrm>
          <a:off x="18180127" y="13444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97263</xdr:rowOff>
    </xdr:from>
    <xdr:ext cx="469744" cy="259045"/>
    <xdr:sp macro="" textlink="">
      <xdr:nvSpPr>
        <xdr:cNvPr id="780" name="n_3aveValue【児童館】&#10;一人当たり面積">
          <a:extLst>
            <a:ext uri="{FF2B5EF4-FFF2-40B4-BE49-F238E27FC236}">
              <a16:creationId xmlns:a16="http://schemas.microsoft.com/office/drawing/2014/main" id="{33BE2229-373D-47BE-BBE1-5B5CEAB4ECBB}"/>
            </a:ext>
          </a:extLst>
        </xdr:cNvPr>
        <xdr:cNvSpPr txBox="1"/>
      </xdr:nvSpPr>
      <xdr:spPr>
        <a:xfrm>
          <a:off x="17386377" y="13476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31948</xdr:rowOff>
    </xdr:from>
    <xdr:ext cx="469744" cy="259045"/>
    <xdr:sp macro="" textlink="">
      <xdr:nvSpPr>
        <xdr:cNvPr id="781" name="n_4aveValue【児童館】&#10;一人当たり面積">
          <a:extLst>
            <a:ext uri="{FF2B5EF4-FFF2-40B4-BE49-F238E27FC236}">
              <a16:creationId xmlns:a16="http://schemas.microsoft.com/office/drawing/2014/main" id="{0DE71F61-51E3-4C18-B5E0-2F061468D75A}"/>
            </a:ext>
          </a:extLst>
        </xdr:cNvPr>
        <xdr:cNvSpPr txBox="1"/>
      </xdr:nvSpPr>
      <xdr:spPr>
        <a:xfrm>
          <a:off x="16592627" y="13411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82" name="正方形/長方形 781">
          <a:extLst>
            <a:ext uri="{FF2B5EF4-FFF2-40B4-BE49-F238E27FC236}">
              <a16:creationId xmlns:a16="http://schemas.microsoft.com/office/drawing/2014/main" id="{FB83605B-B8B4-492F-A74B-721EFC3941BC}"/>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83" name="正方形/長方形 782">
          <a:extLst>
            <a:ext uri="{FF2B5EF4-FFF2-40B4-BE49-F238E27FC236}">
              <a16:creationId xmlns:a16="http://schemas.microsoft.com/office/drawing/2014/main" id="{CB15D688-8D7E-4FC0-B730-D4CCCF87FA85}"/>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84" name="正方形/長方形 783">
          <a:extLst>
            <a:ext uri="{FF2B5EF4-FFF2-40B4-BE49-F238E27FC236}">
              <a16:creationId xmlns:a16="http://schemas.microsoft.com/office/drawing/2014/main" id="{18C15944-0602-4191-A863-0DA6022F7868}"/>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85" name="正方形/長方形 784">
          <a:extLst>
            <a:ext uri="{FF2B5EF4-FFF2-40B4-BE49-F238E27FC236}">
              <a16:creationId xmlns:a16="http://schemas.microsoft.com/office/drawing/2014/main" id="{4BECCC30-CB1A-400F-89D5-201D4AF3E98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86" name="正方形/長方形 785">
          <a:extLst>
            <a:ext uri="{FF2B5EF4-FFF2-40B4-BE49-F238E27FC236}">
              <a16:creationId xmlns:a16="http://schemas.microsoft.com/office/drawing/2014/main" id="{03FB5A10-7B25-47FA-964E-7522886E03D2}"/>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87" name="正方形/長方形 786">
          <a:extLst>
            <a:ext uri="{FF2B5EF4-FFF2-40B4-BE49-F238E27FC236}">
              <a16:creationId xmlns:a16="http://schemas.microsoft.com/office/drawing/2014/main" id="{28BCA35A-173A-477B-B47A-A194CE4434D2}"/>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88" name="正方形/長方形 787">
          <a:extLst>
            <a:ext uri="{FF2B5EF4-FFF2-40B4-BE49-F238E27FC236}">
              <a16:creationId xmlns:a16="http://schemas.microsoft.com/office/drawing/2014/main" id="{496BB4C9-4164-4B7B-9856-60F8C81CD965}"/>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89" name="正方形/長方形 788">
          <a:extLst>
            <a:ext uri="{FF2B5EF4-FFF2-40B4-BE49-F238E27FC236}">
              <a16:creationId xmlns:a16="http://schemas.microsoft.com/office/drawing/2014/main" id="{C154550B-06C0-4206-890D-4262411570C5}"/>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90" name="テキスト ボックス 789">
          <a:extLst>
            <a:ext uri="{FF2B5EF4-FFF2-40B4-BE49-F238E27FC236}">
              <a16:creationId xmlns:a16="http://schemas.microsoft.com/office/drawing/2014/main" id="{185659D8-831A-4F2E-B18C-F2B1D68C438E}"/>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91" name="直線コネクタ 790">
          <a:extLst>
            <a:ext uri="{FF2B5EF4-FFF2-40B4-BE49-F238E27FC236}">
              <a16:creationId xmlns:a16="http://schemas.microsoft.com/office/drawing/2014/main" id="{0049AA6D-0D40-494B-AE67-D72EAE98A862}"/>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92" name="テキスト ボックス 791">
          <a:extLst>
            <a:ext uri="{FF2B5EF4-FFF2-40B4-BE49-F238E27FC236}">
              <a16:creationId xmlns:a16="http://schemas.microsoft.com/office/drawing/2014/main" id="{4875EFEA-475E-4D22-A31D-C5625AB4438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93" name="直線コネクタ 792">
          <a:extLst>
            <a:ext uri="{FF2B5EF4-FFF2-40B4-BE49-F238E27FC236}">
              <a16:creationId xmlns:a16="http://schemas.microsoft.com/office/drawing/2014/main" id="{F3ACE080-CF54-48AD-9B79-731E26894EA9}"/>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94" name="テキスト ボックス 793">
          <a:extLst>
            <a:ext uri="{FF2B5EF4-FFF2-40B4-BE49-F238E27FC236}">
              <a16:creationId xmlns:a16="http://schemas.microsoft.com/office/drawing/2014/main" id="{A15EC4E7-FFA5-4EE5-AAC2-504AEEAAD5C3}"/>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95" name="直線コネクタ 794">
          <a:extLst>
            <a:ext uri="{FF2B5EF4-FFF2-40B4-BE49-F238E27FC236}">
              <a16:creationId xmlns:a16="http://schemas.microsoft.com/office/drawing/2014/main" id="{5BF82B62-8009-4186-B488-B61072F41A64}"/>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96" name="テキスト ボックス 795">
          <a:extLst>
            <a:ext uri="{FF2B5EF4-FFF2-40B4-BE49-F238E27FC236}">
              <a16:creationId xmlns:a16="http://schemas.microsoft.com/office/drawing/2014/main" id="{2292606E-A906-4080-ACE2-F92969CDB0D4}"/>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97" name="直線コネクタ 796">
          <a:extLst>
            <a:ext uri="{FF2B5EF4-FFF2-40B4-BE49-F238E27FC236}">
              <a16:creationId xmlns:a16="http://schemas.microsoft.com/office/drawing/2014/main" id="{EC5B9668-30C3-4802-B21D-3F33014118A1}"/>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98" name="テキスト ボックス 797">
          <a:extLst>
            <a:ext uri="{FF2B5EF4-FFF2-40B4-BE49-F238E27FC236}">
              <a16:creationId xmlns:a16="http://schemas.microsoft.com/office/drawing/2014/main" id="{6A162D1C-2ABD-45D7-892B-2CE528707AFB}"/>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99" name="直線コネクタ 798">
          <a:extLst>
            <a:ext uri="{FF2B5EF4-FFF2-40B4-BE49-F238E27FC236}">
              <a16:creationId xmlns:a16="http://schemas.microsoft.com/office/drawing/2014/main" id="{C3A69106-C4A4-4E80-8D82-F08BDE567190}"/>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00" name="テキスト ボックス 799">
          <a:extLst>
            <a:ext uri="{FF2B5EF4-FFF2-40B4-BE49-F238E27FC236}">
              <a16:creationId xmlns:a16="http://schemas.microsoft.com/office/drawing/2014/main" id="{252F54AF-9C35-40C6-A740-C222DB611D66}"/>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01" name="直線コネクタ 800">
          <a:extLst>
            <a:ext uri="{FF2B5EF4-FFF2-40B4-BE49-F238E27FC236}">
              <a16:creationId xmlns:a16="http://schemas.microsoft.com/office/drawing/2014/main" id="{61179961-B47D-4001-8BB1-78FFDD03FE41}"/>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02" name="テキスト ボックス 801">
          <a:extLst>
            <a:ext uri="{FF2B5EF4-FFF2-40B4-BE49-F238E27FC236}">
              <a16:creationId xmlns:a16="http://schemas.microsoft.com/office/drawing/2014/main" id="{C25FD190-CF23-449A-9DEC-4C5DCCC0A707}"/>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03" name="直線コネクタ 802">
          <a:extLst>
            <a:ext uri="{FF2B5EF4-FFF2-40B4-BE49-F238E27FC236}">
              <a16:creationId xmlns:a16="http://schemas.microsoft.com/office/drawing/2014/main" id="{962D8E19-F751-4D46-BE7E-111513FBF2DF}"/>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04" name="テキスト ボックス 803">
          <a:extLst>
            <a:ext uri="{FF2B5EF4-FFF2-40B4-BE49-F238E27FC236}">
              <a16:creationId xmlns:a16="http://schemas.microsoft.com/office/drawing/2014/main" id="{28979CA8-A505-485B-B998-D106439C39F7}"/>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05" name="【公民館】&#10;有形固定資産減価償却率グラフ枠">
          <a:extLst>
            <a:ext uri="{FF2B5EF4-FFF2-40B4-BE49-F238E27FC236}">
              <a16:creationId xmlns:a16="http://schemas.microsoft.com/office/drawing/2014/main" id="{4C7C5A77-6BA6-4A36-96F1-63D9361C8D26}"/>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74295</xdr:rowOff>
    </xdr:from>
    <xdr:to>
      <xdr:col>85</xdr:col>
      <xdr:colOff>126364</xdr:colOff>
      <xdr:row>108</xdr:row>
      <xdr:rowOff>121920</xdr:rowOff>
    </xdr:to>
    <xdr:cxnSp macro="">
      <xdr:nvCxnSpPr>
        <xdr:cNvPr id="806" name="直線コネクタ 805">
          <a:extLst>
            <a:ext uri="{FF2B5EF4-FFF2-40B4-BE49-F238E27FC236}">
              <a16:creationId xmlns:a16="http://schemas.microsoft.com/office/drawing/2014/main" id="{222F41AB-EE9A-45FB-BAA2-3DE70832B646}"/>
            </a:ext>
          </a:extLst>
        </xdr:cNvPr>
        <xdr:cNvCxnSpPr/>
      </xdr:nvCxnSpPr>
      <xdr:spPr>
        <a:xfrm flipV="1">
          <a:off x="14699614" y="1664779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125747</xdr:rowOff>
    </xdr:from>
    <xdr:ext cx="405111" cy="259045"/>
    <xdr:sp macro="" textlink="">
      <xdr:nvSpPr>
        <xdr:cNvPr id="807" name="【公民館】&#10;有形固定資産減価償却率最小値テキスト">
          <a:extLst>
            <a:ext uri="{FF2B5EF4-FFF2-40B4-BE49-F238E27FC236}">
              <a16:creationId xmlns:a16="http://schemas.microsoft.com/office/drawing/2014/main" id="{C17F1922-DA06-40A0-9FE7-CEB41CAECD94}"/>
            </a:ext>
          </a:extLst>
        </xdr:cNvPr>
        <xdr:cNvSpPr txBox="1"/>
      </xdr:nvSpPr>
      <xdr:spPr>
        <a:xfrm>
          <a:off x="14738350" y="1807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121920</xdr:rowOff>
    </xdr:from>
    <xdr:to>
      <xdr:col>86</xdr:col>
      <xdr:colOff>25400</xdr:colOff>
      <xdr:row>108</xdr:row>
      <xdr:rowOff>121920</xdr:rowOff>
    </xdr:to>
    <xdr:cxnSp macro="">
      <xdr:nvCxnSpPr>
        <xdr:cNvPr id="808" name="直線コネクタ 807">
          <a:extLst>
            <a:ext uri="{FF2B5EF4-FFF2-40B4-BE49-F238E27FC236}">
              <a16:creationId xmlns:a16="http://schemas.microsoft.com/office/drawing/2014/main" id="{F262A7C2-798D-4506-AAC4-47AD1B1D3554}"/>
            </a:ext>
          </a:extLst>
        </xdr:cNvPr>
        <xdr:cNvCxnSpPr/>
      </xdr:nvCxnSpPr>
      <xdr:spPr>
        <a:xfrm>
          <a:off x="14611350" y="180670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20972</xdr:rowOff>
    </xdr:from>
    <xdr:ext cx="405111" cy="259045"/>
    <xdr:sp macro="" textlink="">
      <xdr:nvSpPr>
        <xdr:cNvPr id="809" name="【公民館】&#10;有形固定資産減価償却率最大値テキスト">
          <a:extLst>
            <a:ext uri="{FF2B5EF4-FFF2-40B4-BE49-F238E27FC236}">
              <a16:creationId xmlns:a16="http://schemas.microsoft.com/office/drawing/2014/main" id="{85BA7231-F13E-4B38-AECF-0450DAD6377C}"/>
            </a:ext>
          </a:extLst>
        </xdr:cNvPr>
        <xdr:cNvSpPr txBox="1"/>
      </xdr:nvSpPr>
      <xdr:spPr>
        <a:xfrm>
          <a:off x="14738350" y="16423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74295</xdr:rowOff>
    </xdr:from>
    <xdr:to>
      <xdr:col>86</xdr:col>
      <xdr:colOff>25400</xdr:colOff>
      <xdr:row>100</xdr:row>
      <xdr:rowOff>74295</xdr:rowOff>
    </xdr:to>
    <xdr:cxnSp macro="">
      <xdr:nvCxnSpPr>
        <xdr:cNvPr id="810" name="直線コネクタ 809">
          <a:extLst>
            <a:ext uri="{FF2B5EF4-FFF2-40B4-BE49-F238E27FC236}">
              <a16:creationId xmlns:a16="http://schemas.microsoft.com/office/drawing/2014/main" id="{035ACC14-54E9-4EAE-AD2A-CC52C92A5C8E}"/>
            </a:ext>
          </a:extLst>
        </xdr:cNvPr>
        <xdr:cNvCxnSpPr/>
      </xdr:nvCxnSpPr>
      <xdr:spPr>
        <a:xfrm>
          <a:off x="14611350" y="166477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57802</xdr:rowOff>
    </xdr:from>
    <xdr:ext cx="405111" cy="259045"/>
    <xdr:sp macro="" textlink="">
      <xdr:nvSpPr>
        <xdr:cNvPr id="811" name="【公民館】&#10;有形固定資産減価償却率平均値テキスト">
          <a:extLst>
            <a:ext uri="{FF2B5EF4-FFF2-40B4-BE49-F238E27FC236}">
              <a16:creationId xmlns:a16="http://schemas.microsoft.com/office/drawing/2014/main" id="{977AD28F-6D2F-4B17-8DE6-AA4CF8A69394}"/>
            </a:ext>
          </a:extLst>
        </xdr:cNvPr>
        <xdr:cNvSpPr txBox="1"/>
      </xdr:nvSpPr>
      <xdr:spPr>
        <a:xfrm>
          <a:off x="14738350" y="17317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34925</xdr:rowOff>
    </xdr:from>
    <xdr:to>
      <xdr:col>85</xdr:col>
      <xdr:colOff>177800</xdr:colOff>
      <xdr:row>105</xdr:row>
      <xdr:rowOff>136525</xdr:rowOff>
    </xdr:to>
    <xdr:sp macro="" textlink="">
      <xdr:nvSpPr>
        <xdr:cNvPr id="812" name="フローチャート: 判断 811">
          <a:extLst>
            <a:ext uri="{FF2B5EF4-FFF2-40B4-BE49-F238E27FC236}">
              <a16:creationId xmlns:a16="http://schemas.microsoft.com/office/drawing/2014/main" id="{8214CDC8-8BB3-456A-8BB4-54C4736F8886}"/>
            </a:ext>
          </a:extLst>
        </xdr:cNvPr>
        <xdr:cNvSpPr/>
      </xdr:nvSpPr>
      <xdr:spPr>
        <a:xfrm>
          <a:off x="14649450" y="1746567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164464</xdr:rowOff>
    </xdr:from>
    <xdr:to>
      <xdr:col>81</xdr:col>
      <xdr:colOff>101600</xdr:colOff>
      <xdr:row>105</xdr:row>
      <xdr:rowOff>94614</xdr:rowOff>
    </xdr:to>
    <xdr:sp macro="" textlink="">
      <xdr:nvSpPr>
        <xdr:cNvPr id="813" name="フローチャート: 判断 812">
          <a:extLst>
            <a:ext uri="{FF2B5EF4-FFF2-40B4-BE49-F238E27FC236}">
              <a16:creationId xmlns:a16="http://schemas.microsoft.com/office/drawing/2014/main" id="{74D556A7-0CB4-4223-9D77-3FE707075910}"/>
            </a:ext>
          </a:extLst>
        </xdr:cNvPr>
        <xdr:cNvSpPr/>
      </xdr:nvSpPr>
      <xdr:spPr>
        <a:xfrm>
          <a:off x="13887450" y="17423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814" name="フローチャート: 判断 813">
          <a:extLst>
            <a:ext uri="{FF2B5EF4-FFF2-40B4-BE49-F238E27FC236}">
              <a16:creationId xmlns:a16="http://schemas.microsoft.com/office/drawing/2014/main" id="{6C9FCAE4-9379-47F8-BC2D-3E65D5339801}"/>
            </a:ext>
          </a:extLst>
        </xdr:cNvPr>
        <xdr:cNvSpPr/>
      </xdr:nvSpPr>
      <xdr:spPr>
        <a:xfrm>
          <a:off x="13093700" y="1736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99695</xdr:rowOff>
    </xdr:from>
    <xdr:to>
      <xdr:col>72</xdr:col>
      <xdr:colOff>38100</xdr:colOff>
      <xdr:row>106</xdr:row>
      <xdr:rowOff>29845</xdr:rowOff>
    </xdr:to>
    <xdr:sp macro="" textlink="">
      <xdr:nvSpPr>
        <xdr:cNvPr id="815" name="フローチャート: 判断 814">
          <a:extLst>
            <a:ext uri="{FF2B5EF4-FFF2-40B4-BE49-F238E27FC236}">
              <a16:creationId xmlns:a16="http://schemas.microsoft.com/office/drawing/2014/main" id="{6E6DAD0F-04BD-40C4-8AD4-22E10B097411}"/>
            </a:ext>
          </a:extLst>
        </xdr:cNvPr>
        <xdr:cNvSpPr/>
      </xdr:nvSpPr>
      <xdr:spPr>
        <a:xfrm>
          <a:off x="12299950" y="1753044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40639</xdr:rowOff>
    </xdr:from>
    <xdr:to>
      <xdr:col>67</xdr:col>
      <xdr:colOff>101600</xdr:colOff>
      <xdr:row>105</xdr:row>
      <xdr:rowOff>142239</xdr:rowOff>
    </xdr:to>
    <xdr:sp macro="" textlink="">
      <xdr:nvSpPr>
        <xdr:cNvPr id="816" name="フローチャート: 判断 815">
          <a:extLst>
            <a:ext uri="{FF2B5EF4-FFF2-40B4-BE49-F238E27FC236}">
              <a16:creationId xmlns:a16="http://schemas.microsoft.com/office/drawing/2014/main" id="{58EF3333-3C11-426A-B240-F6FDA571361A}"/>
            </a:ext>
          </a:extLst>
        </xdr:cNvPr>
        <xdr:cNvSpPr/>
      </xdr:nvSpPr>
      <xdr:spPr>
        <a:xfrm>
          <a:off x="11487150" y="17471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17" name="テキスト ボックス 816">
          <a:extLst>
            <a:ext uri="{FF2B5EF4-FFF2-40B4-BE49-F238E27FC236}">
              <a16:creationId xmlns:a16="http://schemas.microsoft.com/office/drawing/2014/main" id="{223C9338-3A36-4D50-9679-4ED98C250FB4}"/>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18" name="テキスト ボックス 817">
          <a:extLst>
            <a:ext uri="{FF2B5EF4-FFF2-40B4-BE49-F238E27FC236}">
              <a16:creationId xmlns:a16="http://schemas.microsoft.com/office/drawing/2014/main" id="{6A0F0372-A119-4168-9BF0-119280FF447D}"/>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19" name="テキスト ボックス 818">
          <a:extLst>
            <a:ext uri="{FF2B5EF4-FFF2-40B4-BE49-F238E27FC236}">
              <a16:creationId xmlns:a16="http://schemas.microsoft.com/office/drawing/2014/main" id="{546CF966-13EF-4101-B306-8150781C4BB6}"/>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20" name="テキスト ボックス 819">
          <a:extLst>
            <a:ext uri="{FF2B5EF4-FFF2-40B4-BE49-F238E27FC236}">
              <a16:creationId xmlns:a16="http://schemas.microsoft.com/office/drawing/2014/main" id="{A8435B25-ACBE-44A5-989A-20206B5F6D1E}"/>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21" name="テキスト ボックス 820">
          <a:extLst>
            <a:ext uri="{FF2B5EF4-FFF2-40B4-BE49-F238E27FC236}">
              <a16:creationId xmlns:a16="http://schemas.microsoft.com/office/drawing/2014/main" id="{6FC87B6D-9C56-42C3-AC43-A525CA45BD7D}"/>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48261</xdr:rowOff>
    </xdr:from>
    <xdr:to>
      <xdr:col>85</xdr:col>
      <xdr:colOff>177800</xdr:colOff>
      <xdr:row>108</xdr:row>
      <xdr:rowOff>149861</xdr:rowOff>
    </xdr:to>
    <xdr:sp macro="" textlink="">
      <xdr:nvSpPr>
        <xdr:cNvPr id="822" name="楕円 821">
          <a:extLst>
            <a:ext uri="{FF2B5EF4-FFF2-40B4-BE49-F238E27FC236}">
              <a16:creationId xmlns:a16="http://schemas.microsoft.com/office/drawing/2014/main" id="{27363ED0-F4A2-4378-9AFF-A64BD57A89CC}"/>
            </a:ext>
          </a:extLst>
        </xdr:cNvPr>
        <xdr:cNvSpPr/>
      </xdr:nvSpPr>
      <xdr:spPr>
        <a:xfrm>
          <a:off x="14649450" y="17993361"/>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134638</xdr:rowOff>
    </xdr:from>
    <xdr:ext cx="405111" cy="259045"/>
    <xdr:sp macro="" textlink="">
      <xdr:nvSpPr>
        <xdr:cNvPr id="823" name="【公民館】&#10;有形固定資産減価償却率該当値テキスト">
          <a:extLst>
            <a:ext uri="{FF2B5EF4-FFF2-40B4-BE49-F238E27FC236}">
              <a16:creationId xmlns:a16="http://schemas.microsoft.com/office/drawing/2014/main" id="{DCF59A94-8BAB-41B1-A727-656BEAA89702}"/>
            </a:ext>
          </a:extLst>
        </xdr:cNvPr>
        <xdr:cNvSpPr txBox="1"/>
      </xdr:nvSpPr>
      <xdr:spPr>
        <a:xfrm>
          <a:off x="14738350" y="17908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38736</xdr:rowOff>
    </xdr:from>
    <xdr:to>
      <xdr:col>81</xdr:col>
      <xdr:colOff>101600</xdr:colOff>
      <xdr:row>108</xdr:row>
      <xdr:rowOff>140336</xdr:rowOff>
    </xdr:to>
    <xdr:sp macro="" textlink="">
      <xdr:nvSpPr>
        <xdr:cNvPr id="824" name="楕円 823">
          <a:extLst>
            <a:ext uri="{FF2B5EF4-FFF2-40B4-BE49-F238E27FC236}">
              <a16:creationId xmlns:a16="http://schemas.microsoft.com/office/drawing/2014/main" id="{224CE8FB-D58D-4483-90ED-90181F87FD66}"/>
            </a:ext>
          </a:extLst>
        </xdr:cNvPr>
        <xdr:cNvSpPr/>
      </xdr:nvSpPr>
      <xdr:spPr>
        <a:xfrm>
          <a:off x="13887450" y="17983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89536</xdr:rowOff>
    </xdr:from>
    <xdr:to>
      <xdr:col>85</xdr:col>
      <xdr:colOff>127000</xdr:colOff>
      <xdr:row>108</xdr:row>
      <xdr:rowOff>99061</xdr:rowOff>
    </xdr:to>
    <xdr:cxnSp macro="">
      <xdr:nvCxnSpPr>
        <xdr:cNvPr id="825" name="直線コネクタ 824">
          <a:extLst>
            <a:ext uri="{FF2B5EF4-FFF2-40B4-BE49-F238E27FC236}">
              <a16:creationId xmlns:a16="http://schemas.microsoft.com/office/drawing/2014/main" id="{4E7D675F-3B12-4380-A464-0C998A2C60B5}"/>
            </a:ext>
          </a:extLst>
        </xdr:cNvPr>
        <xdr:cNvCxnSpPr/>
      </xdr:nvCxnSpPr>
      <xdr:spPr>
        <a:xfrm>
          <a:off x="13938250" y="18034636"/>
          <a:ext cx="762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31114</xdr:rowOff>
    </xdr:from>
    <xdr:to>
      <xdr:col>76</xdr:col>
      <xdr:colOff>165100</xdr:colOff>
      <xdr:row>108</xdr:row>
      <xdr:rowOff>132714</xdr:rowOff>
    </xdr:to>
    <xdr:sp macro="" textlink="">
      <xdr:nvSpPr>
        <xdr:cNvPr id="826" name="楕円 825">
          <a:extLst>
            <a:ext uri="{FF2B5EF4-FFF2-40B4-BE49-F238E27FC236}">
              <a16:creationId xmlns:a16="http://schemas.microsoft.com/office/drawing/2014/main" id="{116B5275-4A74-4F44-9E9D-63ADC6B710B0}"/>
            </a:ext>
          </a:extLst>
        </xdr:cNvPr>
        <xdr:cNvSpPr/>
      </xdr:nvSpPr>
      <xdr:spPr>
        <a:xfrm>
          <a:off x="13093700" y="17976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81914</xdr:rowOff>
    </xdr:from>
    <xdr:to>
      <xdr:col>81</xdr:col>
      <xdr:colOff>50800</xdr:colOff>
      <xdr:row>108</xdr:row>
      <xdr:rowOff>89536</xdr:rowOff>
    </xdr:to>
    <xdr:cxnSp macro="">
      <xdr:nvCxnSpPr>
        <xdr:cNvPr id="827" name="直線コネクタ 826">
          <a:extLst>
            <a:ext uri="{FF2B5EF4-FFF2-40B4-BE49-F238E27FC236}">
              <a16:creationId xmlns:a16="http://schemas.microsoft.com/office/drawing/2014/main" id="{6B2C1EA6-C0B6-4E5C-BB83-297E910A840A}"/>
            </a:ext>
          </a:extLst>
        </xdr:cNvPr>
        <xdr:cNvCxnSpPr/>
      </xdr:nvCxnSpPr>
      <xdr:spPr>
        <a:xfrm>
          <a:off x="13144500" y="18027014"/>
          <a:ext cx="79375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21589</xdr:rowOff>
    </xdr:from>
    <xdr:to>
      <xdr:col>72</xdr:col>
      <xdr:colOff>38100</xdr:colOff>
      <xdr:row>108</xdr:row>
      <xdr:rowOff>123189</xdr:rowOff>
    </xdr:to>
    <xdr:sp macro="" textlink="">
      <xdr:nvSpPr>
        <xdr:cNvPr id="828" name="楕円 827">
          <a:extLst>
            <a:ext uri="{FF2B5EF4-FFF2-40B4-BE49-F238E27FC236}">
              <a16:creationId xmlns:a16="http://schemas.microsoft.com/office/drawing/2014/main" id="{3AEF3EB6-2CCC-414C-8647-E3AC87D1210D}"/>
            </a:ext>
          </a:extLst>
        </xdr:cNvPr>
        <xdr:cNvSpPr/>
      </xdr:nvSpPr>
      <xdr:spPr>
        <a:xfrm>
          <a:off x="12299950" y="1796668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72389</xdr:rowOff>
    </xdr:from>
    <xdr:to>
      <xdr:col>76</xdr:col>
      <xdr:colOff>114300</xdr:colOff>
      <xdr:row>108</xdr:row>
      <xdr:rowOff>81914</xdr:rowOff>
    </xdr:to>
    <xdr:cxnSp macro="">
      <xdr:nvCxnSpPr>
        <xdr:cNvPr id="829" name="直線コネクタ 828">
          <a:extLst>
            <a:ext uri="{FF2B5EF4-FFF2-40B4-BE49-F238E27FC236}">
              <a16:creationId xmlns:a16="http://schemas.microsoft.com/office/drawing/2014/main" id="{45AA4EFA-DCDB-4F5A-B171-6D848B028D14}"/>
            </a:ext>
          </a:extLst>
        </xdr:cNvPr>
        <xdr:cNvCxnSpPr/>
      </xdr:nvCxnSpPr>
      <xdr:spPr>
        <a:xfrm>
          <a:off x="12344400" y="18017489"/>
          <a:ext cx="8001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154939</xdr:rowOff>
    </xdr:from>
    <xdr:to>
      <xdr:col>67</xdr:col>
      <xdr:colOff>101600</xdr:colOff>
      <xdr:row>108</xdr:row>
      <xdr:rowOff>85089</xdr:rowOff>
    </xdr:to>
    <xdr:sp macro="" textlink="">
      <xdr:nvSpPr>
        <xdr:cNvPr id="830" name="楕円 829">
          <a:extLst>
            <a:ext uri="{FF2B5EF4-FFF2-40B4-BE49-F238E27FC236}">
              <a16:creationId xmlns:a16="http://schemas.microsoft.com/office/drawing/2014/main" id="{BC6B5C36-065B-4E01-AA31-3D9381BCE8F2}"/>
            </a:ext>
          </a:extLst>
        </xdr:cNvPr>
        <xdr:cNvSpPr/>
      </xdr:nvSpPr>
      <xdr:spPr>
        <a:xfrm>
          <a:off x="11487150" y="1792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34289</xdr:rowOff>
    </xdr:from>
    <xdr:to>
      <xdr:col>71</xdr:col>
      <xdr:colOff>177800</xdr:colOff>
      <xdr:row>108</xdr:row>
      <xdr:rowOff>72389</xdr:rowOff>
    </xdr:to>
    <xdr:cxnSp macro="">
      <xdr:nvCxnSpPr>
        <xdr:cNvPr id="831" name="直線コネクタ 830">
          <a:extLst>
            <a:ext uri="{FF2B5EF4-FFF2-40B4-BE49-F238E27FC236}">
              <a16:creationId xmlns:a16="http://schemas.microsoft.com/office/drawing/2014/main" id="{38AD4912-F3EB-4B68-9145-5443115C63F1}"/>
            </a:ext>
          </a:extLst>
        </xdr:cNvPr>
        <xdr:cNvCxnSpPr/>
      </xdr:nvCxnSpPr>
      <xdr:spPr>
        <a:xfrm>
          <a:off x="11537950" y="17979389"/>
          <a:ext cx="80645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111141</xdr:rowOff>
    </xdr:from>
    <xdr:ext cx="405111" cy="259045"/>
    <xdr:sp macro="" textlink="">
      <xdr:nvSpPr>
        <xdr:cNvPr id="832" name="n_1aveValue【公民館】&#10;有形固定資産減価償却率">
          <a:extLst>
            <a:ext uri="{FF2B5EF4-FFF2-40B4-BE49-F238E27FC236}">
              <a16:creationId xmlns:a16="http://schemas.microsoft.com/office/drawing/2014/main" id="{E12961E7-DF7D-46A6-A0A9-7A4B05F527B9}"/>
            </a:ext>
          </a:extLst>
        </xdr:cNvPr>
        <xdr:cNvSpPr txBox="1"/>
      </xdr:nvSpPr>
      <xdr:spPr>
        <a:xfrm>
          <a:off x="13742044" y="17198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55897</xdr:rowOff>
    </xdr:from>
    <xdr:ext cx="405111" cy="259045"/>
    <xdr:sp macro="" textlink="">
      <xdr:nvSpPr>
        <xdr:cNvPr id="833" name="n_2aveValue【公民館】&#10;有形固定資産減価償却率">
          <a:extLst>
            <a:ext uri="{FF2B5EF4-FFF2-40B4-BE49-F238E27FC236}">
              <a16:creationId xmlns:a16="http://schemas.microsoft.com/office/drawing/2014/main" id="{7DD84B00-06C1-434F-B019-A21DCD654EB5}"/>
            </a:ext>
          </a:extLst>
        </xdr:cNvPr>
        <xdr:cNvSpPr txBox="1"/>
      </xdr:nvSpPr>
      <xdr:spPr>
        <a:xfrm>
          <a:off x="12960994" y="1714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46372</xdr:rowOff>
    </xdr:from>
    <xdr:ext cx="405111" cy="259045"/>
    <xdr:sp macro="" textlink="">
      <xdr:nvSpPr>
        <xdr:cNvPr id="834" name="n_3aveValue【公民館】&#10;有形固定資産減価償却率">
          <a:extLst>
            <a:ext uri="{FF2B5EF4-FFF2-40B4-BE49-F238E27FC236}">
              <a16:creationId xmlns:a16="http://schemas.microsoft.com/office/drawing/2014/main" id="{80DAF085-FDBD-4C80-99CD-F1587E7ABD20}"/>
            </a:ext>
          </a:extLst>
        </xdr:cNvPr>
        <xdr:cNvSpPr txBox="1"/>
      </xdr:nvSpPr>
      <xdr:spPr>
        <a:xfrm>
          <a:off x="12167244" y="1730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158766</xdr:rowOff>
    </xdr:from>
    <xdr:ext cx="405111" cy="259045"/>
    <xdr:sp macro="" textlink="">
      <xdr:nvSpPr>
        <xdr:cNvPr id="835" name="n_4aveValue【公民館】&#10;有形固定資産減価償却率">
          <a:extLst>
            <a:ext uri="{FF2B5EF4-FFF2-40B4-BE49-F238E27FC236}">
              <a16:creationId xmlns:a16="http://schemas.microsoft.com/office/drawing/2014/main" id="{6FE0F952-3693-45FE-9E07-D3655CD81CCD}"/>
            </a:ext>
          </a:extLst>
        </xdr:cNvPr>
        <xdr:cNvSpPr txBox="1"/>
      </xdr:nvSpPr>
      <xdr:spPr>
        <a:xfrm>
          <a:off x="11354444" y="1724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131463</xdr:rowOff>
    </xdr:from>
    <xdr:ext cx="405111" cy="259045"/>
    <xdr:sp macro="" textlink="">
      <xdr:nvSpPr>
        <xdr:cNvPr id="836" name="n_1mainValue【公民館】&#10;有形固定資産減価償却率">
          <a:extLst>
            <a:ext uri="{FF2B5EF4-FFF2-40B4-BE49-F238E27FC236}">
              <a16:creationId xmlns:a16="http://schemas.microsoft.com/office/drawing/2014/main" id="{8FD03588-352C-49A0-9423-AB2B08536629}"/>
            </a:ext>
          </a:extLst>
        </xdr:cNvPr>
        <xdr:cNvSpPr txBox="1"/>
      </xdr:nvSpPr>
      <xdr:spPr>
        <a:xfrm>
          <a:off x="13742044" y="18076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123841</xdr:rowOff>
    </xdr:from>
    <xdr:ext cx="405111" cy="259045"/>
    <xdr:sp macro="" textlink="">
      <xdr:nvSpPr>
        <xdr:cNvPr id="837" name="n_2mainValue【公民館】&#10;有形固定資産減価償却率">
          <a:extLst>
            <a:ext uri="{FF2B5EF4-FFF2-40B4-BE49-F238E27FC236}">
              <a16:creationId xmlns:a16="http://schemas.microsoft.com/office/drawing/2014/main" id="{31C0A147-C01D-4855-85C5-0AD4ACAAF901}"/>
            </a:ext>
          </a:extLst>
        </xdr:cNvPr>
        <xdr:cNvSpPr txBox="1"/>
      </xdr:nvSpPr>
      <xdr:spPr>
        <a:xfrm>
          <a:off x="12960994" y="1806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114316</xdr:rowOff>
    </xdr:from>
    <xdr:ext cx="405111" cy="259045"/>
    <xdr:sp macro="" textlink="">
      <xdr:nvSpPr>
        <xdr:cNvPr id="838" name="n_3mainValue【公民館】&#10;有形固定資産減価償却率">
          <a:extLst>
            <a:ext uri="{FF2B5EF4-FFF2-40B4-BE49-F238E27FC236}">
              <a16:creationId xmlns:a16="http://schemas.microsoft.com/office/drawing/2014/main" id="{FCE9C264-198D-45DA-8B59-088ED36F32EE}"/>
            </a:ext>
          </a:extLst>
        </xdr:cNvPr>
        <xdr:cNvSpPr txBox="1"/>
      </xdr:nvSpPr>
      <xdr:spPr>
        <a:xfrm>
          <a:off x="12167244" y="1805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76216</xdr:rowOff>
    </xdr:from>
    <xdr:ext cx="405111" cy="259045"/>
    <xdr:sp macro="" textlink="">
      <xdr:nvSpPr>
        <xdr:cNvPr id="839" name="n_4mainValue【公民館】&#10;有形固定資産減価償却率">
          <a:extLst>
            <a:ext uri="{FF2B5EF4-FFF2-40B4-BE49-F238E27FC236}">
              <a16:creationId xmlns:a16="http://schemas.microsoft.com/office/drawing/2014/main" id="{4F645D9D-B69F-40E1-B5B6-28E64906CF71}"/>
            </a:ext>
          </a:extLst>
        </xdr:cNvPr>
        <xdr:cNvSpPr txBox="1"/>
      </xdr:nvSpPr>
      <xdr:spPr>
        <a:xfrm>
          <a:off x="11354444" y="1802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40" name="正方形/長方形 839">
          <a:extLst>
            <a:ext uri="{FF2B5EF4-FFF2-40B4-BE49-F238E27FC236}">
              <a16:creationId xmlns:a16="http://schemas.microsoft.com/office/drawing/2014/main" id="{DA091954-D35D-4328-973D-F11795F47CA0}"/>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1" name="正方形/長方形 840">
          <a:extLst>
            <a:ext uri="{FF2B5EF4-FFF2-40B4-BE49-F238E27FC236}">
              <a16:creationId xmlns:a16="http://schemas.microsoft.com/office/drawing/2014/main" id="{3257F945-D5C4-4347-B7DC-02A0615C0945}"/>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2" name="正方形/長方形 841">
          <a:extLst>
            <a:ext uri="{FF2B5EF4-FFF2-40B4-BE49-F238E27FC236}">
              <a16:creationId xmlns:a16="http://schemas.microsoft.com/office/drawing/2014/main" id="{06B3A5FF-C48F-44F2-914C-D9DA1F408DD9}"/>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3" name="正方形/長方形 842">
          <a:extLst>
            <a:ext uri="{FF2B5EF4-FFF2-40B4-BE49-F238E27FC236}">
              <a16:creationId xmlns:a16="http://schemas.microsoft.com/office/drawing/2014/main" id="{87AF7FC6-74CF-40DA-B26C-29F3A44F5F63}"/>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4" name="正方形/長方形 843">
          <a:extLst>
            <a:ext uri="{FF2B5EF4-FFF2-40B4-BE49-F238E27FC236}">
              <a16:creationId xmlns:a16="http://schemas.microsoft.com/office/drawing/2014/main" id="{FCB766E9-BF71-499F-BF6F-4687D8377E8E}"/>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5" name="正方形/長方形 844">
          <a:extLst>
            <a:ext uri="{FF2B5EF4-FFF2-40B4-BE49-F238E27FC236}">
              <a16:creationId xmlns:a16="http://schemas.microsoft.com/office/drawing/2014/main" id="{77D63099-43D6-4EEC-AF0E-0A6E6E8912D5}"/>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6" name="正方形/長方形 845">
          <a:extLst>
            <a:ext uri="{FF2B5EF4-FFF2-40B4-BE49-F238E27FC236}">
              <a16:creationId xmlns:a16="http://schemas.microsoft.com/office/drawing/2014/main" id="{37F19279-3E7C-4BD1-AA8A-C4B0F6788104}"/>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7" name="正方形/長方形 846">
          <a:extLst>
            <a:ext uri="{FF2B5EF4-FFF2-40B4-BE49-F238E27FC236}">
              <a16:creationId xmlns:a16="http://schemas.microsoft.com/office/drawing/2014/main" id="{911275FA-722A-4325-9B4E-3BA39A09E825}"/>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48" name="テキスト ボックス 847">
          <a:extLst>
            <a:ext uri="{FF2B5EF4-FFF2-40B4-BE49-F238E27FC236}">
              <a16:creationId xmlns:a16="http://schemas.microsoft.com/office/drawing/2014/main" id="{2DF3877D-C49C-4162-A009-2B92754D8E06}"/>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49" name="直線コネクタ 848">
          <a:extLst>
            <a:ext uri="{FF2B5EF4-FFF2-40B4-BE49-F238E27FC236}">
              <a16:creationId xmlns:a16="http://schemas.microsoft.com/office/drawing/2014/main" id="{B8BBCEE9-5347-439A-A77E-45B906CC9C4A}"/>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50" name="直線コネクタ 849">
          <a:extLst>
            <a:ext uri="{FF2B5EF4-FFF2-40B4-BE49-F238E27FC236}">
              <a16:creationId xmlns:a16="http://schemas.microsoft.com/office/drawing/2014/main" id="{130AAD4B-0D5F-4308-8E0D-73EC97CEF56A}"/>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51" name="テキスト ボックス 850">
          <a:extLst>
            <a:ext uri="{FF2B5EF4-FFF2-40B4-BE49-F238E27FC236}">
              <a16:creationId xmlns:a16="http://schemas.microsoft.com/office/drawing/2014/main" id="{8BCB96D4-66CF-47E9-8F04-C9538251CDAB}"/>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52" name="直線コネクタ 851">
          <a:extLst>
            <a:ext uri="{FF2B5EF4-FFF2-40B4-BE49-F238E27FC236}">
              <a16:creationId xmlns:a16="http://schemas.microsoft.com/office/drawing/2014/main" id="{B8A0676E-E833-4941-9C4D-02F64D544993}"/>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53" name="テキスト ボックス 852">
          <a:extLst>
            <a:ext uri="{FF2B5EF4-FFF2-40B4-BE49-F238E27FC236}">
              <a16:creationId xmlns:a16="http://schemas.microsoft.com/office/drawing/2014/main" id="{162B7F39-6A63-41CE-AC5F-3D950436301A}"/>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54" name="直線コネクタ 853">
          <a:extLst>
            <a:ext uri="{FF2B5EF4-FFF2-40B4-BE49-F238E27FC236}">
              <a16:creationId xmlns:a16="http://schemas.microsoft.com/office/drawing/2014/main" id="{D8092AAB-F3D7-4387-8B6A-F5717C680945}"/>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55" name="テキスト ボックス 854">
          <a:extLst>
            <a:ext uri="{FF2B5EF4-FFF2-40B4-BE49-F238E27FC236}">
              <a16:creationId xmlns:a16="http://schemas.microsoft.com/office/drawing/2014/main" id="{2E56E402-4BB2-4E9E-84FE-C71DB8E92736}"/>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56" name="直線コネクタ 855">
          <a:extLst>
            <a:ext uri="{FF2B5EF4-FFF2-40B4-BE49-F238E27FC236}">
              <a16:creationId xmlns:a16="http://schemas.microsoft.com/office/drawing/2014/main" id="{84BF545E-F7A5-40F9-B7B9-C91AE2911C33}"/>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57" name="テキスト ボックス 856">
          <a:extLst>
            <a:ext uri="{FF2B5EF4-FFF2-40B4-BE49-F238E27FC236}">
              <a16:creationId xmlns:a16="http://schemas.microsoft.com/office/drawing/2014/main" id="{42235F53-E766-40CF-A965-0C73F187E092}"/>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58" name="直線コネクタ 857">
          <a:extLst>
            <a:ext uri="{FF2B5EF4-FFF2-40B4-BE49-F238E27FC236}">
              <a16:creationId xmlns:a16="http://schemas.microsoft.com/office/drawing/2014/main" id="{9CF937F2-A94D-4C56-B18C-0041F2D316C3}"/>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59" name="テキスト ボックス 858">
          <a:extLst>
            <a:ext uri="{FF2B5EF4-FFF2-40B4-BE49-F238E27FC236}">
              <a16:creationId xmlns:a16="http://schemas.microsoft.com/office/drawing/2014/main" id="{03D3F623-E46E-475B-B942-4C80167B4320}"/>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60" name="直線コネクタ 859">
          <a:extLst>
            <a:ext uri="{FF2B5EF4-FFF2-40B4-BE49-F238E27FC236}">
              <a16:creationId xmlns:a16="http://schemas.microsoft.com/office/drawing/2014/main" id="{B837A617-7B63-47CB-9676-244B9035362D}"/>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61" name="テキスト ボックス 860">
          <a:extLst>
            <a:ext uri="{FF2B5EF4-FFF2-40B4-BE49-F238E27FC236}">
              <a16:creationId xmlns:a16="http://schemas.microsoft.com/office/drawing/2014/main" id="{86E4EB57-199D-4504-A643-2AF1CFAE350C}"/>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62" name="【公民館】&#10;一人当たり面積グラフ枠">
          <a:extLst>
            <a:ext uri="{FF2B5EF4-FFF2-40B4-BE49-F238E27FC236}">
              <a16:creationId xmlns:a16="http://schemas.microsoft.com/office/drawing/2014/main" id="{3CAE44E4-C14D-4519-8E7E-60159F7BCDDD}"/>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102870</xdr:rowOff>
    </xdr:from>
    <xdr:to>
      <xdr:col>116</xdr:col>
      <xdr:colOff>62864</xdr:colOff>
      <xdr:row>108</xdr:row>
      <xdr:rowOff>75437</xdr:rowOff>
    </xdr:to>
    <xdr:cxnSp macro="">
      <xdr:nvCxnSpPr>
        <xdr:cNvPr id="863" name="直線コネクタ 862">
          <a:extLst>
            <a:ext uri="{FF2B5EF4-FFF2-40B4-BE49-F238E27FC236}">
              <a16:creationId xmlns:a16="http://schemas.microsoft.com/office/drawing/2014/main" id="{0FAF9C2F-1BDB-4ED8-B1EB-31B1CE53477F}"/>
            </a:ext>
          </a:extLst>
        </xdr:cNvPr>
        <xdr:cNvCxnSpPr/>
      </xdr:nvCxnSpPr>
      <xdr:spPr>
        <a:xfrm flipV="1">
          <a:off x="19951064" y="16676370"/>
          <a:ext cx="0" cy="1344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79264</xdr:rowOff>
    </xdr:from>
    <xdr:ext cx="469744" cy="259045"/>
    <xdr:sp macro="" textlink="">
      <xdr:nvSpPr>
        <xdr:cNvPr id="864" name="【公民館】&#10;一人当たり面積最小値テキスト">
          <a:extLst>
            <a:ext uri="{FF2B5EF4-FFF2-40B4-BE49-F238E27FC236}">
              <a16:creationId xmlns:a16="http://schemas.microsoft.com/office/drawing/2014/main" id="{3FC0D7DD-2DE1-41B2-AE15-98AB604BA042}"/>
            </a:ext>
          </a:extLst>
        </xdr:cNvPr>
        <xdr:cNvSpPr txBox="1"/>
      </xdr:nvSpPr>
      <xdr:spPr>
        <a:xfrm>
          <a:off x="19989800" y="18024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75437</xdr:rowOff>
    </xdr:from>
    <xdr:to>
      <xdr:col>116</xdr:col>
      <xdr:colOff>152400</xdr:colOff>
      <xdr:row>108</xdr:row>
      <xdr:rowOff>75437</xdr:rowOff>
    </xdr:to>
    <xdr:cxnSp macro="">
      <xdr:nvCxnSpPr>
        <xdr:cNvPr id="865" name="直線コネクタ 864">
          <a:extLst>
            <a:ext uri="{FF2B5EF4-FFF2-40B4-BE49-F238E27FC236}">
              <a16:creationId xmlns:a16="http://schemas.microsoft.com/office/drawing/2014/main" id="{9C2DE76C-1A20-4952-9C47-5F2775EE2B54}"/>
            </a:ext>
          </a:extLst>
        </xdr:cNvPr>
        <xdr:cNvCxnSpPr/>
      </xdr:nvCxnSpPr>
      <xdr:spPr>
        <a:xfrm>
          <a:off x="19881850" y="180205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49547</xdr:rowOff>
    </xdr:from>
    <xdr:ext cx="469744" cy="259045"/>
    <xdr:sp macro="" textlink="">
      <xdr:nvSpPr>
        <xdr:cNvPr id="866" name="【公民館】&#10;一人当たり面積最大値テキスト">
          <a:extLst>
            <a:ext uri="{FF2B5EF4-FFF2-40B4-BE49-F238E27FC236}">
              <a16:creationId xmlns:a16="http://schemas.microsoft.com/office/drawing/2014/main" id="{75E9CF9A-DB4C-4F10-A3C8-1629D5FC04EB}"/>
            </a:ext>
          </a:extLst>
        </xdr:cNvPr>
        <xdr:cNvSpPr txBox="1"/>
      </xdr:nvSpPr>
      <xdr:spPr>
        <a:xfrm>
          <a:off x="19989800" y="16451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102870</xdr:rowOff>
    </xdr:from>
    <xdr:to>
      <xdr:col>116</xdr:col>
      <xdr:colOff>152400</xdr:colOff>
      <xdr:row>100</xdr:row>
      <xdr:rowOff>102870</xdr:rowOff>
    </xdr:to>
    <xdr:cxnSp macro="">
      <xdr:nvCxnSpPr>
        <xdr:cNvPr id="867" name="直線コネクタ 866">
          <a:extLst>
            <a:ext uri="{FF2B5EF4-FFF2-40B4-BE49-F238E27FC236}">
              <a16:creationId xmlns:a16="http://schemas.microsoft.com/office/drawing/2014/main" id="{CEAD229E-399E-487C-A519-3A1529AD2EA1}"/>
            </a:ext>
          </a:extLst>
        </xdr:cNvPr>
        <xdr:cNvCxnSpPr/>
      </xdr:nvCxnSpPr>
      <xdr:spPr>
        <a:xfrm>
          <a:off x="19881850" y="166763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148099</xdr:rowOff>
    </xdr:from>
    <xdr:ext cx="469744" cy="259045"/>
    <xdr:sp macro="" textlink="">
      <xdr:nvSpPr>
        <xdr:cNvPr id="868" name="【公民館】&#10;一人当たり面積平均値テキスト">
          <a:extLst>
            <a:ext uri="{FF2B5EF4-FFF2-40B4-BE49-F238E27FC236}">
              <a16:creationId xmlns:a16="http://schemas.microsoft.com/office/drawing/2014/main" id="{AC5F7313-8084-4AFB-8680-C193B331187A}"/>
            </a:ext>
          </a:extLst>
        </xdr:cNvPr>
        <xdr:cNvSpPr txBox="1"/>
      </xdr:nvSpPr>
      <xdr:spPr>
        <a:xfrm>
          <a:off x="19989800" y="175788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125222</xdr:rowOff>
    </xdr:from>
    <xdr:to>
      <xdr:col>116</xdr:col>
      <xdr:colOff>114300</xdr:colOff>
      <xdr:row>107</xdr:row>
      <xdr:rowOff>55372</xdr:rowOff>
    </xdr:to>
    <xdr:sp macro="" textlink="">
      <xdr:nvSpPr>
        <xdr:cNvPr id="869" name="フローチャート: 判断 868">
          <a:extLst>
            <a:ext uri="{FF2B5EF4-FFF2-40B4-BE49-F238E27FC236}">
              <a16:creationId xmlns:a16="http://schemas.microsoft.com/office/drawing/2014/main" id="{AD0AC872-6646-4B07-8141-6BA09FBA6230}"/>
            </a:ext>
          </a:extLst>
        </xdr:cNvPr>
        <xdr:cNvSpPr/>
      </xdr:nvSpPr>
      <xdr:spPr>
        <a:xfrm>
          <a:off x="19900900" y="17727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137413</xdr:rowOff>
    </xdr:from>
    <xdr:to>
      <xdr:col>112</xdr:col>
      <xdr:colOff>38100</xdr:colOff>
      <xdr:row>107</xdr:row>
      <xdr:rowOff>67563</xdr:rowOff>
    </xdr:to>
    <xdr:sp macro="" textlink="">
      <xdr:nvSpPr>
        <xdr:cNvPr id="870" name="フローチャート: 判断 869">
          <a:extLst>
            <a:ext uri="{FF2B5EF4-FFF2-40B4-BE49-F238E27FC236}">
              <a16:creationId xmlns:a16="http://schemas.microsoft.com/office/drawing/2014/main" id="{C155552F-61D1-4139-B4D9-E319D6C7CA03}"/>
            </a:ext>
          </a:extLst>
        </xdr:cNvPr>
        <xdr:cNvSpPr/>
      </xdr:nvSpPr>
      <xdr:spPr>
        <a:xfrm>
          <a:off x="19157950" y="17739613"/>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169418</xdr:rowOff>
    </xdr:from>
    <xdr:to>
      <xdr:col>107</xdr:col>
      <xdr:colOff>101600</xdr:colOff>
      <xdr:row>107</xdr:row>
      <xdr:rowOff>99568</xdr:rowOff>
    </xdr:to>
    <xdr:sp macro="" textlink="">
      <xdr:nvSpPr>
        <xdr:cNvPr id="871" name="フローチャート: 判断 870">
          <a:extLst>
            <a:ext uri="{FF2B5EF4-FFF2-40B4-BE49-F238E27FC236}">
              <a16:creationId xmlns:a16="http://schemas.microsoft.com/office/drawing/2014/main" id="{72400F3F-FEC8-40EC-9449-D14B362AF8D7}"/>
            </a:ext>
          </a:extLst>
        </xdr:cNvPr>
        <xdr:cNvSpPr/>
      </xdr:nvSpPr>
      <xdr:spPr>
        <a:xfrm>
          <a:off x="18345150" y="177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7874</xdr:rowOff>
    </xdr:from>
    <xdr:to>
      <xdr:col>102</xdr:col>
      <xdr:colOff>165100</xdr:colOff>
      <xdr:row>107</xdr:row>
      <xdr:rowOff>109474</xdr:rowOff>
    </xdr:to>
    <xdr:sp macro="" textlink="">
      <xdr:nvSpPr>
        <xdr:cNvPr id="872" name="フローチャート: 判断 871">
          <a:extLst>
            <a:ext uri="{FF2B5EF4-FFF2-40B4-BE49-F238E27FC236}">
              <a16:creationId xmlns:a16="http://schemas.microsoft.com/office/drawing/2014/main" id="{C3375947-2E24-4A6D-A7B9-11DFC713B47B}"/>
            </a:ext>
          </a:extLst>
        </xdr:cNvPr>
        <xdr:cNvSpPr/>
      </xdr:nvSpPr>
      <xdr:spPr>
        <a:xfrm>
          <a:off x="17551400" y="17781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9398</xdr:rowOff>
    </xdr:from>
    <xdr:to>
      <xdr:col>98</xdr:col>
      <xdr:colOff>38100</xdr:colOff>
      <xdr:row>107</xdr:row>
      <xdr:rowOff>110998</xdr:rowOff>
    </xdr:to>
    <xdr:sp macro="" textlink="">
      <xdr:nvSpPr>
        <xdr:cNvPr id="873" name="フローチャート: 判断 872">
          <a:extLst>
            <a:ext uri="{FF2B5EF4-FFF2-40B4-BE49-F238E27FC236}">
              <a16:creationId xmlns:a16="http://schemas.microsoft.com/office/drawing/2014/main" id="{B031153D-00B0-4072-ACC0-F8A9630031E2}"/>
            </a:ext>
          </a:extLst>
        </xdr:cNvPr>
        <xdr:cNvSpPr/>
      </xdr:nvSpPr>
      <xdr:spPr>
        <a:xfrm>
          <a:off x="16757650" y="1778304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74" name="テキスト ボックス 873">
          <a:extLst>
            <a:ext uri="{FF2B5EF4-FFF2-40B4-BE49-F238E27FC236}">
              <a16:creationId xmlns:a16="http://schemas.microsoft.com/office/drawing/2014/main" id="{E3ED5BD6-1493-446C-AA2A-57473E9FE338}"/>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1F7F118A-7757-4F37-AD0D-484E6F846E13}"/>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58D557AA-7F3E-4F05-8EE6-A80489303F41}"/>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1C6A1049-9779-4D11-9131-B519F5C761B3}"/>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CD81A082-9378-4A04-8FFA-769773034393}"/>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97028</xdr:rowOff>
    </xdr:from>
    <xdr:to>
      <xdr:col>116</xdr:col>
      <xdr:colOff>114300</xdr:colOff>
      <xdr:row>108</xdr:row>
      <xdr:rowOff>27178</xdr:rowOff>
    </xdr:to>
    <xdr:sp macro="" textlink="">
      <xdr:nvSpPr>
        <xdr:cNvPr id="879" name="楕円 878">
          <a:extLst>
            <a:ext uri="{FF2B5EF4-FFF2-40B4-BE49-F238E27FC236}">
              <a16:creationId xmlns:a16="http://schemas.microsoft.com/office/drawing/2014/main" id="{668727D8-20BC-45D4-B7A9-913A21B90B84}"/>
            </a:ext>
          </a:extLst>
        </xdr:cNvPr>
        <xdr:cNvSpPr/>
      </xdr:nvSpPr>
      <xdr:spPr>
        <a:xfrm>
          <a:off x="19900900" y="17870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11955</xdr:rowOff>
    </xdr:from>
    <xdr:ext cx="469744" cy="259045"/>
    <xdr:sp macro="" textlink="">
      <xdr:nvSpPr>
        <xdr:cNvPr id="880" name="【公民館】&#10;一人当たり面積該当値テキスト">
          <a:extLst>
            <a:ext uri="{FF2B5EF4-FFF2-40B4-BE49-F238E27FC236}">
              <a16:creationId xmlns:a16="http://schemas.microsoft.com/office/drawing/2014/main" id="{3C6E8079-5C4E-46C4-889A-AD8AECBE55B6}"/>
            </a:ext>
          </a:extLst>
        </xdr:cNvPr>
        <xdr:cNvSpPr txBox="1"/>
      </xdr:nvSpPr>
      <xdr:spPr>
        <a:xfrm>
          <a:off x="19989800" y="177856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100837</xdr:rowOff>
    </xdr:from>
    <xdr:to>
      <xdr:col>112</xdr:col>
      <xdr:colOff>38100</xdr:colOff>
      <xdr:row>108</xdr:row>
      <xdr:rowOff>30987</xdr:rowOff>
    </xdr:to>
    <xdr:sp macro="" textlink="">
      <xdr:nvSpPr>
        <xdr:cNvPr id="881" name="楕円 880">
          <a:extLst>
            <a:ext uri="{FF2B5EF4-FFF2-40B4-BE49-F238E27FC236}">
              <a16:creationId xmlns:a16="http://schemas.microsoft.com/office/drawing/2014/main" id="{5A86C634-E1CF-46E3-86DF-A03DD9CC0621}"/>
            </a:ext>
          </a:extLst>
        </xdr:cNvPr>
        <xdr:cNvSpPr/>
      </xdr:nvSpPr>
      <xdr:spPr>
        <a:xfrm>
          <a:off x="19157950" y="1787448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147828</xdr:rowOff>
    </xdr:from>
    <xdr:to>
      <xdr:col>116</xdr:col>
      <xdr:colOff>63500</xdr:colOff>
      <xdr:row>107</xdr:row>
      <xdr:rowOff>151637</xdr:rowOff>
    </xdr:to>
    <xdr:cxnSp macro="">
      <xdr:nvCxnSpPr>
        <xdr:cNvPr id="882" name="直線コネクタ 881">
          <a:extLst>
            <a:ext uri="{FF2B5EF4-FFF2-40B4-BE49-F238E27FC236}">
              <a16:creationId xmlns:a16="http://schemas.microsoft.com/office/drawing/2014/main" id="{314944F4-676C-48F5-983B-89816745E051}"/>
            </a:ext>
          </a:extLst>
        </xdr:cNvPr>
        <xdr:cNvCxnSpPr/>
      </xdr:nvCxnSpPr>
      <xdr:spPr>
        <a:xfrm flipV="1">
          <a:off x="19202400" y="17921478"/>
          <a:ext cx="7493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103887</xdr:rowOff>
    </xdr:from>
    <xdr:to>
      <xdr:col>107</xdr:col>
      <xdr:colOff>101600</xdr:colOff>
      <xdr:row>108</xdr:row>
      <xdr:rowOff>34037</xdr:rowOff>
    </xdr:to>
    <xdr:sp macro="" textlink="">
      <xdr:nvSpPr>
        <xdr:cNvPr id="883" name="楕円 882">
          <a:extLst>
            <a:ext uri="{FF2B5EF4-FFF2-40B4-BE49-F238E27FC236}">
              <a16:creationId xmlns:a16="http://schemas.microsoft.com/office/drawing/2014/main" id="{2D1D7EA5-6A5D-47F3-B1E1-67938B766015}"/>
            </a:ext>
          </a:extLst>
        </xdr:cNvPr>
        <xdr:cNvSpPr/>
      </xdr:nvSpPr>
      <xdr:spPr>
        <a:xfrm>
          <a:off x="18345150" y="17877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151637</xdr:rowOff>
    </xdr:from>
    <xdr:to>
      <xdr:col>111</xdr:col>
      <xdr:colOff>177800</xdr:colOff>
      <xdr:row>107</xdr:row>
      <xdr:rowOff>154687</xdr:rowOff>
    </xdr:to>
    <xdr:cxnSp macro="">
      <xdr:nvCxnSpPr>
        <xdr:cNvPr id="884" name="直線コネクタ 883">
          <a:extLst>
            <a:ext uri="{FF2B5EF4-FFF2-40B4-BE49-F238E27FC236}">
              <a16:creationId xmlns:a16="http://schemas.microsoft.com/office/drawing/2014/main" id="{B645D40D-0CCE-4D66-BE48-0B828E6E71FA}"/>
            </a:ext>
          </a:extLst>
        </xdr:cNvPr>
        <xdr:cNvCxnSpPr/>
      </xdr:nvCxnSpPr>
      <xdr:spPr>
        <a:xfrm flipV="1">
          <a:off x="18395950" y="17925287"/>
          <a:ext cx="806450" cy="3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107696</xdr:rowOff>
    </xdr:from>
    <xdr:to>
      <xdr:col>102</xdr:col>
      <xdr:colOff>165100</xdr:colOff>
      <xdr:row>108</xdr:row>
      <xdr:rowOff>37846</xdr:rowOff>
    </xdr:to>
    <xdr:sp macro="" textlink="">
      <xdr:nvSpPr>
        <xdr:cNvPr id="885" name="楕円 884">
          <a:extLst>
            <a:ext uri="{FF2B5EF4-FFF2-40B4-BE49-F238E27FC236}">
              <a16:creationId xmlns:a16="http://schemas.microsoft.com/office/drawing/2014/main" id="{D9604FDD-2291-40CD-9D97-12740D596D54}"/>
            </a:ext>
          </a:extLst>
        </xdr:cNvPr>
        <xdr:cNvSpPr/>
      </xdr:nvSpPr>
      <xdr:spPr>
        <a:xfrm>
          <a:off x="17551400" y="17881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154687</xdr:rowOff>
    </xdr:from>
    <xdr:to>
      <xdr:col>107</xdr:col>
      <xdr:colOff>50800</xdr:colOff>
      <xdr:row>107</xdr:row>
      <xdr:rowOff>158496</xdr:rowOff>
    </xdr:to>
    <xdr:cxnSp macro="">
      <xdr:nvCxnSpPr>
        <xdr:cNvPr id="886" name="直線コネクタ 885">
          <a:extLst>
            <a:ext uri="{FF2B5EF4-FFF2-40B4-BE49-F238E27FC236}">
              <a16:creationId xmlns:a16="http://schemas.microsoft.com/office/drawing/2014/main" id="{105CF9A4-058D-482D-A555-460592FA9A11}"/>
            </a:ext>
          </a:extLst>
        </xdr:cNvPr>
        <xdr:cNvCxnSpPr/>
      </xdr:nvCxnSpPr>
      <xdr:spPr>
        <a:xfrm flipV="1">
          <a:off x="17602200" y="17928337"/>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112268</xdr:rowOff>
    </xdr:from>
    <xdr:to>
      <xdr:col>98</xdr:col>
      <xdr:colOff>38100</xdr:colOff>
      <xdr:row>108</xdr:row>
      <xdr:rowOff>42418</xdr:rowOff>
    </xdr:to>
    <xdr:sp macro="" textlink="">
      <xdr:nvSpPr>
        <xdr:cNvPr id="887" name="楕円 886">
          <a:extLst>
            <a:ext uri="{FF2B5EF4-FFF2-40B4-BE49-F238E27FC236}">
              <a16:creationId xmlns:a16="http://schemas.microsoft.com/office/drawing/2014/main" id="{7F0F33B3-C035-4156-BB7E-99966D5FF93D}"/>
            </a:ext>
          </a:extLst>
        </xdr:cNvPr>
        <xdr:cNvSpPr/>
      </xdr:nvSpPr>
      <xdr:spPr>
        <a:xfrm>
          <a:off x="16757650" y="17885918"/>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158496</xdr:rowOff>
    </xdr:from>
    <xdr:to>
      <xdr:col>102</xdr:col>
      <xdr:colOff>114300</xdr:colOff>
      <xdr:row>107</xdr:row>
      <xdr:rowOff>163068</xdr:rowOff>
    </xdr:to>
    <xdr:cxnSp macro="">
      <xdr:nvCxnSpPr>
        <xdr:cNvPr id="888" name="直線コネクタ 887">
          <a:extLst>
            <a:ext uri="{FF2B5EF4-FFF2-40B4-BE49-F238E27FC236}">
              <a16:creationId xmlns:a16="http://schemas.microsoft.com/office/drawing/2014/main" id="{BE3DF638-161D-4BFA-BD85-B8A33F26D2B7}"/>
            </a:ext>
          </a:extLst>
        </xdr:cNvPr>
        <xdr:cNvCxnSpPr/>
      </xdr:nvCxnSpPr>
      <xdr:spPr>
        <a:xfrm flipV="1">
          <a:off x="16802100" y="17932146"/>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84090</xdr:rowOff>
    </xdr:from>
    <xdr:ext cx="469744" cy="259045"/>
    <xdr:sp macro="" textlink="">
      <xdr:nvSpPr>
        <xdr:cNvPr id="889" name="n_1aveValue【公民館】&#10;一人当たり面積">
          <a:extLst>
            <a:ext uri="{FF2B5EF4-FFF2-40B4-BE49-F238E27FC236}">
              <a16:creationId xmlns:a16="http://schemas.microsoft.com/office/drawing/2014/main" id="{3F026EB8-603B-432A-B578-20226772DB31}"/>
            </a:ext>
          </a:extLst>
        </xdr:cNvPr>
        <xdr:cNvSpPr txBox="1"/>
      </xdr:nvSpPr>
      <xdr:spPr>
        <a:xfrm>
          <a:off x="18980227" y="17514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116095</xdr:rowOff>
    </xdr:from>
    <xdr:ext cx="469744" cy="259045"/>
    <xdr:sp macro="" textlink="">
      <xdr:nvSpPr>
        <xdr:cNvPr id="890" name="n_2aveValue【公民館】&#10;一人当たり面積">
          <a:extLst>
            <a:ext uri="{FF2B5EF4-FFF2-40B4-BE49-F238E27FC236}">
              <a16:creationId xmlns:a16="http://schemas.microsoft.com/office/drawing/2014/main" id="{D59CE2F2-7D43-4C0E-B143-B80DE212DBC2}"/>
            </a:ext>
          </a:extLst>
        </xdr:cNvPr>
        <xdr:cNvSpPr txBox="1"/>
      </xdr:nvSpPr>
      <xdr:spPr>
        <a:xfrm>
          <a:off x="18180127" y="17546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126001</xdr:rowOff>
    </xdr:from>
    <xdr:ext cx="469744" cy="259045"/>
    <xdr:sp macro="" textlink="">
      <xdr:nvSpPr>
        <xdr:cNvPr id="891" name="n_3aveValue【公民館】&#10;一人当たり面積">
          <a:extLst>
            <a:ext uri="{FF2B5EF4-FFF2-40B4-BE49-F238E27FC236}">
              <a16:creationId xmlns:a16="http://schemas.microsoft.com/office/drawing/2014/main" id="{5990084D-923E-4F29-BEA8-9AD0A465B581}"/>
            </a:ext>
          </a:extLst>
        </xdr:cNvPr>
        <xdr:cNvSpPr txBox="1"/>
      </xdr:nvSpPr>
      <xdr:spPr>
        <a:xfrm>
          <a:off x="17386377" y="17556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127525</xdr:rowOff>
    </xdr:from>
    <xdr:ext cx="469744" cy="259045"/>
    <xdr:sp macro="" textlink="">
      <xdr:nvSpPr>
        <xdr:cNvPr id="892" name="n_4aveValue【公民館】&#10;一人当たり面積">
          <a:extLst>
            <a:ext uri="{FF2B5EF4-FFF2-40B4-BE49-F238E27FC236}">
              <a16:creationId xmlns:a16="http://schemas.microsoft.com/office/drawing/2014/main" id="{93C39BDC-66B1-4B17-AF40-BCA5FAEEF8B5}"/>
            </a:ext>
          </a:extLst>
        </xdr:cNvPr>
        <xdr:cNvSpPr txBox="1"/>
      </xdr:nvSpPr>
      <xdr:spPr>
        <a:xfrm>
          <a:off x="16592627" y="1755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22114</xdr:rowOff>
    </xdr:from>
    <xdr:ext cx="469744" cy="259045"/>
    <xdr:sp macro="" textlink="">
      <xdr:nvSpPr>
        <xdr:cNvPr id="893" name="n_1mainValue【公民館】&#10;一人当たり面積">
          <a:extLst>
            <a:ext uri="{FF2B5EF4-FFF2-40B4-BE49-F238E27FC236}">
              <a16:creationId xmlns:a16="http://schemas.microsoft.com/office/drawing/2014/main" id="{F1D4A4BE-5187-4B60-9F83-8E82B8AC54C5}"/>
            </a:ext>
          </a:extLst>
        </xdr:cNvPr>
        <xdr:cNvSpPr txBox="1"/>
      </xdr:nvSpPr>
      <xdr:spPr>
        <a:xfrm>
          <a:off x="18980227" y="1796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25164</xdr:rowOff>
    </xdr:from>
    <xdr:ext cx="469744" cy="259045"/>
    <xdr:sp macro="" textlink="">
      <xdr:nvSpPr>
        <xdr:cNvPr id="894" name="n_2mainValue【公民館】&#10;一人当たり面積">
          <a:extLst>
            <a:ext uri="{FF2B5EF4-FFF2-40B4-BE49-F238E27FC236}">
              <a16:creationId xmlns:a16="http://schemas.microsoft.com/office/drawing/2014/main" id="{5792671B-F073-4C71-8F69-6BC2465BC35F}"/>
            </a:ext>
          </a:extLst>
        </xdr:cNvPr>
        <xdr:cNvSpPr txBox="1"/>
      </xdr:nvSpPr>
      <xdr:spPr>
        <a:xfrm>
          <a:off x="18180127" y="1797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28973</xdr:rowOff>
    </xdr:from>
    <xdr:ext cx="469744" cy="259045"/>
    <xdr:sp macro="" textlink="">
      <xdr:nvSpPr>
        <xdr:cNvPr id="895" name="n_3mainValue【公民館】&#10;一人当たり面積">
          <a:extLst>
            <a:ext uri="{FF2B5EF4-FFF2-40B4-BE49-F238E27FC236}">
              <a16:creationId xmlns:a16="http://schemas.microsoft.com/office/drawing/2014/main" id="{C98F4E77-B20B-43B9-AE96-B7AB5052EAD8}"/>
            </a:ext>
          </a:extLst>
        </xdr:cNvPr>
        <xdr:cNvSpPr txBox="1"/>
      </xdr:nvSpPr>
      <xdr:spPr>
        <a:xfrm>
          <a:off x="17386377" y="17974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33545</xdr:rowOff>
    </xdr:from>
    <xdr:ext cx="469744" cy="259045"/>
    <xdr:sp macro="" textlink="">
      <xdr:nvSpPr>
        <xdr:cNvPr id="896" name="n_4mainValue【公民館】&#10;一人当たり面積">
          <a:extLst>
            <a:ext uri="{FF2B5EF4-FFF2-40B4-BE49-F238E27FC236}">
              <a16:creationId xmlns:a16="http://schemas.microsoft.com/office/drawing/2014/main" id="{D95181C3-E994-46D2-AF5D-93773A4033FB}"/>
            </a:ext>
          </a:extLst>
        </xdr:cNvPr>
        <xdr:cNvSpPr txBox="1"/>
      </xdr:nvSpPr>
      <xdr:spPr>
        <a:xfrm>
          <a:off x="16592627" y="17978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97" name="正方形/長方形 896">
          <a:extLst>
            <a:ext uri="{FF2B5EF4-FFF2-40B4-BE49-F238E27FC236}">
              <a16:creationId xmlns:a16="http://schemas.microsoft.com/office/drawing/2014/main" id="{3B79D864-9A59-41F3-B788-58887701241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98" name="正方形/長方形 897">
          <a:extLst>
            <a:ext uri="{FF2B5EF4-FFF2-40B4-BE49-F238E27FC236}">
              <a16:creationId xmlns:a16="http://schemas.microsoft.com/office/drawing/2014/main" id="{97255850-2730-4341-AA24-C094E2B25F09}"/>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99" name="テキスト ボックス 898">
          <a:extLst>
            <a:ext uri="{FF2B5EF4-FFF2-40B4-BE49-F238E27FC236}">
              <a16:creationId xmlns:a16="http://schemas.microsoft.com/office/drawing/2014/main" id="{F0375ADD-C22F-4280-9AE4-8193A972E6AC}"/>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橋りょう・トンネル、港湾・漁港、認定こども園・幼稚園・保育所については有形固定資産減価償却率が類似団体平均値を下回っている。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公営住宅、道路は平均値に近い数値となっているが、それ以外の施設については高い数値となっており、老朽化が進んでいる状況にある。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類似団体より高い水準にある各施設については、今後公共施設等総合管理計画に基づき、更新、統廃合、長寿命化等を計画的に行い改善を図る。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E9FE5B4-A2F4-4D1E-A0D4-2431FBB7C6CE}"/>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293E903-EDF8-47D6-A826-B3F9CF6865CB}"/>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F63A5FB-66E0-4320-9943-5B4C88D32C63}"/>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26C7C19-1AEE-4BB4-8763-EFCA5D337F43}"/>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北海道森町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A60569C-9F55-44CD-AF58-402A4B870404}"/>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38B4E2A-7CCA-4DEE-B67E-6D2507399C27}"/>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0EF12A3-98B9-4300-AAC4-AA46A24B0C94}"/>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427B493A-8030-4D0A-8B62-02E56DAAC46C}"/>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CF68918-3AC6-44AD-ACB4-79DF00AA4B6C}"/>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03BAC15-C47B-4364-88F2-DF2C2B7C1E7F}"/>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13,582
12,962
368.79
13,681,998
13,558,265
106,586
6,307,109
9,399,561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583B4A3-DD09-4E81-8507-E4844D684E1B}"/>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D25469F-1342-4A97-BC18-89F334E4D8BA}"/>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617D46CE-20D0-4D39-899C-3C88E20EA049}"/>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548D2D7-6ED8-4797-B217-7DB0C35493D4}"/>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F49A4C6-6CC6-4AB8-B62F-9B29CBACFC98}"/>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81B0271-5760-49AF-A878-5B8EE85C34BD}"/>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44123D8-8274-4250-96F4-1B86023EDA8C}"/>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DF73D6F5-7BBC-466B-A222-EE61F00E1B90}"/>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6E931D78-8FE9-433A-9286-30B8EC64B6E2}"/>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6D3D3B7-A5B4-442E-A19E-21E47A5777D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E5260FE-0A74-4B5D-80F9-35CDE7E7546C}"/>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848A480-31FE-4B6F-9A01-BE687FF946AD}"/>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1023932-A9A1-4283-BF63-C2AEC9311B58}"/>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6AFBCEBA-C41C-4D2C-AE63-94E69F30459C}"/>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01E3257-58FF-4854-9A18-E822BAFB215E}"/>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F8854A1-7966-4E9A-86DB-B5A3A7E2B695}"/>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C20D99A-85D8-46FB-8176-14CA633F5B22}"/>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0EEC1A1-76B7-417D-A07D-32F3B193264F}"/>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145F4BD-88AE-48F1-AC31-A571DCC48961}"/>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4906D26-F7C6-4F73-B5CC-1FDF8E00CDFA}"/>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EF20DF2-7C01-44EC-BC26-A5CF2C55130D}"/>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C483D16-CAFC-4D64-B699-219663792D49}"/>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DB75E97-DE5F-40C1-A20A-27841F167E0A}"/>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9E0B4157-B27F-4CA3-AC87-4C04D2FA7189}"/>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C2F1568-4F76-43D3-9070-BF0F85BBA3DE}"/>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C41D7DE2-BD17-492E-9479-207187C4B154}"/>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0C06E1-FD44-4B8C-B62B-6AF935CDD330}"/>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76550D6-F351-4BC8-9A75-4E01FE3628B2}"/>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56A830-DE5F-48DD-B352-936B6C2E341C}"/>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B1E50D94-33C7-4576-8C53-BBDE5E08056A}"/>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F598B9CD-DCF3-4BF7-AE90-D122ACF62008}"/>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10C4F623-D5C3-4E94-9AC5-06842C646C6A}"/>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083109BA-C6AA-4A62-8E10-692B54CA49E5}"/>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3698FF70-6E49-4E97-9A4E-65402BABFB99}"/>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F40F6A99-FBBD-4028-ACD4-82F487D0D592}"/>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ACF79FBC-32E4-4C9E-B348-FA9B285FE0C4}"/>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0A79E24-E295-4D1D-B492-A1C9C496145B}"/>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9DCC7B26-5B12-4786-A98E-E312EC85EF1F}"/>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9D396D86-D10A-40E1-B95D-9367CCE3CFC0}"/>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1FAC5339-DC0A-410B-85A5-FB40B98A8E2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CD7D7BD6-6EEA-4BBF-B52E-2012C597B124}"/>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4705F621-1BBF-432D-AA35-0440225D972D}"/>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E69333F4-59B9-463D-BBB3-D31CD378F9C3}"/>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7269038B-DA4D-4947-95B3-AAD722B4DB22}"/>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49C5A36B-8BC5-4BD5-AEC4-4A7F55F2730A}"/>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7761E41F-18E8-4C07-850C-316570930815}"/>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AF45446-D948-4BA2-B4E0-A226958AC1E9}"/>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35EF0173-5E05-4EBC-9B38-F48B1DB96000}"/>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60" name="直線コネクタ 59">
          <a:extLst>
            <a:ext uri="{FF2B5EF4-FFF2-40B4-BE49-F238E27FC236}">
              <a16:creationId xmlns:a16="http://schemas.microsoft.com/office/drawing/2014/main" id="{6D414879-BC53-475A-B4DF-9967066A9205}"/>
            </a:ext>
          </a:extLst>
        </xdr:cNvPr>
        <xdr:cNvCxnSpPr/>
      </xdr:nvCxnSpPr>
      <xdr:spPr>
        <a:xfrm>
          <a:off x="6858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61" name="テキスト ボックス 60">
          <a:extLst>
            <a:ext uri="{FF2B5EF4-FFF2-40B4-BE49-F238E27FC236}">
              <a16:creationId xmlns:a16="http://schemas.microsoft.com/office/drawing/2014/main" id="{96A488E2-FB27-46FB-BAF5-605F5F2F0E79}"/>
            </a:ext>
          </a:extLst>
        </xdr:cNvPr>
        <xdr:cNvSpPr txBox="1"/>
      </xdr:nvSpPr>
      <xdr:spPr>
        <a:xfrm>
          <a:off x="2757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62" name="直線コネクタ 61">
          <a:extLst>
            <a:ext uri="{FF2B5EF4-FFF2-40B4-BE49-F238E27FC236}">
              <a16:creationId xmlns:a16="http://schemas.microsoft.com/office/drawing/2014/main" id="{AA262281-6CC2-4CC2-80A9-A2B3661B8106}"/>
            </a:ext>
          </a:extLst>
        </xdr:cNvPr>
        <xdr:cNvCxnSpPr/>
      </xdr:nvCxnSpPr>
      <xdr:spPr>
        <a:xfrm>
          <a:off x="6858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63" name="テキスト ボックス 62">
          <a:extLst>
            <a:ext uri="{FF2B5EF4-FFF2-40B4-BE49-F238E27FC236}">
              <a16:creationId xmlns:a16="http://schemas.microsoft.com/office/drawing/2014/main" id="{1CE9478E-E7C9-42C9-8341-AEEC5317DA95}"/>
            </a:ext>
          </a:extLst>
        </xdr:cNvPr>
        <xdr:cNvSpPr txBox="1"/>
      </xdr:nvSpPr>
      <xdr:spPr>
        <a:xfrm>
          <a:off x="3398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64" name="直線コネクタ 63">
          <a:extLst>
            <a:ext uri="{FF2B5EF4-FFF2-40B4-BE49-F238E27FC236}">
              <a16:creationId xmlns:a16="http://schemas.microsoft.com/office/drawing/2014/main" id="{D5D07F50-F942-4E64-82E9-894863736B80}"/>
            </a:ext>
          </a:extLst>
        </xdr:cNvPr>
        <xdr:cNvCxnSpPr/>
      </xdr:nvCxnSpPr>
      <xdr:spPr>
        <a:xfrm>
          <a:off x="6858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65" name="テキスト ボックス 64">
          <a:extLst>
            <a:ext uri="{FF2B5EF4-FFF2-40B4-BE49-F238E27FC236}">
              <a16:creationId xmlns:a16="http://schemas.microsoft.com/office/drawing/2014/main" id="{9778FB85-80DB-4211-9AE7-688F3F3F1BE7}"/>
            </a:ext>
          </a:extLst>
        </xdr:cNvPr>
        <xdr:cNvSpPr txBox="1"/>
      </xdr:nvSpPr>
      <xdr:spPr>
        <a:xfrm>
          <a:off x="3398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66" name="直線コネクタ 65">
          <a:extLst>
            <a:ext uri="{FF2B5EF4-FFF2-40B4-BE49-F238E27FC236}">
              <a16:creationId xmlns:a16="http://schemas.microsoft.com/office/drawing/2014/main" id="{0FFBEAEF-DF6B-4081-A027-9EF2F7469D55}"/>
            </a:ext>
          </a:extLst>
        </xdr:cNvPr>
        <xdr:cNvCxnSpPr/>
      </xdr:nvCxnSpPr>
      <xdr:spPr>
        <a:xfrm>
          <a:off x="6858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67" name="テキスト ボックス 66">
          <a:extLst>
            <a:ext uri="{FF2B5EF4-FFF2-40B4-BE49-F238E27FC236}">
              <a16:creationId xmlns:a16="http://schemas.microsoft.com/office/drawing/2014/main" id="{737D0C41-6133-4CAF-B69C-F11735CCBA31}"/>
            </a:ext>
          </a:extLst>
        </xdr:cNvPr>
        <xdr:cNvSpPr txBox="1"/>
      </xdr:nvSpPr>
      <xdr:spPr>
        <a:xfrm>
          <a:off x="3398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68" name="直線コネクタ 67">
          <a:extLst>
            <a:ext uri="{FF2B5EF4-FFF2-40B4-BE49-F238E27FC236}">
              <a16:creationId xmlns:a16="http://schemas.microsoft.com/office/drawing/2014/main" id="{8058FAD1-678E-4D82-99CE-B5772E85B07C}"/>
            </a:ext>
          </a:extLst>
        </xdr:cNvPr>
        <xdr:cNvCxnSpPr/>
      </xdr:nvCxnSpPr>
      <xdr:spPr>
        <a:xfrm>
          <a:off x="6858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69" name="テキスト ボックス 68">
          <a:extLst>
            <a:ext uri="{FF2B5EF4-FFF2-40B4-BE49-F238E27FC236}">
              <a16:creationId xmlns:a16="http://schemas.microsoft.com/office/drawing/2014/main" id="{334D3090-C3CF-40D5-9C14-E510D2680861}"/>
            </a:ext>
          </a:extLst>
        </xdr:cNvPr>
        <xdr:cNvSpPr txBox="1"/>
      </xdr:nvSpPr>
      <xdr:spPr>
        <a:xfrm>
          <a:off x="3398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70" name="直線コネクタ 69">
          <a:extLst>
            <a:ext uri="{FF2B5EF4-FFF2-40B4-BE49-F238E27FC236}">
              <a16:creationId xmlns:a16="http://schemas.microsoft.com/office/drawing/2014/main" id="{1AD5E407-EF4D-401D-94E2-0C2B5004E6AC}"/>
            </a:ext>
          </a:extLst>
        </xdr:cNvPr>
        <xdr:cNvCxnSpPr/>
      </xdr:nvCxnSpPr>
      <xdr:spPr>
        <a:xfrm>
          <a:off x="6858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71" name="テキスト ボックス 70">
          <a:extLst>
            <a:ext uri="{FF2B5EF4-FFF2-40B4-BE49-F238E27FC236}">
              <a16:creationId xmlns:a16="http://schemas.microsoft.com/office/drawing/2014/main" id="{EFBE5EBA-7778-42D5-B3E6-06ECA8F4BE2C}"/>
            </a:ext>
          </a:extLst>
        </xdr:cNvPr>
        <xdr:cNvSpPr txBox="1"/>
      </xdr:nvSpPr>
      <xdr:spPr>
        <a:xfrm>
          <a:off x="384961" y="89917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2" name="直線コネクタ 71">
          <a:extLst>
            <a:ext uri="{FF2B5EF4-FFF2-40B4-BE49-F238E27FC236}">
              <a16:creationId xmlns:a16="http://schemas.microsoft.com/office/drawing/2014/main" id="{5AE6C548-6253-478F-9906-25D7B1E03719}"/>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3" name="【体育館・プール】&#10;有形固定資産減価償却率グラフ枠">
          <a:extLst>
            <a:ext uri="{FF2B5EF4-FFF2-40B4-BE49-F238E27FC236}">
              <a16:creationId xmlns:a16="http://schemas.microsoft.com/office/drawing/2014/main" id="{752729D4-A563-4E0B-858C-093C752F076D}"/>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84909</xdr:rowOff>
    </xdr:from>
    <xdr:to>
      <xdr:col>24</xdr:col>
      <xdr:colOff>62865</xdr:colOff>
      <xdr:row>64</xdr:row>
      <xdr:rowOff>130628</xdr:rowOff>
    </xdr:to>
    <xdr:cxnSp macro="">
      <xdr:nvCxnSpPr>
        <xdr:cNvPr id="74" name="直線コネクタ 73">
          <a:extLst>
            <a:ext uri="{FF2B5EF4-FFF2-40B4-BE49-F238E27FC236}">
              <a16:creationId xmlns:a16="http://schemas.microsoft.com/office/drawing/2014/main" id="{2931015D-E965-4658-ACF1-807D17F8A7C2}"/>
            </a:ext>
          </a:extLst>
        </xdr:cNvPr>
        <xdr:cNvCxnSpPr/>
      </xdr:nvCxnSpPr>
      <xdr:spPr>
        <a:xfrm flipV="1">
          <a:off x="4177665" y="9336859"/>
          <a:ext cx="0" cy="1366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75" name="【体育館・プール】&#10;有形固定資産減価償却率最小値テキスト">
          <a:extLst>
            <a:ext uri="{FF2B5EF4-FFF2-40B4-BE49-F238E27FC236}">
              <a16:creationId xmlns:a16="http://schemas.microsoft.com/office/drawing/2014/main" id="{738E417E-74F3-48F7-A713-9F5BBEBE8E78}"/>
            </a:ext>
          </a:extLst>
        </xdr:cNvPr>
        <xdr:cNvSpPr txBox="1"/>
      </xdr:nvSpPr>
      <xdr:spPr>
        <a:xfrm>
          <a:off x="4216400" y="10707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76" name="直線コネクタ 75">
          <a:extLst>
            <a:ext uri="{FF2B5EF4-FFF2-40B4-BE49-F238E27FC236}">
              <a16:creationId xmlns:a16="http://schemas.microsoft.com/office/drawing/2014/main" id="{1DEC077A-3CFB-4312-B697-23EA6BF13304}"/>
            </a:ext>
          </a:extLst>
        </xdr:cNvPr>
        <xdr:cNvCxnSpPr/>
      </xdr:nvCxnSpPr>
      <xdr:spPr>
        <a:xfrm>
          <a:off x="4108450" y="107033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31586</xdr:rowOff>
    </xdr:from>
    <xdr:ext cx="405111" cy="259045"/>
    <xdr:sp macro="" textlink="">
      <xdr:nvSpPr>
        <xdr:cNvPr id="77" name="【体育館・プール】&#10;有形固定資産減価償却率最大値テキスト">
          <a:extLst>
            <a:ext uri="{FF2B5EF4-FFF2-40B4-BE49-F238E27FC236}">
              <a16:creationId xmlns:a16="http://schemas.microsoft.com/office/drawing/2014/main" id="{2F3E8BCA-900B-4C09-8640-7A1086E35568}"/>
            </a:ext>
          </a:extLst>
        </xdr:cNvPr>
        <xdr:cNvSpPr txBox="1"/>
      </xdr:nvSpPr>
      <xdr:spPr>
        <a:xfrm>
          <a:off x="4216400" y="91184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84909</xdr:rowOff>
    </xdr:from>
    <xdr:to>
      <xdr:col>24</xdr:col>
      <xdr:colOff>152400</xdr:colOff>
      <xdr:row>56</xdr:row>
      <xdr:rowOff>84909</xdr:rowOff>
    </xdr:to>
    <xdr:cxnSp macro="">
      <xdr:nvCxnSpPr>
        <xdr:cNvPr id="78" name="直線コネクタ 77">
          <a:extLst>
            <a:ext uri="{FF2B5EF4-FFF2-40B4-BE49-F238E27FC236}">
              <a16:creationId xmlns:a16="http://schemas.microsoft.com/office/drawing/2014/main" id="{B6C33194-5923-4701-B84A-ED3FA9F73801}"/>
            </a:ext>
          </a:extLst>
        </xdr:cNvPr>
        <xdr:cNvCxnSpPr/>
      </xdr:nvCxnSpPr>
      <xdr:spPr>
        <a:xfrm>
          <a:off x="4108450" y="933685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79" name="【体育館・プール】&#10;有形固定資産減価償却率平均値テキスト">
          <a:extLst>
            <a:ext uri="{FF2B5EF4-FFF2-40B4-BE49-F238E27FC236}">
              <a16:creationId xmlns:a16="http://schemas.microsoft.com/office/drawing/2014/main" id="{77E80B5E-F612-4713-8BBF-F65168C31CCE}"/>
            </a:ext>
          </a:extLst>
        </xdr:cNvPr>
        <xdr:cNvSpPr txBox="1"/>
      </xdr:nvSpPr>
      <xdr:spPr>
        <a:xfrm>
          <a:off x="4216400" y="9935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80" name="フローチャート: 判断 79">
          <a:extLst>
            <a:ext uri="{FF2B5EF4-FFF2-40B4-BE49-F238E27FC236}">
              <a16:creationId xmlns:a16="http://schemas.microsoft.com/office/drawing/2014/main" id="{0A06BFA7-848B-46D3-9D63-63FEF1155DD5}"/>
            </a:ext>
          </a:extLst>
        </xdr:cNvPr>
        <xdr:cNvSpPr/>
      </xdr:nvSpPr>
      <xdr:spPr>
        <a:xfrm>
          <a:off x="4127500" y="10077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70031</xdr:rowOff>
    </xdr:from>
    <xdr:to>
      <xdr:col>20</xdr:col>
      <xdr:colOff>38100</xdr:colOff>
      <xdr:row>62</xdr:row>
      <xdr:rowOff>181</xdr:rowOff>
    </xdr:to>
    <xdr:sp macro="" textlink="">
      <xdr:nvSpPr>
        <xdr:cNvPr id="81" name="フローチャート: 判断 80">
          <a:extLst>
            <a:ext uri="{FF2B5EF4-FFF2-40B4-BE49-F238E27FC236}">
              <a16:creationId xmlns:a16="http://schemas.microsoft.com/office/drawing/2014/main" id="{D8CC5E16-515E-4C85-AABD-7EB558D310EB}"/>
            </a:ext>
          </a:extLst>
        </xdr:cNvPr>
        <xdr:cNvSpPr/>
      </xdr:nvSpPr>
      <xdr:spPr>
        <a:xfrm>
          <a:off x="3384550" y="1014748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7983</xdr:rowOff>
    </xdr:from>
    <xdr:to>
      <xdr:col>15</xdr:col>
      <xdr:colOff>101600</xdr:colOff>
      <xdr:row>62</xdr:row>
      <xdr:rowOff>109583</xdr:rowOff>
    </xdr:to>
    <xdr:sp macro="" textlink="">
      <xdr:nvSpPr>
        <xdr:cNvPr id="82" name="フローチャート: 判断 81">
          <a:extLst>
            <a:ext uri="{FF2B5EF4-FFF2-40B4-BE49-F238E27FC236}">
              <a16:creationId xmlns:a16="http://schemas.microsoft.com/office/drawing/2014/main" id="{FFEBD7C6-1308-47C9-8FB0-19BE77E02E38}"/>
            </a:ext>
          </a:extLst>
        </xdr:cNvPr>
        <xdr:cNvSpPr/>
      </xdr:nvSpPr>
      <xdr:spPr>
        <a:xfrm>
          <a:off x="2571750" y="10250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159838</xdr:rowOff>
    </xdr:from>
    <xdr:to>
      <xdr:col>10</xdr:col>
      <xdr:colOff>165100</xdr:colOff>
      <xdr:row>62</xdr:row>
      <xdr:rowOff>89988</xdr:rowOff>
    </xdr:to>
    <xdr:sp macro="" textlink="">
      <xdr:nvSpPr>
        <xdr:cNvPr id="83" name="フローチャート: 判断 82">
          <a:extLst>
            <a:ext uri="{FF2B5EF4-FFF2-40B4-BE49-F238E27FC236}">
              <a16:creationId xmlns:a16="http://schemas.microsoft.com/office/drawing/2014/main" id="{03CFC00B-B771-4F10-A0A5-9E2AB83AC53A}"/>
            </a:ext>
          </a:extLst>
        </xdr:cNvPr>
        <xdr:cNvSpPr/>
      </xdr:nvSpPr>
      <xdr:spPr>
        <a:xfrm>
          <a:off x="1778000" y="1023728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136978</xdr:rowOff>
    </xdr:from>
    <xdr:to>
      <xdr:col>6</xdr:col>
      <xdr:colOff>38100</xdr:colOff>
      <xdr:row>62</xdr:row>
      <xdr:rowOff>67128</xdr:rowOff>
    </xdr:to>
    <xdr:sp macro="" textlink="">
      <xdr:nvSpPr>
        <xdr:cNvPr id="84" name="フローチャート: 判断 83">
          <a:extLst>
            <a:ext uri="{FF2B5EF4-FFF2-40B4-BE49-F238E27FC236}">
              <a16:creationId xmlns:a16="http://schemas.microsoft.com/office/drawing/2014/main" id="{B89E3A4C-ACC2-43D8-A184-3D04ED9C3523}"/>
            </a:ext>
          </a:extLst>
        </xdr:cNvPr>
        <xdr:cNvSpPr/>
      </xdr:nvSpPr>
      <xdr:spPr>
        <a:xfrm>
          <a:off x="984250" y="10214428"/>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0B626193-EAE8-4845-BA7F-D52467EF31DF}"/>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92C8D3BE-1F6F-4269-B9BA-3954B590A30C}"/>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5436E27B-327D-4654-B908-2350B74BDF6F}"/>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5196584-752F-47C8-BD6A-44B6287C81D9}"/>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9" name="テキスト ボックス 88">
          <a:extLst>
            <a:ext uri="{FF2B5EF4-FFF2-40B4-BE49-F238E27FC236}">
              <a16:creationId xmlns:a16="http://schemas.microsoft.com/office/drawing/2014/main" id="{C23947B0-BBEC-461A-B797-8456F6E3C2E3}"/>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120650</xdr:rowOff>
    </xdr:from>
    <xdr:to>
      <xdr:col>24</xdr:col>
      <xdr:colOff>114300</xdr:colOff>
      <xdr:row>64</xdr:row>
      <xdr:rowOff>50800</xdr:rowOff>
    </xdr:to>
    <xdr:sp macro="" textlink="">
      <xdr:nvSpPr>
        <xdr:cNvPr id="90" name="楕円 89">
          <a:extLst>
            <a:ext uri="{FF2B5EF4-FFF2-40B4-BE49-F238E27FC236}">
              <a16:creationId xmlns:a16="http://schemas.microsoft.com/office/drawing/2014/main" id="{83C26E07-9B72-4D7E-A204-FDC070A23FD5}"/>
            </a:ext>
          </a:extLst>
        </xdr:cNvPr>
        <xdr:cNvSpPr/>
      </xdr:nvSpPr>
      <xdr:spPr>
        <a:xfrm>
          <a:off x="4127500" y="105283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99077</xdr:rowOff>
    </xdr:from>
    <xdr:ext cx="405111" cy="259045"/>
    <xdr:sp macro="" textlink="">
      <xdr:nvSpPr>
        <xdr:cNvPr id="91" name="【体育館・プール】&#10;有形固定資産減価償却率該当値テキスト">
          <a:extLst>
            <a:ext uri="{FF2B5EF4-FFF2-40B4-BE49-F238E27FC236}">
              <a16:creationId xmlns:a16="http://schemas.microsoft.com/office/drawing/2014/main" id="{62853A78-659D-4E63-B2FB-E0F78238D2FE}"/>
            </a:ext>
          </a:extLst>
        </xdr:cNvPr>
        <xdr:cNvSpPr txBox="1"/>
      </xdr:nvSpPr>
      <xdr:spPr>
        <a:xfrm>
          <a:off x="4216400" y="10506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115751</xdr:rowOff>
    </xdr:from>
    <xdr:to>
      <xdr:col>20</xdr:col>
      <xdr:colOff>38100</xdr:colOff>
      <xdr:row>64</xdr:row>
      <xdr:rowOff>45901</xdr:rowOff>
    </xdr:to>
    <xdr:sp macro="" textlink="">
      <xdr:nvSpPr>
        <xdr:cNvPr id="92" name="楕円 91">
          <a:extLst>
            <a:ext uri="{FF2B5EF4-FFF2-40B4-BE49-F238E27FC236}">
              <a16:creationId xmlns:a16="http://schemas.microsoft.com/office/drawing/2014/main" id="{2C7C1EC3-384C-4987-96BC-896E102CA204}"/>
            </a:ext>
          </a:extLst>
        </xdr:cNvPr>
        <xdr:cNvSpPr/>
      </xdr:nvSpPr>
      <xdr:spPr>
        <a:xfrm>
          <a:off x="3384550" y="1052340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166551</xdr:rowOff>
    </xdr:from>
    <xdr:to>
      <xdr:col>24</xdr:col>
      <xdr:colOff>63500</xdr:colOff>
      <xdr:row>64</xdr:row>
      <xdr:rowOff>0</xdr:rowOff>
    </xdr:to>
    <xdr:cxnSp macro="">
      <xdr:nvCxnSpPr>
        <xdr:cNvPr id="93" name="直線コネクタ 92">
          <a:extLst>
            <a:ext uri="{FF2B5EF4-FFF2-40B4-BE49-F238E27FC236}">
              <a16:creationId xmlns:a16="http://schemas.microsoft.com/office/drawing/2014/main" id="{9ABB3E08-1929-4245-84B3-B12FD9298F8E}"/>
            </a:ext>
          </a:extLst>
        </xdr:cNvPr>
        <xdr:cNvCxnSpPr/>
      </xdr:nvCxnSpPr>
      <xdr:spPr>
        <a:xfrm>
          <a:off x="3429000" y="10574201"/>
          <a:ext cx="7493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3084</xdr:rowOff>
    </xdr:from>
    <xdr:to>
      <xdr:col>15</xdr:col>
      <xdr:colOff>101600</xdr:colOff>
      <xdr:row>64</xdr:row>
      <xdr:rowOff>104684</xdr:rowOff>
    </xdr:to>
    <xdr:sp macro="" textlink="">
      <xdr:nvSpPr>
        <xdr:cNvPr id="94" name="楕円 93">
          <a:extLst>
            <a:ext uri="{FF2B5EF4-FFF2-40B4-BE49-F238E27FC236}">
              <a16:creationId xmlns:a16="http://schemas.microsoft.com/office/drawing/2014/main" id="{B46D12BE-736E-44EA-B815-BCD2D030705E}"/>
            </a:ext>
          </a:extLst>
        </xdr:cNvPr>
        <xdr:cNvSpPr/>
      </xdr:nvSpPr>
      <xdr:spPr>
        <a:xfrm>
          <a:off x="257175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166551</xdr:rowOff>
    </xdr:from>
    <xdr:to>
      <xdr:col>19</xdr:col>
      <xdr:colOff>177800</xdr:colOff>
      <xdr:row>64</xdr:row>
      <xdr:rowOff>53884</xdr:rowOff>
    </xdr:to>
    <xdr:cxnSp macro="">
      <xdr:nvCxnSpPr>
        <xdr:cNvPr id="95" name="直線コネクタ 94">
          <a:extLst>
            <a:ext uri="{FF2B5EF4-FFF2-40B4-BE49-F238E27FC236}">
              <a16:creationId xmlns:a16="http://schemas.microsoft.com/office/drawing/2014/main" id="{A108F5CB-77D6-45E2-975F-FDC3D976E844}"/>
            </a:ext>
          </a:extLst>
        </xdr:cNvPr>
        <xdr:cNvCxnSpPr/>
      </xdr:nvCxnSpPr>
      <xdr:spPr>
        <a:xfrm flipV="1">
          <a:off x="2622550" y="10574201"/>
          <a:ext cx="806450" cy="52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3084</xdr:rowOff>
    </xdr:from>
    <xdr:to>
      <xdr:col>10</xdr:col>
      <xdr:colOff>165100</xdr:colOff>
      <xdr:row>64</xdr:row>
      <xdr:rowOff>104684</xdr:rowOff>
    </xdr:to>
    <xdr:sp macro="" textlink="">
      <xdr:nvSpPr>
        <xdr:cNvPr id="96" name="楕円 95">
          <a:extLst>
            <a:ext uri="{FF2B5EF4-FFF2-40B4-BE49-F238E27FC236}">
              <a16:creationId xmlns:a16="http://schemas.microsoft.com/office/drawing/2014/main" id="{ECD858A1-A0B1-4332-B0D0-3A7B22115ED9}"/>
            </a:ext>
          </a:extLst>
        </xdr:cNvPr>
        <xdr:cNvSpPr/>
      </xdr:nvSpPr>
      <xdr:spPr>
        <a:xfrm>
          <a:off x="1778000" y="10575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53884</xdr:rowOff>
    </xdr:from>
    <xdr:to>
      <xdr:col>15</xdr:col>
      <xdr:colOff>50800</xdr:colOff>
      <xdr:row>64</xdr:row>
      <xdr:rowOff>53884</xdr:rowOff>
    </xdr:to>
    <xdr:cxnSp macro="">
      <xdr:nvCxnSpPr>
        <xdr:cNvPr id="97" name="直線コネクタ 96">
          <a:extLst>
            <a:ext uri="{FF2B5EF4-FFF2-40B4-BE49-F238E27FC236}">
              <a16:creationId xmlns:a16="http://schemas.microsoft.com/office/drawing/2014/main" id="{C382D7AF-E5C3-433B-B151-DE6A8F5EC041}"/>
            </a:ext>
          </a:extLst>
        </xdr:cNvPr>
        <xdr:cNvCxnSpPr/>
      </xdr:nvCxnSpPr>
      <xdr:spPr>
        <a:xfrm>
          <a:off x="1828800" y="10626634"/>
          <a:ext cx="7937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143510</xdr:rowOff>
    </xdr:from>
    <xdr:to>
      <xdr:col>6</xdr:col>
      <xdr:colOff>38100</xdr:colOff>
      <xdr:row>64</xdr:row>
      <xdr:rowOff>73660</xdr:rowOff>
    </xdr:to>
    <xdr:sp macro="" textlink="">
      <xdr:nvSpPr>
        <xdr:cNvPr id="98" name="楕円 97">
          <a:extLst>
            <a:ext uri="{FF2B5EF4-FFF2-40B4-BE49-F238E27FC236}">
              <a16:creationId xmlns:a16="http://schemas.microsoft.com/office/drawing/2014/main" id="{4BF192A2-ADC0-4715-A0A1-D0CDF8275321}"/>
            </a:ext>
          </a:extLst>
        </xdr:cNvPr>
        <xdr:cNvSpPr/>
      </xdr:nvSpPr>
      <xdr:spPr>
        <a:xfrm>
          <a:off x="984250" y="105511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22860</xdr:rowOff>
    </xdr:from>
    <xdr:to>
      <xdr:col>10</xdr:col>
      <xdr:colOff>114300</xdr:colOff>
      <xdr:row>64</xdr:row>
      <xdr:rowOff>53884</xdr:rowOff>
    </xdr:to>
    <xdr:cxnSp macro="">
      <xdr:nvCxnSpPr>
        <xdr:cNvPr id="99" name="直線コネクタ 98">
          <a:extLst>
            <a:ext uri="{FF2B5EF4-FFF2-40B4-BE49-F238E27FC236}">
              <a16:creationId xmlns:a16="http://schemas.microsoft.com/office/drawing/2014/main" id="{EAA01496-7F83-46F7-848E-1E39DF1B0DB8}"/>
            </a:ext>
          </a:extLst>
        </xdr:cNvPr>
        <xdr:cNvCxnSpPr/>
      </xdr:nvCxnSpPr>
      <xdr:spPr>
        <a:xfrm>
          <a:off x="1028700" y="10595610"/>
          <a:ext cx="8001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16708</xdr:rowOff>
    </xdr:from>
    <xdr:ext cx="405111" cy="259045"/>
    <xdr:sp macro="" textlink="">
      <xdr:nvSpPr>
        <xdr:cNvPr id="100" name="n_1aveValue【体育館・プール】&#10;有形固定資産減価償却率">
          <a:extLst>
            <a:ext uri="{FF2B5EF4-FFF2-40B4-BE49-F238E27FC236}">
              <a16:creationId xmlns:a16="http://schemas.microsoft.com/office/drawing/2014/main" id="{D4EA2F22-410B-493A-BBCD-9B39C9004FF9}"/>
            </a:ext>
          </a:extLst>
        </xdr:cNvPr>
        <xdr:cNvSpPr txBox="1"/>
      </xdr:nvSpPr>
      <xdr:spPr>
        <a:xfrm>
          <a:off x="3239144" y="9929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126110</xdr:rowOff>
    </xdr:from>
    <xdr:ext cx="405111" cy="259045"/>
    <xdr:sp macro="" textlink="">
      <xdr:nvSpPr>
        <xdr:cNvPr id="101" name="n_2aveValue【体育館・プール】&#10;有形固定資産減価償却率">
          <a:extLst>
            <a:ext uri="{FF2B5EF4-FFF2-40B4-BE49-F238E27FC236}">
              <a16:creationId xmlns:a16="http://schemas.microsoft.com/office/drawing/2014/main" id="{8B94C633-5CC6-4EE5-A322-48066761A7E3}"/>
            </a:ext>
          </a:extLst>
        </xdr:cNvPr>
        <xdr:cNvSpPr txBox="1"/>
      </xdr:nvSpPr>
      <xdr:spPr>
        <a:xfrm>
          <a:off x="2439044" y="10038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106515</xdr:rowOff>
    </xdr:from>
    <xdr:ext cx="405111" cy="259045"/>
    <xdr:sp macro="" textlink="">
      <xdr:nvSpPr>
        <xdr:cNvPr id="102" name="n_3aveValue【体育館・プール】&#10;有形固定資産減価償却率">
          <a:extLst>
            <a:ext uri="{FF2B5EF4-FFF2-40B4-BE49-F238E27FC236}">
              <a16:creationId xmlns:a16="http://schemas.microsoft.com/office/drawing/2014/main" id="{A715DA5F-4F7B-4030-BCAB-63EECF32C362}"/>
            </a:ext>
          </a:extLst>
        </xdr:cNvPr>
        <xdr:cNvSpPr txBox="1"/>
      </xdr:nvSpPr>
      <xdr:spPr>
        <a:xfrm>
          <a:off x="1645294" y="10018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83655</xdr:rowOff>
    </xdr:from>
    <xdr:ext cx="405111" cy="259045"/>
    <xdr:sp macro="" textlink="">
      <xdr:nvSpPr>
        <xdr:cNvPr id="103" name="n_4aveValue【体育館・プール】&#10;有形固定資産減価償却率">
          <a:extLst>
            <a:ext uri="{FF2B5EF4-FFF2-40B4-BE49-F238E27FC236}">
              <a16:creationId xmlns:a16="http://schemas.microsoft.com/office/drawing/2014/main" id="{8CCA375B-096F-4975-857C-1A0E66C8730D}"/>
            </a:ext>
          </a:extLst>
        </xdr:cNvPr>
        <xdr:cNvSpPr txBox="1"/>
      </xdr:nvSpPr>
      <xdr:spPr>
        <a:xfrm>
          <a:off x="851544" y="9996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37028</xdr:rowOff>
    </xdr:from>
    <xdr:ext cx="405111" cy="259045"/>
    <xdr:sp macro="" textlink="">
      <xdr:nvSpPr>
        <xdr:cNvPr id="104" name="n_1mainValue【体育館・プール】&#10;有形固定資産減価償却率">
          <a:extLst>
            <a:ext uri="{FF2B5EF4-FFF2-40B4-BE49-F238E27FC236}">
              <a16:creationId xmlns:a16="http://schemas.microsoft.com/office/drawing/2014/main" id="{A2DEF3F0-6F05-49D5-9A1E-774E6B0D76C2}"/>
            </a:ext>
          </a:extLst>
        </xdr:cNvPr>
        <xdr:cNvSpPr txBox="1"/>
      </xdr:nvSpPr>
      <xdr:spPr>
        <a:xfrm>
          <a:off x="3239144" y="106097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95811</xdr:rowOff>
    </xdr:from>
    <xdr:ext cx="405111" cy="259045"/>
    <xdr:sp macro="" textlink="">
      <xdr:nvSpPr>
        <xdr:cNvPr id="105" name="n_2mainValue【体育館・プール】&#10;有形固定資産減価償却率">
          <a:extLst>
            <a:ext uri="{FF2B5EF4-FFF2-40B4-BE49-F238E27FC236}">
              <a16:creationId xmlns:a16="http://schemas.microsoft.com/office/drawing/2014/main" id="{A7F7118A-AD96-428C-8FC5-481D2EB02022}"/>
            </a:ext>
          </a:extLst>
        </xdr:cNvPr>
        <xdr:cNvSpPr txBox="1"/>
      </xdr:nvSpPr>
      <xdr:spPr>
        <a:xfrm>
          <a:off x="2439044" y="1066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95811</xdr:rowOff>
    </xdr:from>
    <xdr:ext cx="405111" cy="259045"/>
    <xdr:sp macro="" textlink="">
      <xdr:nvSpPr>
        <xdr:cNvPr id="106" name="n_3mainValue【体育館・プール】&#10;有形固定資産減価償却率">
          <a:extLst>
            <a:ext uri="{FF2B5EF4-FFF2-40B4-BE49-F238E27FC236}">
              <a16:creationId xmlns:a16="http://schemas.microsoft.com/office/drawing/2014/main" id="{617E9B6B-9C4E-44D1-9787-C4CAEC5F4076}"/>
            </a:ext>
          </a:extLst>
        </xdr:cNvPr>
        <xdr:cNvSpPr txBox="1"/>
      </xdr:nvSpPr>
      <xdr:spPr>
        <a:xfrm>
          <a:off x="1645294" y="106685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64787</xdr:rowOff>
    </xdr:from>
    <xdr:ext cx="405111" cy="259045"/>
    <xdr:sp macro="" textlink="">
      <xdr:nvSpPr>
        <xdr:cNvPr id="107" name="n_4mainValue【体育館・プール】&#10;有形固定資産減価償却率">
          <a:extLst>
            <a:ext uri="{FF2B5EF4-FFF2-40B4-BE49-F238E27FC236}">
              <a16:creationId xmlns:a16="http://schemas.microsoft.com/office/drawing/2014/main" id="{807FA8D5-DE70-4835-ACE3-075CD9552494}"/>
            </a:ext>
          </a:extLst>
        </xdr:cNvPr>
        <xdr:cNvSpPr txBox="1"/>
      </xdr:nvSpPr>
      <xdr:spPr>
        <a:xfrm>
          <a:off x="8515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8" name="正方形/長方形 107">
          <a:extLst>
            <a:ext uri="{FF2B5EF4-FFF2-40B4-BE49-F238E27FC236}">
              <a16:creationId xmlns:a16="http://schemas.microsoft.com/office/drawing/2014/main" id="{557B7775-4DBA-4DFD-8E9D-961878E06EFB}"/>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9" name="正方形/長方形 108">
          <a:extLst>
            <a:ext uri="{FF2B5EF4-FFF2-40B4-BE49-F238E27FC236}">
              <a16:creationId xmlns:a16="http://schemas.microsoft.com/office/drawing/2014/main" id="{652A09AF-E1F4-4161-AAEA-65257BD68525}"/>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10" name="正方形/長方形 109">
          <a:extLst>
            <a:ext uri="{FF2B5EF4-FFF2-40B4-BE49-F238E27FC236}">
              <a16:creationId xmlns:a16="http://schemas.microsoft.com/office/drawing/2014/main" id="{75241D10-5830-4F05-8BA7-DD50ACE07726}"/>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1" name="正方形/長方形 110">
          <a:extLst>
            <a:ext uri="{FF2B5EF4-FFF2-40B4-BE49-F238E27FC236}">
              <a16:creationId xmlns:a16="http://schemas.microsoft.com/office/drawing/2014/main" id="{FC6C4534-4175-4B7F-AB82-B31F8A094B59}"/>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2" name="正方形/長方形 111">
          <a:extLst>
            <a:ext uri="{FF2B5EF4-FFF2-40B4-BE49-F238E27FC236}">
              <a16:creationId xmlns:a16="http://schemas.microsoft.com/office/drawing/2014/main" id="{C01971A0-6823-4EA0-B971-E1A38452858C}"/>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3" name="正方形/長方形 112">
          <a:extLst>
            <a:ext uri="{FF2B5EF4-FFF2-40B4-BE49-F238E27FC236}">
              <a16:creationId xmlns:a16="http://schemas.microsoft.com/office/drawing/2014/main" id="{77BCE7A3-5FB4-4779-9AF8-340F14AEF6E6}"/>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4" name="正方形/長方形 113">
          <a:extLst>
            <a:ext uri="{FF2B5EF4-FFF2-40B4-BE49-F238E27FC236}">
              <a16:creationId xmlns:a16="http://schemas.microsoft.com/office/drawing/2014/main" id="{DA13937A-8793-4BB9-83B3-8B570E45DF7E}"/>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5" name="正方形/長方形 114">
          <a:extLst>
            <a:ext uri="{FF2B5EF4-FFF2-40B4-BE49-F238E27FC236}">
              <a16:creationId xmlns:a16="http://schemas.microsoft.com/office/drawing/2014/main" id="{97BBDFAF-751A-47E1-A55E-857604C825EE}"/>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6" name="テキスト ボックス 115">
          <a:extLst>
            <a:ext uri="{FF2B5EF4-FFF2-40B4-BE49-F238E27FC236}">
              <a16:creationId xmlns:a16="http://schemas.microsoft.com/office/drawing/2014/main" id="{DD7D2335-E172-42E5-901E-533475A53D27}"/>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7" name="直線コネクタ 116">
          <a:extLst>
            <a:ext uri="{FF2B5EF4-FFF2-40B4-BE49-F238E27FC236}">
              <a16:creationId xmlns:a16="http://schemas.microsoft.com/office/drawing/2014/main" id="{2627C608-B174-4A54-AAC1-4CB0AAF2CCA5}"/>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118" name="直線コネクタ 117">
          <a:extLst>
            <a:ext uri="{FF2B5EF4-FFF2-40B4-BE49-F238E27FC236}">
              <a16:creationId xmlns:a16="http://schemas.microsoft.com/office/drawing/2014/main" id="{6A3EA2B4-4155-40F2-8CD3-29229FB81AEC}"/>
            </a:ext>
          </a:extLst>
        </xdr:cNvPr>
        <xdr:cNvCxnSpPr/>
      </xdr:nvCxnSpPr>
      <xdr:spPr>
        <a:xfrm>
          <a:off x="5956300" y="10464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119" name="テキスト ボックス 118">
          <a:extLst>
            <a:ext uri="{FF2B5EF4-FFF2-40B4-BE49-F238E27FC236}">
              <a16:creationId xmlns:a16="http://schemas.microsoft.com/office/drawing/2014/main" id="{1C5C4120-DF5D-4F79-AD30-0F3C2B81CAAD}"/>
            </a:ext>
          </a:extLst>
        </xdr:cNvPr>
        <xdr:cNvSpPr txBox="1"/>
      </xdr:nvSpPr>
      <xdr:spPr>
        <a:xfrm>
          <a:off x="5527221" y="10328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120" name="直線コネクタ 119">
          <a:extLst>
            <a:ext uri="{FF2B5EF4-FFF2-40B4-BE49-F238E27FC236}">
              <a16:creationId xmlns:a16="http://schemas.microsoft.com/office/drawing/2014/main" id="{EFFBFB3A-0812-4F61-8F05-3670886217C4}"/>
            </a:ext>
          </a:extLst>
        </xdr:cNvPr>
        <xdr:cNvCxnSpPr/>
      </xdr:nvCxnSpPr>
      <xdr:spPr>
        <a:xfrm>
          <a:off x="5956300" y="9912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121" name="テキスト ボックス 120">
          <a:extLst>
            <a:ext uri="{FF2B5EF4-FFF2-40B4-BE49-F238E27FC236}">
              <a16:creationId xmlns:a16="http://schemas.microsoft.com/office/drawing/2014/main" id="{C6C60B13-4B52-4CC7-8F93-7CCBBED3E103}"/>
            </a:ext>
          </a:extLst>
        </xdr:cNvPr>
        <xdr:cNvSpPr txBox="1"/>
      </xdr:nvSpPr>
      <xdr:spPr>
        <a:xfrm>
          <a:off x="552722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122" name="直線コネクタ 121">
          <a:extLst>
            <a:ext uri="{FF2B5EF4-FFF2-40B4-BE49-F238E27FC236}">
              <a16:creationId xmlns:a16="http://schemas.microsoft.com/office/drawing/2014/main" id="{39449FB8-55AC-494E-B2FC-961BA65F3233}"/>
            </a:ext>
          </a:extLst>
        </xdr:cNvPr>
        <xdr:cNvCxnSpPr/>
      </xdr:nvCxnSpPr>
      <xdr:spPr>
        <a:xfrm>
          <a:off x="5956300" y="9366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123" name="テキスト ボックス 122">
          <a:extLst>
            <a:ext uri="{FF2B5EF4-FFF2-40B4-BE49-F238E27FC236}">
              <a16:creationId xmlns:a16="http://schemas.microsoft.com/office/drawing/2014/main" id="{932533A8-3DD9-416C-A588-C8F4B3E55809}"/>
            </a:ext>
          </a:extLst>
        </xdr:cNvPr>
        <xdr:cNvSpPr txBox="1"/>
      </xdr:nvSpPr>
      <xdr:spPr>
        <a:xfrm>
          <a:off x="5527221" y="9230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CF72E1F0-9A2E-4B10-9259-176FD8C6EC4F}"/>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48F91033-7029-443C-95F3-35C7DF1D3B2D}"/>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824D9256-F8D1-49F6-8BE0-55BFE45E281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128016</xdr:rowOff>
    </xdr:from>
    <xdr:to>
      <xdr:col>54</xdr:col>
      <xdr:colOff>189865</xdr:colOff>
      <xdr:row>63</xdr:row>
      <xdr:rowOff>55435</xdr:rowOff>
    </xdr:to>
    <xdr:cxnSp macro="">
      <xdr:nvCxnSpPr>
        <xdr:cNvPr id="127" name="直線コネクタ 126">
          <a:extLst>
            <a:ext uri="{FF2B5EF4-FFF2-40B4-BE49-F238E27FC236}">
              <a16:creationId xmlns:a16="http://schemas.microsoft.com/office/drawing/2014/main" id="{8DD39256-1479-4151-9AE3-82D750EA08CD}"/>
            </a:ext>
          </a:extLst>
        </xdr:cNvPr>
        <xdr:cNvCxnSpPr/>
      </xdr:nvCxnSpPr>
      <xdr:spPr>
        <a:xfrm flipV="1">
          <a:off x="9429115" y="9214866"/>
          <a:ext cx="0" cy="12482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59262</xdr:rowOff>
    </xdr:from>
    <xdr:ext cx="469744" cy="259045"/>
    <xdr:sp macro="" textlink="">
      <xdr:nvSpPr>
        <xdr:cNvPr id="128" name="【体育館・プール】&#10;一人当たり面積最小値テキスト">
          <a:extLst>
            <a:ext uri="{FF2B5EF4-FFF2-40B4-BE49-F238E27FC236}">
              <a16:creationId xmlns:a16="http://schemas.microsoft.com/office/drawing/2014/main" id="{C8242158-DB69-4F81-88E5-CA35031F936A}"/>
            </a:ext>
          </a:extLst>
        </xdr:cNvPr>
        <xdr:cNvSpPr txBox="1"/>
      </xdr:nvSpPr>
      <xdr:spPr>
        <a:xfrm>
          <a:off x="9467850" y="10466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55435</xdr:rowOff>
    </xdr:from>
    <xdr:to>
      <xdr:col>55</xdr:col>
      <xdr:colOff>88900</xdr:colOff>
      <xdr:row>63</xdr:row>
      <xdr:rowOff>55435</xdr:rowOff>
    </xdr:to>
    <xdr:cxnSp macro="">
      <xdr:nvCxnSpPr>
        <xdr:cNvPr id="129" name="直線コネクタ 128">
          <a:extLst>
            <a:ext uri="{FF2B5EF4-FFF2-40B4-BE49-F238E27FC236}">
              <a16:creationId xmlns:a16="http://schemas.microsoft.com/office/drawing/2014/main" id="{C91DC7A4-9539-4B3F-A1DD-30BEC3074189}"/>
            </a:ext>
          </a:extLst>
        </xdr:cNvPr>
        <xdr:cNvCxnSpPr/>
      </xdr:nvCxnSpPr>
      <xdr:spPr>
        <a:xfrm>
          <a:off x="9359900" y="104630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74693</xdr:rowOff>
    </xdr:from>
    <xdr:ext cx="469744" cy="259045"/>
    <xdr:sp macro="" textlink="">
      <xdr:nvSpPr>
        <xdr:cNvPr id="130" name="【体育館・プール】&#10;一人当たり面積最大値テキスト">
          <a:extLst>
            <a:ext uri="{FF2B5EF4-FFF2-40B4-BE49-F238E27FC236}">
              <a16:creationId xmlns:a16="http://schemas.microsoft.com/office/drawing/2014/main" id="{F9BF7409-3C93-4EE5-85EA-E94C494382BD}"/>
            </a:ext>
          </a:extLst>
        </xdr:cNvPr>
        <xdr:cNvSpPr txBox="1"/>
      </xdr:nvSpPr>
      <xdr:spPr>
        <a:xfrm>
          <a:off x="9467850" y="8996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128016</xdr:rowOff>
    </xdr:from>
    <xdr:to>
      <xdr:col>55</xdr:col>
      <xdr:colOff>88900</xdr:colOff>
      <xdr:row>55</xdr:row>
      <xdr:rowOff>128016</xdr:rowOff>
    </xdr:to>
    <xdr:cxnSp macro="">
      <xdr:nvCxnSpPr>
        <xdr:cNvPr id="131" name="直線コネクタ 130">
          <a:extLst>
            <a:ext uri="{FF2B5EF4-FFF2-40B4-BE49-F238E27FC236}">
              <a16:creationId xmlns:a16="http://schemas.microsoft.com/office/drawing/2014/main" id="{F04AE0CE-599C-4748-BFA4-11AE7C757313}"/>
            </a:ext>
          </a:extLst>
        </xdr:cNvPr>
        <xdr:cNvCxnSpPr/>
      </xdr:nvCxnSpPr>
      <xdr:spPr>
        <a:xfrm>
          <a:off x="9359900" y="921486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37799</xdr:rowOff>
    </xdr:from>
    <xdr:ext cx="469744" cy="259045"/>
    <xdr:sp macro="" textlink="">
      <xdr:nvSpPr>
        <xdr:cNvPr id="132" name="【体育館・プール】&#10;一人当たり面積平均値テキスト">
          <a:extLst>
            <a:ext uri="{FF2B5EF4-FFF2-40B4-BE49-F238E27FC236}">
              <a16:creationId xmlns:a16="http://schemas.microsoft.com/office/drawing/2014/main" id="{49346503-78E0-4B40-BACC-D90FDADBA198}"/>
            </a:ext>
          </a:extLst>
        </xdr:cNvPr>
        <xdr:cNvSpPr txBox="1"/>
      </xdr:nvSpPr>
      <xdr:spPr>
        <a:xfrm>
          <a:off x="9467850" y="99501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14922</xdr:rowOff>
    </xdr:from>
    <xdr:to>
      <xdr:col>55</xdr:col>
      <xdr:colOff>50800</xdr:colOff>
      <xdr:row>61</xdr:row>
      <xdr:rowOff>116522</xdr:rowOff>
    </xdr:to>
    <xdr:sp macro="" textlink="">
      <xdr:nvSpPr>
        <xdr:cNvPr id="133" name="フローチャート: 判断 132">
          <a:extLst>
            <a:ext uri="{FF2B5EF4-FFF2-40B4-BE49-F238E27FC236}">
              <a16:creationId xmlns:a16="http://schemas.microsoft.com/office/drawing/2014/main" id="{B67F47C9-18B8-4D7F-91A1-C50A8805E42C}"/>
            </a:ext>
          </a:extLst>
        </xdr:cNvPr>
        <xdr:cNvSpPr/>
      </xdr:nvSpPr>
      <xdr:spPr>
        <a:xfrm>
          <a:off x="9398000" y="10092372"/>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13780</xdr:rowOff>
    </xdr:from>
    <xdr:to>
      <xdr:col>50</xdr:col>
      <xdr:colOff>165100</xdr:colOff>
      <xdr:row>61</xdr:row>
      <xdr:rowOff>115380</xdr:rowOff>
    </xdr:to>
    <xdr:sp macro="" textlink="">
      <xdr:nvSpPr>
        <xdr:cNvPr id="134" name="フローチャート: 判断 133">
          <a:extLst>
            <a:ext uri="{FF2B5EF4-FFF2-40B4-BE49-F238E27FC236}">
              <a16:creationId xmlns:a16="http://schemas.microsoft.com/office/drawing/2014/main" id="{EFF73359-C93A-4A7D-93DE-F4F67275D872}"/>
            </a:ext>
          </a:extLst>
        </xdr:cNvPr>
        <xdr:cNvSpPr/>
      </xdr:nvSpPr>
      <xdr:spPr>
        <a:xfrm>
          <a:off x="8636000" y="1009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28067</xdr:rowOff>
    </xdr:from>
    <xdr:to>
      <xdr:col>46</xdr:col>
      <xdr:colOff>38100</xdr:colOff>
      <xdr:row>61</xdr:row>
      <xdr:rowOff>129667</xdr:rowOff>
    </xdr:to>
    <xdr:sp macro="" textlink="">
      <xdr:nvSpPr>
        <xdr:cNvPr id="135" name="フローチャート: 判断 134">
          <a:extLst>
            <a:ext uri="{FF2B5EF4-FFF2-40B4-BE49-F238E27FC236}">
              <a16:creationId xmlns:a16="http://schemas.microsoft.com/office/drawing/2014/main" id="{948AAAE9-7D11-4D4B-9E49-C95E7E3EFDFD}"/>
            </a:ext>
          </a:extLst>
        </xdr:cNvPr>
        <xdr:cNvSpPr/>
      </xdr:nvSpPr>
      <xdr:spPr>
        <a:xfrm>
          <a:off x="7842250" y="101055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19494</xdr:rowOff>
    </xdr:from>
    <xdr:to>
      <xdr:col>41</xdr:col>
      <xdr:colOff>101600</xdr:colOff>
      <xdr:row>61</xdr:row>
      <xdr:rowOff>121094</xdr:rowOff>
    </xdr:to>
    <xdr:sp macro="" textlink="">
      <xdr:nvSpPr>
        <xdr:cNvPr id="136" name="フローチャート: 判断 135">
          <a:extLst>
            <a:ext uri="{FF2B5EF4-FFF2-40B4-BE49-F238E27FC236}">
              <a16:creationId xmlns:a16="http://schemas.microsoft.com/office/drawing/2014/main" id="{19E96224-E0A6-460F-B704-044184B52F0D}"/>
            </a:ext>
          </a:extLst>
        </xdr:cNvPr>
        <xdr:cNvSpPr/>
      </xdr:nvSpPr>
      <xdr:spPr>
        <a:xfrm>
          <a:off x="7029450" y="10096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40069</xdr:rowOff>
    </xdr:from>
    <xdr:to>
      <xdr:col>36</xdr:col>
      <xdr:colOff>165100</xdr:colOff>
      <xdr:row>61</xdr:row>
      <xdr:rowOff>141669</xdr:rowOff>
    </xdr:to>
    <xdr:sp macro="" textlink="">
      <xdr:nvSpPr>
        <xdr:cNvPr id="137" name="フローチャート: 判断 136">
          <a:extLst>
            <a:ext uri="{FF2B5EF4-FFF2-40B4-BE49-F238E27FC236}">
              <a16:creationId xmlns:a16="http://schemas.microsoft.com/office/drawing/2014/main" id="{7A11625B-E55D-46C2-871B-D33A7F5A4654}"/>
            </a:ext>
          </a:extLst>
        </xdr:cNvPr>
        <xdr:cNvSpPr/>
      </xdr:nvSpPr>
      <xdr:spPr>
        <a:xfrm>
          <a:off x="6235700" y="101175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F67F021B-14DD-418C-9615-B6CDCF779702}"/>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A2C32874-ED25-43D6-AB36-70628789DEB7}"/>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A5AB820B-7ED8-4249-B661-5B9D44FC9BEF}"/>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A6397709-2D86-4F90-AA2A-5BD8635696D8}"/>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2833DB53-FE64-47C4-AB21-E2E13907F974}"/>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140081</xdr:rowOff>
    </xdr:from>
    <xdr:to>
      <xdr:col>55</xdr:col>
      <xdr:colOff>50800</xdr:colOff>
      <xdr:row>62</xdr:row>
      <xdr:rowOff>70231</xdr:rowOff>
    </xdr:to>
    <xdr:sp macro="" textlink="">
      <xdr:nvSpPr>
        <xdr:cNvPr id="143" name="楕円 142">
          <a:extLst>
            <a:ext uri="{FF2B5EF4-FFF2-40B4-BE49-F238E27FC236}">
              <a16:creationId xmlns:a16="http://schemas.microsoft.com/office/drawing/2014/main" id="{06DA84C1-D3F7-43D7-BFEE-DB7BA8DAA709}"/>
            </a:ext>
          </a:extLst>
        </xdr:cNvPr>
        <xdr:cNvSpPr/>
      </xdr:nvSpPr>
      <xdr:spPr>
        <a:xfrm>
          <a:off x="9398000" y="1021753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118508</xdr:rowOff>
    </xdr:from>
    <xdr:ext cx="469744" cy="259045"/>
    <xdr:sp macro="" textlink="">
      <xdr:nvSpPr>
        <xdr:cNvPr id="144" name="【体育館・プール】&#10;一人当たり面積該当値テキスト">
          <a:extLst>
            <a:ext uri="{FF2B5EF4-FFF2-40B4-BE49-F238E27FC236}">
              <a16:creationId xmlns:a16="http://schemas.microsoft.com/office/drawing/2014/main" id="{6B7265F6-041B-45FF-9875-73FFDA8CED1A}"/>
            </a:ext>
          </a:extLst>
        </xdr:cNvPr>
        <xdr:cNvSpPr txBox="1"/>
      </xdr:nvSpPr>
      <xdr:spPr>
        <a:xfrm>
          <a:off x="9467850" y="10195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144653</xdr:rowOff>
    </xdr:from>
    <xdr:to>
      <xdr:col>50</xdr:col>
      <xdr:colOff>165100</xdr:colOff>
      <xdr:row>62</xdr:row>
      <xdr:rowOff>74803</xdr:rowOff>
    </xdr:to>
    <xdr:sp macro="" textlink="">
      <xdr:nvSpPr>
        <xdr:cNvPr id="145" name="楕円 144">
          <a:extLst>
            <a:ext uri="{FF2B5EF4-FFF2-40B4-BE49-F238E27FC236}">
              <a16:creationId xmlns:a16="http://schemas.microsoft.com/office/drawing/2014/main" id="{F69F7129-145E-4A5F-9305-74795FB2E9AC}"/>
            </a:ext>
          </a:extLst>
        </xdr:cNvPr>
        <xdr:cNvSpPr/>
      </xdr:nvSpPr>
      <xdr:spPr>
        <a:xfrm>
          <a:off x="8636000" y="1022210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19431</xdr:rowOff>
    </xdr:from>
    <xdr:to>
      <xdr:col>55</xdr:col>
      <xdr:colOff>0</xdr:colOff>
      <xdr:row>62</xdr:row>
      <xdr:rowOff>24003</xdr:rowOff>
    </xdr:to>
    <xdr:cxnSp macro="">
      <xdr:nvCxnSpPr>
        <xdr:cNvPr id="146" name="直線コネクタ 145">
          <a:extLst>
            <a:ext uri="{FF2B5EF4-FFF2-40B4-BE49-F238E27FC236}">
              <a16:creationId xmlns:a16="http://schemas.microsoft.com/office/drawing/2014/main" id="{90C4FF41-DB0E-4B4D-A518-D4E475A26C2C}"/>
            </a:ext>
          </a:extLst>
        </xdr:cNvPr>
        <xdr:cNvCxnSpPr/>
      </xdr:nvCxnSpPr>
      <xdr:spPr>
        <a:xfrm flipV="1">
          <a:off x="8686800" y="10261981"/>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148654</xdr:rowOff>
    </xdr:from>
    <xdr:to>
      <xdr:col>46</xdr:col>
      <xdr:colOff>38100</xdr:colOff>
      <xdr:row>62</xdr:row>
      <xdr:rowOff>78804</xdr:rowOff>
    </xdr:to>
    <xdr:sp macro="" textlink="">
      <xdr:nvSpPr>
        <xdr:cNvPr id="147" name="楕円 146">
          <a:extLst>
            <a:ext uri="{FF2B5EF4-FFF2-40B4-BE49-F238E27FC236}">
              <a16:creationId xmlns:a16="http://schemas.microsoft.com/office/drawing/2014/main" id="{4E92BA09-2708-4AE3-9B19-8172C93E7A42}"/>
            </a:ext>
          </a:extLst>
        </xdr:cNvPr>
        <xdr:cNvSpPr/>
      </xdr:nvSpPr>
      <xdr:spPr>
        <a:xfrm>
          <a:off x="7842250" y="1022610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24003</xdr:rowOff>
    </xdr:from>
    <xdr:to>
      <xdr:col>50</xdr:col>
      <xdr:colOff>114300</xdr:colOff>
      <xdr:row>62</xdr:row>
      <xdr:rowOff>28004</xdr:rowOff>
    </xdr:to>
    <xdr:cxnSp macro="">
      <xdr:nvCxnSpPr>
        <xdr:cNvPr id="148" name="直線コネクタ 147">
          <a:extLst>
            <a:ext uri="{FF2B5EF4-FFF2-40B4-BE49-F238E27FC236}">
              <a16:creationId xmlns:a16="http://schemas.microsoft.com/office/drawing/2014/main" id="{8745C8DC-4544-4645-920A-A7D746F5C2B7}"/>
            </a:ext>
          </a:extLst>
        </xdr:cNvPr>
        <xdr:cNvCxnSpPr/>
      </xdr:nvCxnSpPr>
      <xdr:spPr>
        <a:xfrm flipV="1">
          <a:off x="7886700" y="10266553"/>
          <a:ext cx="800100" cy="4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152654</xdr:rowOff>
    </xdr:from>
    <xdr:to>
      <xdr:col>41</xdr:col>
      <xdr:colOff>101600</xdr:colOff>
      <xdr:row>62</xdr:row>
      <xdr:rowOff>82804</xdr:rowOff>
    </xdr:to>
    <xdr:sp macro="" textlink="">
      <xdr:nvSpPr>
        <xdr:cNvPr id="149" name="楕円 148">
          <a:extLst>
            <a:ext uri="{FF2B5EF4-FFF2-40B4-BE49-F238E27FC236}">
              <a16:creationId xmlns:a16="http://schemas.microsoft.com/office/drawing/2014/main" id="{1E369639-6158-45CA-90A9-C6E7D94907A7}"/>
            </a:ext>
          </a:extLst>
        </xdr:cNvPr>
        <xdr:cNvSpPr/>
      </xdr:nvSpPr>
      <xdr:spPr>
        <a:xfrm>
          <a:off x="7029450" y="1023010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28004</xdr:rowOff>
    </xdr:from>
    <xdr:to>
      <xdr:col>45</xdr:col>
      <xdr:colOff>177800</xdr:colOff>
      <xdr:row>62</xdr:row>
      <xdr:rowOff>32004</xdr:rowOff>
    </xdr:to>
    <xdr:cxnSp macro="">
      <xdr:nvCxnSpPr>
        <xdr:cNvPr id="150" name="直線コネクタ 149">
          <a:extLst>
            <a:ext uri="{FF2B5EF4-FFF2-40B4-BE49-F238E27FC236}">
              <a16:creationId xmlns:a16="http://schemas.microsoft.com/office/drawing/2014/main" id="{4EA8F315-6519-4BED-A39E-DD9005001399}"/>
            </a:ext>
          </a:extLst>
        </xdr:cNvPr>
        <xdr:cNvCxnSpPr/>
      </xdr:nvCxnSpPr>
      <xdr:spPr>
        <a:xfrm flipV="1">
          <a:off x="7080250" y="10270554"/>
          <a:ext cx="80645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157797</xdr:rowOff>
    </xdr:from>
    <xdr:to>
      <xdr:col>36</xdr:col>
      <xdr:colOff>165100</xdr:colOff>
      <xdr:row>62</xdr:row>
      <xdr:rowOff>87947</xdr:rowOff>
    </xdr:to>
    <xdr:sp macro="" textlink="">
      <xdr:nvSpPr>
        <xdr:cNvPr id="151" name="楕円 150">
          <a:extLst>
            <a:ext uri="{FF2B5EF4-FFF2-40B4-BE49-F238E27FC236}">
              <a16:creationId xmlns:a16="http://schemas.microsoft.com/office/drawing/2014/main" id="{34C31AEA-1716-4DA2-88CC-E258EF941005}"/>
            </a:ext>
          </a:extLst>
        </xdr:cNvPr>
        <xdr:cNvSpPr/>
      </xdr:nvSpPr>
      <xdr:spPr>
        <a:xfrm>
          <a:off x="6235700" y="1023524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32004</xdr:rowOff>
    </xdr:from>
    <xdr:to>
      <xdr:col>41</xdr:col>
      <xdr:colOff>50800</xdr:colOff>
      <xdr:row>62</xdr:row>
      <xdr:rowOff>37147</xdr:rowOff>
    </xdr:to>
    <xdr:cxnSp macro="">
      <xdr:nvCxnSpPr>
        <xdr:cNvPr id="152" name="直線コネクタ 151">
          <a:extLst>
            <a:ext uri="{FF2B5EF4-FFF2-40B4-BE49-F238E27FC236}">
              <a16:creationId xmlns:a16="http://schemas.microsoft.com/office/drawing/2014/main" id="{AF967040-434C-4243-BDF1-2A548D886B49}"/>
            </a:ext>
          </a:extLst>
        </xdr:cNvPr>
        <xdr:cNvCxnSpPr/>
      </xdr:nvCxnSpPr>
      <xdr:spPr>
        <a:xfrm flipV="1">
          <a:off x="6286500" y="10274554"/>
          <a:ext cx="79375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131907</xdr:rowOff>
    </xdr:from>
    <xdr:ext cx="469744" cy="259045"/>
    <xdr:sp macro="" textlink="">
      <xdr:nvSpPr>
        <xdr:cNvPr id="153" name="n_1aveValue【体育館・プール】&#10;一人当たり面積">
          <a:extLst>
            <a:ext uri="{FF2B5EF4-FFF2-40B4-BE49-F238E27FC236}">
              <a16:creationId xmlns:a16="http://schemas.microsoft.com/office/drawing/2014/main" id="{DD1FFBD1-0DA1-4750-86C3-6022BE8379F4}"/>
            </a:ext>
          </a:extLst>
        </xdr:cNvPr>
        <xdr:cNvSpPr txBox="1"/>
      </xdr:nvSpPr>
      <xdr:spPr>
        <a:xfrm>
          <a:off x="8458277" y="9879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146194</xdr:rowOff>
    </xdr:from>
    <xdr:ext cx="469744" cy="259045"/>
    <xdr:sp macro="" textlink="">
      <xdr:nvSpPr>
        <xdr:cNvPr id="154" name="n_2aveValue【体育館・プール】&#10;一人当たり面積">
          <a:extLst>
            <a:ext uri="{FF2B5EF4-FFF2-40B4-BE49-F238E27FC236}">
              <a16:creationId xmlns:a16="http://schemas.microsoft.com/office/drawing/2014/main" id="{3C2662BB-CA2E-4F6B-87BD-D7A29DD48536}"/>
            </a:ext>
          </a:extLst>
        </xdr:cNvPr>
        <xdr:cNvSpPr txBox="1"/>
      </xdr:nvSpPr>
      <xdr:spPr>
        <a:xfrm>
          <a:off x="7677227" y="9893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137621</xdr:rowOff>
    </xdr:from>
    <xdr:ext cx="469744" cy="259045"/>
    <xdr:sp macro="" textlink="">
      <xdr:nvSpPr>
        <xdr:cNvPr id="155" name="n_3aveValue【体育館・プール】&#10;一人当たり面積">
          <a:extLst>
            <a:ext uri="{FF2B5EF4-FFF2-40B4-BE49-F238E27FC236}">
              <a16:creationId xmlns:a16="http://schemas.microsoft.com/office/drawing/2014/main" id="{072C3E33-66AC-4F02-A93B-3178EB73D249}"/>
            </a:ext>
          </a:extLst>
        </xdr:cNvPr>
        <xdr:cNvSpPr txBox="1"/>
      </xdr:nvSpPr>
      <xdr:spPr>
        <a:xfrm>
          <a:off x="6864427" y="98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158196</xdr:rowOff>
    </xdr:from>
    <xdr:ext cx="469744" cy="259045"/>
    <xdr:sp macro="" textlink="">
      <xdr:nvSpPr>
        <xdr:cNvPr id="156" name="n_4aveValue【体育館・プール】&#10;一人当たり面積">
          <a:extLst>
            <a:ext uri="{FF2B5EF4-FFF2-40B4-BE49-F238E27FC236}">
              <a16:creationId xmlns:a16="http://schemas.microsoft.com/office/drawing/2014/main" id="{BE526D2A-0923-4235-A578-06230D8C1F70}"/>
            </a:ext>
          </a:extLst>
        </xdr:cNvPr>
        <xdr:cNvSpPr txBox="1"/>
      </xdr:nvSpPr>
      <xdr:spPr>
        <a:xfrm>
          <a:off x="6070677" y="990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65930</xdr:rowOff>
    </xdr:from>
    <xdr:ext cx="469744" cy="259045"/>
    <xdr:sp macro="" textlink="">
      <xdr:nvSpPr>
        <xdr:cNvPr id="157" name="n_1mainValue【体育館・プール】&#10;一人当たり面積">
          <a:extLst>
            <a:ext uri="{FF2B5EF4-FFF2-40B4-BE49-F238E27FC236}">
              <a16:creationId xmlns:a16="http://schemas.microsoft.com/office/drawing/2014/main" id="{4E8EB5A6-B88A-4E25-9321-DDCF3D57C294}"/>
            </a:ext>
          </a:extLst>
        </xdr:cNvPr>
        <xdr:cNvSpPr txBox="1"/>
      </xdr:nvSpPr>
      <xdr:spPr>
        <a:xfrm>
          <a:off x="8458277" y="10308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69931</xdr:rowOff>
    </xdr:from>
    <xdr:ext cx="469744" cy="259045"/>
    <xdr:sp macro="" textlink="">
      <xdr:nvSpPr>
        <xdr:cNvPr id="158" name="n_2mainValue【体育館・プール】&#10;一人当たり面積">
          <a:extLst>
            <a:ext uri="{FF2B5EF4-FFF2-40B4-BE49-F238E27FC236}">
              <a16:creationId xmlns:a16="http://schemas.microsoft.com/office/drawing/2014/main" id="{83A555EA-4CD0-4D92-A274-43279450F14D}"/>
            </a:ext>
          </a:extLst>
        </xdr:cNvPr>
        <xdr:cNvSpPr txBox="1"/>
      </xdr:nvSpPr>
      <xdr:spPr>
        <a:xfrm>
          <a:off x="7677227" y="10312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73931</xdr:rowOff>
    </xdr:from>
    <xdr:ext cx="469744" cy="259045"/>
    <xdr:sp macro="" textlink="">
      <xdr:nvSpPr>
        <xdr:cNvPr id="159" name="n_3mainValue【体育館・プール】&#10;一人当たり面積">
          <a:extLst>
            <a:ext uri="{FF2B5EF4-FFF2-40B4-BE49-F238E27FC236}">
              <a16:creationId xmlns:a16="http://schemas.microsoft.com/office/drawing/2014/main" id="{EA2E4316-C614-4255-9620-09D7B72421D8}"/>
            </a:ext>
          </a:extLst>
        </xdr:cNvPr>
        <xdr:cNvSpPr txBox="1"/>
      </xdr:nvSpPr>
      <xdr:spPr>
        <a:xfrm>
          <a:off x="6864427" y="10316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79074</xdr:rowOff>
    </xdr:from>
    <xdr:ext cx="469744" cy="259045"/>
    <xdr:sp macro="" textlink="">
      <xdr:nvSpPr>
        <xdr:cNvPr id="160" name="n_4mainValue【体育館・プール】&#10;一人当たり面積">
          <a:extLst>
            <a:ext uri="{FF2B5EF4-FFF2-40B4-BE49-F238E27FC236}">
              <a16:creationId xmlns:a16="http://schemas.microsoft.com/office/drawing/2014/main" id="{3F0CF509-C20E-452C-9C0F-48553451F84F}"/>
            </a:ext>
          </a:extLst>
        </xdr:cNvPr>
        <xdr:cNvSpPr txBox="1"/>
      </xdr:nvSpPr>
      <xdr:spPr>
        <a:xfrm>
          <a:off x="6070677" y="1032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3C5FAF7A-EDB0-4917-A5C6-7A2C46B3E619}"/>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6B482D05-D49C-4A26-8E67-76EC459C0334}"/>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51D28CFD-9772-4FF7-B2A7-5A37C4ABF9A6}"/>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9843E7D2-A698-4A28-882C-D695D8549439}"/>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AEFDE7D9-E527-47D2-8ABE-9697F0B1E8ED}"/>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C82FA2F9-AD31-4166-8404-28469BC6A457}"/>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D322CDD7-BF3A-4830-AF05-569E00F52F9B}"/>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4408006C-78CA-43FE-97EF-0D808B0B4ED5}"/>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4DC5A5A0-FE15-4D52-86C5-D248B087921C}"/>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E719927D-0638-476E-81C0-E15461A152D5}"/>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E5B36A7F-D203-4F9C-B5DE-053AC3038705}"/>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172" name="直線コネクタ 171">
          <a:extLst>
            <a:ext uri="{FF2B5EF4-FFF2-40B4-BE49-F238E27FC236}">
              <a16:creationId xmlns:a16="http://schemas.microsoft.com/office/drawing/2014/main" id="{75A72F65-BF6A-452A-BC61-03528AC48364}"/>
            </a:ext>
          </a:extLst>
        </xdr:cNvPr>
        <xdr:cNvCxnSpPr/>
      </xdr:nvCxnSpPr>
      <xdr:spPr>
        <a:xfrm>
          <a:off x="685800" y="142430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173" name="テキスト ボックス 172">
          <a:extLst>
            <a:ext uri="{FF2B5EF4-FFF2-40B4-BE49-F238E27FC236}">
              <a16:creationId xmlns:a16="http://schemas.microsoft.com/office/drawing/2014/main" id="{F62B5E91-E422-4840-A8FD-17A491234E45}"/>
            </a:ext>
          </a:extLst>
        </xdr:cNvPr>
        <xdr:cNvSpPr txBox="1"/>
      </xdr:nvSpPr>
      <xdr:spPr>
        <a:xfrm>
          <a:off x="27577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174" name="直線コネクタ 173">
          <a:extLst>
            <a:ext uri="{FF2B5EF4-FFF2-40B4-BE49-F238E27FC236}">
              <a16:creationId xmlns:a16="http://schemas.microsoft.com/office/drawing/2014/main" id="{88DE3368-B598-44EC-8EE3-13BF38059133}"/>
            </a:ext>
          </a:extLst>
        </xdr:cNvPr>
        <xdr:cNvCxnSpPr/>
      </xdr:nvCxnSpPr>
      <xdr:spPr>
        <a:xfrm>
          <a:off x="685800" y="13804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175" name="テキスト ボックス 174">
          <a:extLst>
            <a:ext uri="{FF2B5EF4-FFF2-40B4-BE49-F238E27FC236}">
              <a16:creationId xmlns:a16="http://schemas.microsoft.com/office/drawing/2014/main" id="{E1E11CEB-4BC4-47DB-9EA6-59197F271CC6}"/>
            </a:ext>
          </a:extLst>
        </xdr:cNvPr>
        <xdr:cNvSpPr txBox="1"/>
      </xdr:nvSpPr>
      <xdr:spPr>
        <a:xfrm>
          <a:off x="33989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176" name="直線コネクタ 175">
          <a:extLst>
            <a:ext uri="{FF2B5EF4-FFF2-40B4-BE49-F238E27FC236}">
              <a16:creationId xmlns:a16="http://schemas.microsoft.com/office/drawing/2014/main" id="{7FA90368-86D2-4B4F-BBE2-B19B6462CD16}"/>
            </a:ext>
          </a:extLst>
        </xdr:cNvPr>
        <xdr:cNvCxnSpPr/>
      </xdr:nvCxnSpPr>
      <xdr:spPr>
        <a:xfrm>
          <a:off x="685800" y="1336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177" name="テキスト ボックス 176">
          <a:extLst>
            <a:ext uri="{FF2B5EF4-FFF2-40B4-BE49-F238E27FC236}">
              <a16:creationId xmlns:a16="http://schemas.microsoft.com/office/drawing/2014/main" id="{F23CA56E-A1EC-494A-98C2-93762235C37D}"/>
            </a:ext>
          </a:extLst>
        </xdr:cNvPr>
        <xdr:cNvSpPr txBox="1"/>
      </xdr:nvSpPr>
      <xdr:spPr>
        <a:xfrm>
          <a:off x="339891" y="1322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178" name="直線コネクタ 177">
          <a:extLst>
            <a:ext uri="{FF2B5EF4-FFF2-40B4-BE49-F238E27FC236}">
              <a16:creationId xmlns:a16="http://schemas.microsoft.com/office/drawing/2014/main" id="{8488B6AC-F705-43D3-A23C-09C9C5CFEB98}"/>
            </a:ext>
          </a:extLst>
        </xdr:cNvPr>
        <xdr:cNvCxnSpPr/>
      </xdr:nvCxnSpPr>
      <xdr:spPr>
        <a:xfrm>
          <a:off x="685800" y="12922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179" name="テキスト ボックス 178">
          <a:extLst>
            <a:ext uri="{FF2B5EF4-FFF2-40B4-BE49-F238E27FC236}">
              <a16:creationId xmlns:a16="http://schemas.microsoft.com/office/drawing/2014/main" id="{1C7CBCE3-3235-42AE-94A1-3B065BDC39C5}"/>
            </a:ext>
          </a:extLst>
        </xdr:cNvPr>
        <xdr:cNvSpPr txBox="1"/>
      </xdr:nvSpPr>
      <xdr:spPr>
        <a:xfrm>
          <a:off x="339891" y="12786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0" name="直線コネクタ 179">
          <a:extLst>
            <a:ext uri="{FF2B5EF4-FFF2-40B4-BE49-F238E27FC236}">
              <a16:creationId xmlns:a16="http://schemas.microsoft.com/office/drawing/2014/main" id="{A4327A57-1EBD-42AD-9785-4EF9DA0F51A8}"/>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181" name="テキスト ボックス 180">
          <a:extLst>
            <a:ext uri="{FF2B5EF4-FFF2-40B4-BE49-F238E27FC236}">
              <a16:creationId xmlns:a16="http://schemas.microsoft.com/office/drawing/2014/main" id="{3D727FB2-CEBF-426E-AC04-78439106E472}"/>
            </a:ext>
          </a:extLst>
        </xdr:cNvPr>
        <xdr:cNvSpPr txBox="1"/>
      </xdr:nvSpPr>
      <xdr:spPr>
        <a:xfrm>
          <a:off x="339891" y="1234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2" name="【福祉施設】&#10;有形固定資産減価償却率グラフ枠">
          <a:extLst>
            <a:ext uri="{FF2B5EF4-FFF2-40B4-BE49-F238E27FC236}">
              <a16:creationId xmlns:a16="http://schemas.microsoft.com/office/drawing/2014/main" id="{01E1EF3D-53F4-41B5-AC60-3CF0AFCC16E3}"/>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19813</xdr:rowOff>
    </xdr:from>
    <xdr:to>
      <xdr:col>24</xdr:col>
      <xdr:colOff>62865</xdr:colOff>
      <xdr:row>86</xdr:row>
      <xdr:rowOff>38100</xdr:rowOff>
    </xdr:to>
    <xdr:cxnSp macro="">
      <xdr:nvCxnSpPr>
        <xdr:cNvPr id="183" name="直線コネクタ 182">
          <a:extLst>
            <a:ext uri="{FF2B5EF4-FFF2-40B4-BE49-F238E27FC236}">
              <a16:creationId xmlns:a16="http://schemas.microsoft.com/office/drawing/2014/main" id="{D08BFFBD-93CF-4741-A47F-750BFEC0AF67}"/>
            </a:ext>
          </a:extLst>
        </xdr:cNvPr>
        <xdr:cNvCxnSpPr/>
      </xdr:nvCxnSpPr>
      <xdr:spPr>
        <a:xfrm flipV="1">
          <a:off x="4177665" y="13069063"/>
          <a:ext cx="0" cy="1173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184" name="【福祉施設】&#10;有形固定資産減価償却率最小値テキスト">
          <a:extLst>
            <a:ext uri="{FF2B5EF4-FFF2-40B4-BE49-F238E27FC236}">
              <a16:creationId xmlns:a16="http://schemas.microsoft.com/office/drawing/2014/main" id="{8FB16B4C-3A99-41F9-B833-07C1B15DF208}"/>
            </a:ext>
          </a:extLst>
        </xdr:cNvPr>
        <xdr:cNvSpPr txBox="1"/>
      </xdr:nvSpPr>
      <xdr:spPr>
        <a:xfrm>
          <a:off x="4216400" y="14246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185" name="直線コネクタ 184">
          <a:extLst>
            <a:ext uri="{FF2B5EF4-FFF2-40B4-BE49-F238E27FC236}">
              <a16:creationId xmlns:a16="http://schemas.microsoft.com/office/drawing/2014/main" id="{F9BC67E1-C0CB-41DE-8085-BD1FE621E342}"/>
            </a:ext>
          </a:extLst>
        </xdr:cNvPr>
        <xdr:cNvCxnSpPr/>
      </xdr:nvCxnSpPr>
      <xdr:spPr>
        <a:xfrm>
          <a:off x="4108450" y="142430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137940</xdr:rowOff>
    </xdr:from>
    <xdr:ext cx="405111" cy="259045"/>
    <xdr:sp macro="" textlink="">
      <xdr:nvSpPr>
        <xdr:cNvPr id="186" name="【福祉施設】&#10;有形固定資産減価償却率最大値テキスト">
          <a:extLst>
            <a:ext uri="{FF2B5EF4-FFF2-40B4-BE49-F238E27FC236}">
              <a16:creationId xmlns:a16="http://schemas.microsoft.com/office/drawing/2014/main" id="{9264F046-3D22-454E-93A1-5505001564BF}"/>
            </a:ext>
          </a:extLst>
        </xdr:cNvPr>
        <xdr:cNvSpPr txBox="1"/>
      </xdr:nvSpPr>
      <xdr:spPr>
        <a:xfrm>
          <a:off x="4216400" y="1285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19813</xdr:rowOff>
    </xdr:from>
    <xdr:to>
      <xdr:col>24</xdr:col>
      <xdr:colOff>152400</xdr:colOff>
      <xdr:row>79</xdr:row>
      <xdr:rowOff>19813</xdr:rowOff>
    </xdr:to>
    <xdr:cxnSp macro="">
      <xdr:nvCxnSpPr>
        <xdr:cNvPr id="187" name="直線コネクタ 186">
          <a:extLst>
            <a:ext uri="{FF2B5EF4-FFF2-40B4-BE49-F238E27FC236}">
              <a16:creationId xmlns:a16="http://schemas.microsoft.com/office/drawing/2014/main" id="{F28C1A7C-6EB4-4998-9074-74F485479112}"/>
            </a:ext>
          </a:extLst>
        </xdr:cNvPr>
        <xdr:cNvCxnSpPr/>
      </xdr:nvCxnSpPr>
      <xdr:spPr>
        <a:xfrm>
          <a:off x="4108450" y="1306906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113047</xdr:rowOff>
    </xdr:from>
    <xdr:ext cx="405111" cy="259045"/>
    <xdr:sp macro="" textlink="">
      <xdr:nvSpPr>
        <xdr:cNvPr id="188" name="【福祉施設】&#10;有形固定資産減価償却率平均値テキスト">
          <a:extLst>
            <a:ext uri="{FF2B5EF4-FFF2-40B4-BE49-F238E27FC236}">
              <a16:creationId xmlns:a16="http://schemas.microsoft.com/office/drawing/2014/main" id="{5CD1C6A5-666D-4718-9634-F5B292C3C5CC}"/>
            </a:ext>
          </a:extLst>
        </xdr:cNvPr>
        <xdr:cNvSpPr txBox="1"/>
      </xdr:nvSpPr>
      <xdr:spPr>
        <a:xfrm>
          <a:off x="4216400" y="13327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90170</xdr:rowOff>
    </xdr:from>
    <xdr:to>
      <xdr:col>24</xdr:col>
      <xdr:colOff>114300</xdr:colOff>
      <xdr:row>82</xdr:row>
      <xdr:rowOff>20320</xdr:rowOff>
    </xdr:to>
    <xdr:sp macro="" textlink="">
      <xdr:nvSpPr>
        <xdr:cNvPr id="189" name="フローチャート: 判断 188">
          <a:extLst>
            <a:ext uri="{FF2B5EF4-FFF2-40B4-BE49-F238E27FC236}">
              <a16:creationId xmlns:a16="http://schemas.microsoft.com/office/drawing/2014/main" id="{E3311598-D1EA-4EC6-B27F-AA5E78A3143F}"/>
            </a:ext>
          </a:extLst>
        </xdr:cNvPr>
        <xdr:cNvSpPr/>
      </xdr:nvSpPr>
      <xdr:spPr>
        <a:xfrm>
          <a:off x="4127500" y="1346962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65024</xdr:rowOff>
    </xdr:from>
    <xdr:to>
      <xdr:col>20</xdr:col>
      <xdr:colOff>38100</xdr:colOff>
      <xdr:row>81</xdr:row>
      <xdr:rowOff>166624</xdr:rowOff>
    </xdr:to>
    <xdr:sp macro="" textlink="">
      <xdr:nvSpPr>
        <xdr:cNvPr id="190" name="フローチャート: 判断 189">
          <a:extLst>
            <a:ext uri="{FF2B5EF4-FFF2-40B4-BE49-F238E27FC236}">
              <a16:creationId xmlns:a16="http://schemas.microsoft.com/office/drawing/2014/main" id="{4A415210-0E7B-495A-B75B-9346C1F565F0}"/>
            </a:ext>
          </a:extLst>
        </xdr:cNvPr>
        <xdr:cNvSpPr/>
      </xdr:nvSpPr>
      <xdr:spPr>
        <a:xfrm>
          <a:off x="3384550" y="1344447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140463</xdr:rowOff>
    </xdr:from>
    <xdr:to>
      <xdr:col>15</xdr:col>
      <xdr:colOff>101600</xdr:colOff>
      <xdr:row>82</xdr:row>
      <xdr:rowOff>70613</xdr:rowOff>
    </xdr:to>
    <xdr:sp macro="" textlink="">
      <xdr:nvSpPr>
        <xdr:cNvPr id="191" name="フローチャート: 判断 190">
          <a:extLst>
            <a:ext uri="{FF2B5EF4-FFF2-40B4-BE49-F238E27FC236}">
              <a16:creationId xmlns:a16="http://schemas.microsoft.com/office/drawing/2014/main" id="{18DA665A-685F-4C06-867A-8DF38DFC1A48}"/>
            </a:ext>
          </a:extLst>
        </xdr:cNvPr>
        <xdr:cNvSpPr/>
      </xdr:nvSpPr>
      <xdr:spPr>
        <a:xfrm>
          <a:off x="2571750" y="135199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99313</xdr:rowOff>
    </xdr:from>
    <xdr:to>
      <xdr:col>10</xdr:col>
      <xdr:colOff>165100</xdr:colOff>
      <xdr:row>82</xdr:row>
      <xdr:rowOff>29463</xdr:rowOff>
    </xdr:to>
    <xdr:sp macro="" textlink="">
      <xdr:nvSpPr>
        <xdr:cNvPr id="192" name="フローチャート: 判断 191">
          <a:extLst>
            <a:ext uri="{FF2B5EF4-FFF2-40B4-BE49-F238E27FC236}">
              <a16:creationId xmlns:a16="http://schemas.microsoft.com/office/drawing/2014/main" id="{FD04D531-B827-4E20-A15C-2B23F3427C7B}"/>
            </a:ext>
          </a:extLst>
        </xdr:cNvPr>
        <xdr:cNvSpPr/>
      </xdr:nvSpPr>
      <xdr:spPr>
        <a:xfrm>
          <a:off x="1778000" y="134787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122174</xdr:rowOff>
    </xdr:from>
    <xdr:to>
      <xdr:col>6</xdr:col>
      <xdr:colOff>38100</xdr:colOff>
      <xdr:row>81</xdr:row>
      <xdr:rowOff>52324</xdr:rowOff>
    </xdr:to>
    <xdr:sp macro="" textlink="">
      <xdr:nvSpPr>
        <xdr:cNvPr id="193" name="フローチャート: 判断 192">
          <a:extLst>
            <a:ext uri="{FF2B5EF4-FFF2-40B4-BE49-F238E27FC236}">
              <a16:creationId xmlns:a16="http://schemas.microsoft.com/office/drawing/2014/main" id="{94349925-E0A2-43E0-8BEB-BB2A1D68C539}"/>
            </a:ext>
          </a:extLst>
        </xdr:cNvPr>
        <xdr:cNvSpPr/>
      </xdr:nvSpPr>
      <xdr:spPr>
        <a:xfrm>
          <a:off x="984250" y="1333652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4" name="テキスト ボックス 193">
          <a:extLst>
            <a:ext uri="{FF2B5EF4-FFF2-40B4-BE49-F238E27FC236}">
              <a16:creationId xmlns:a16="http://schemas.microsoft.com/office/drawing/2014/main" id="{5B93FF8E-6666-429D-B08E-653762216186}"/>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5" name="テキスト ボックス 194">
          <a:extLst>
            <a:ext uri="{FF2B5EF4-FFF2-40B4-BE49-F238E27FC236}">
              <a16:creationId xmlns:a16="http://schemas.microsoft.com/office/drawing/2014/main" id="{5FF3A2D4-D905-4F82-8225-97547E3C2DF9}"/>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5F556DA5-4675-4749-B9EB-8664E81885F2}"/>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59932C4E-6318-4CB3-A6F0-587256A850D1}"/>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443017E7-00BB-4534-A043-6E4A5639BC76}"/>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154178</xdr:rowOff>
    </xdr:from>
    <xdr:to>
      <xdr:col>24</xdr:col>
      <xdr:colOff>114300</xdr:colOff>
      <xdr:row>85</xdr:row>
      <xdr:rowOff>84328</xdr:rowOff>
    </xdr:to>
    <xdr:sp macro="" textlink="">
      <xdr:nvSpPr>
        <xdr:cNvPr id="199" name="楕円 198">
          <a:extLst>
            <a:ext uri="{FF2B5EF4-FFF2-40B4-BE49-F238E27FC236}">
              <a16:creationId xmlns:a16="http://schemas.microsoft.com/office/drawing/2014/main" id="{E463B259-E248-49B1-B69E-E4D840E60B0E}"/>
            </a:ext>
          </a:extLst>
        </xdr:cNvPr>
        <xdr:cNvSpPr/>
      </xdr:nvSpPr>
      <xdr:spPr>
        <a:xfrm>
          <a:off x="4127500" y="1402892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132605</xdr:rowOff>
    </xdr:from>
    <xdr:ext cx="405111" cy="259045"/>
    <xdr:sp macro="" textlink="">
      <xdr:nvSpPr>
        <xdr:cNvPr id="200" name="【福祉施設】&#10;有形固定資産減価償却率該当値テキスト">
          <a:extLst>
            <a:ext uri="{FF2B5EF4-FFF2-40B4-BE49-F238E27FC236}">
              <a16:creationId xmlns:a16="http://schemas.microsoft.com/office/drawing/2014/main" id="{2C28AE70-C5E5-456E-B955-0F946BD94BEB}"/>
            </a:ext>
          </a:extLst>
        </xdr:cNvPr>
        <xdr:cNvSpPr txBox="1"/>
      </xdr:nvSpPr>
      <xdr:spPr>
        <a:xfrm>
          <a:off x="4216400" y="14007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108458</xdr:rowOff>
    </xdr:from>
    <xdr:to>
      <xdr:col>20</xdr:col>
      <xdr:colOff>38100</xdr:colOff>
      <xdr:row>85</xdr:row>
      <xdr:rowOff>38608</xdr:rowOff>
    </xdr:to>
    <xdr:sp macro="" textlink="">
      <xdr:nvSpPr>
        <xdr:cNvPr id="201" name="楕円 200">
          <a:extLst>
            <a:ext uri="{FF2B5EF4-FFF2-40B4-BE49-F238E27FC236}">
              <a16:creationId xmlns:a16="http://schemas.microsoft.com/office/drawing/2014/main" id="{D18385E0-2B19-4A1E-8A4C-0FF5EC0BE6DB}"/>
            </a:ext>
          </a:extLst>
        </xdr:cNvPr>
        <xdr:cNvSpPr/>
      </xdr:nvSpPr>
      <xdr:spPr>
        <a:xfrm>
          <a:off x="3384550" y="1398320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159258</xdr:rowOff>
    </xdr:from>
    <xdr:to>
      <xdr:col>24</xdr:col>
      <xdr:colOff>63500</xdr:colOff>
      <xdr:row>85</xdr:row>
      <xdr:rowOff>33528</xdr:rowOff>
    </xdr:to>
    <xdr:cxnSp macro="">
      <xdr:nvCxnSpPr>
        <xdr:cNvPr id="202" name="直線コネクタ 201">
          <a:extLst>
            <a:ext uri="{FF2B5EF4-FFF2-40B4-BE49-F238E27FC236}">
              <a16:creationId xmlns:a16="http://schemas.microsoft.com/office/drawing/2014/main" id="{F5B973C8-DD32-4843-A171-282C0A4DBEE7}"/>
            </a:ext>
          </a:extLst>
        </xdr:cNvPr>
        <xdr:cNvCxnSpPr/>
      </xdr:nvCxnSpPr>
      <xdr:spPr>
        <a:xfrm>
          <a:off x="3429000" y="14034008"/>
          <a:ext cx="7493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58165</xdr:rowOff>
    </xdr:from>
    <xdr:to>
      <xdr:col>15</xdr:col>
      <xdr:colOff>101600</xdr:colOff>
      <xdr:row>84</xdr:row>
      <xdr:rowOff>159765</xdr:rowOff>
    </xdr:to>
    <xdr:sp macro="" textlink="">
      <xdr:nvSpPr>
        <xdr:cNvPr id="203" name="楕円 202">
          <a:extLst>
            <a:ext uri="{FF2B5EF4-FFF2-40B4-BE49-F238E27FC236}">
              <a16:creationId xmlns:a16="http://schemas.microsoft.com/office/drawing/2014/main" id="{2DAAE7B4-34D9-4467-A66B-FB1594A10CB9}"/>
            </a:ext>
          </a:extLst>
        </xdr:cNvPr>
        <xdr:cNvSpPr/>
      </xdr:nvSpPr>
      <xdr:spPr>
        <a:xfrm>
          <a:off x="2571750" y="13932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108965</xdr:rowOff>
    </xdr:from>
    <xdr:to>
      <xdr:col>19</xdr:col>
      <xdr:colOff>177800</xdr:colOff>
      <xdr:row>84</xdr:row>
      <xdr:rowOff>159258</xdr:rowOff>
    </xdr:to>
    <xdr:cxnSp macro="">
      <xdr:nvCxnSpPr>
        <xdr:cNvPr id="204" name="直線コネクタ 203">
          <a:extLst>
            <a:ext uri="{FF2B5EF4-FFF2-40B4-BE49-F238E27FC236}">
              <a16:creationId xmlns:a16="http://schemas.microsoft.com/office/drawing/2014/main" id="{7AF08C3C-3380-42EB-9450-8B6F251EA8F8}"/>
            </a:ext>
          </a:extLst>
        </xdr:cNvPr>
        <xdr:cNvCxnSpPr/>
      </xdr:nvCxnSpPr>
      <xdr:spPr>
        <a:xfrm>
          <a:off x="2622550" y="13983715"/>
          <a:ext cx="806450" cy="50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7874</xdr:rowOff>
    </xdr:from>
    <xdr:to>
      <xdr:col>10</xdr:col>
      <xdr:colOff>165100</xdr:colOff>
      <xdr:row>84</xdr:row>
      <xdr:rowOff>109474</xdr:rowOff>
    </xdr:to>
    <xdr:sp macro="" textlink="">
      <xdr:nvSpPr>
        <xdr:cNvPr id="205" name="楕円 204">
          <a:extLst>
            <a:ext uri="{FF2B5EF4-FFF2-40B4-BE49-F238E27FC236}">
              <a16:creationId xmlns:a16="http://schemas.microsoft.com/office/drawing/2014/main" id="{7D30FF2A-ACEF-431B-88EB-8ACCE754F43E}"/>
            </a:ext>
          </a:extLst>
        </xdr:cNvPr>
        <xdr:cNvSpPr/>
      </xdr:nvSpPr>
      <xdr:spPr>
        <a:xfrm>
          <a:off x="1778000" y="13882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58674</xdr:rowOff>
    </xdr:from>
    <xdr:to>
      <xdr:col>15</xdr:col>
      <xdr:colOff>50800</xdr:colOff>
      <xdr:row>84</xdr:row>
      <xdr:rowOff>108965</xdr:rowOff>
    </xdr:to>
    <xdr:cxnSp macro="">
      <xdr:nvCxnSpPr>
        <xdr:cNvPr id="206" name="直線コネクタ 205">
          <a:extLst>
            <a:ext uri="{FF2B5EF4-FFF2-40B4-BE49-F238E27FC236}">
              <a16:creationId xmlns:a16="http://schemas.microsoft.com/office/drawing/2014/main" id="{05258425-92E7-4C30-ADC1-1FDF3A078311}"/>
            </a:ext>
          </a:extLst>
        </xdr:cNvPr>
        <xdr:cNvCxnSpPr/>
      </xdr:nvCxnSpPr>
      <xdr:spPr>
        <a:xfrm>
          <a:off x="1828800" y="13933424"/>
          <a:ext cx="79375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131318</xdr:rowOff>
    </xdr:from>
    <xdr:to>
      <xdr:col>6</xdr:col>
      <xdr:colOff>38100</xdr:colOff>
      <xdr:row>84</xdr:row>
      <xdr:rowOff>61468</xdr:rowOff>
    </xdr:to>
    <xdr:sp macro="" textlink="">
      <xdr:nvSpPr>
        <xdr:cNvPr id="207" name="楕円 206">
          <a:extLst>
            <a:ext uri="{FF2B5EF4-FFF2-40B4-BE49-F238E27FC236}">
              <a16:creationId xmlns:a16="http://schemas.microsoft.com/office/drawing/2014/main" id="{B8A2141A-F9A7-44F5-A66A-99660626A67D}"/>
            </a:ext>
          </a:extLst>
        </xdr:cNvPr>
        <xdr:cNvSpPr/>
      </xdr:nvSpPr>
      <xdr:spPr>
        <a:xfrm>
          <a:off x="984250" y="1384096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10668</xdr:rowOff>
    </xdr:from>
    <xdr:to>
      <xdr:col>10</xdr:col>
      <xdr:colOff>114300</xdr:colOff>
      <xdr:row>84</xdr:row>
      <xdr:rowOff>58674</xdr:rowOff>
    </xdr:to>
    <xdr:cxnSp macro="">
      <xdr:nvCxnSpPr>
        <xdr:cNvPr id="208" name="直線コネクタ 207">
          <a:extLst>
            <a:ext uri="{FF2B5EF4-FFF2-40B4-BE49-F238E27FC236}">
              <a16:creationId xmlns:a16="http://schemas.microsoft.com/office/drawing/2014/main" id="{E08B6E52-FA47-4678-BCD2-46684DC1EC30}"/>
            </a:ext>
          </a:extLst>
        </xdr:cNvPr>
        <xdr:cNvCxnSpPr/>
      </xdr:nvCxnSpPr>
      <xdr:spPr>
        <a:xfrm>
          <a:off x="1028700" y="13885418"/>
          <a:ext cx="8001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11701</xdr:rowOff>
    </xdr:from>
    <xdr:ext cx="405111" cy="259045"/>
    <xdr:sp macro="" textlink="">
      <xdr:nvSpPr>
        <xdr:cNvPr id="209" name="n_1aveValue【福祉施設】&#10;有形固定資産減価償却率">
          <a:extLst>
            <a:ext uri="{FF2B5EF4-FFF2-40B4-BE49-F238E27FC236}">
              <a16:creationId xmlns:a16="http://schemas.microsoft.com/office/drawing/2014/main" id="{1AABF7A3-B855-418E-AE02-B54ECCA1EE50}"/>
            </a:ext>
          </a:extLst>
        </xdr:cNvPr>
        <xdr:cNvSpPr txBox="1"/>
      </xdr:nvSpPr>
      <xdr:spPr>
        <a:xfrm>
          <a:off x="3239144" y="13226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87140</xdr:rowOff>
    </xdr:from>
    <xdr:ext cx="405111" cy="259045"/>
    <xdr:sp macro="" textlink="">
      <xdr:nvSpPr>
        <xdr:cNvPr id="210" name="n_2aveValue【福祉施設】&#10;有形固定資産減価償却率">
          <a:extLst>
            <a:ext uri="{FF2B5EF4-FFF2-40B4-BE49-F238E27FC236}">
              <a16:creationId xmlns:a16="http://schemas.microsoft.com/office/drawing/2014/main" id="{381B9935-F7D2-4076-BF61-56A5F2B3BEE7}"/>
            </a:ext>
          </a:extLst>
        </xdr:cNvPr>
        <xdr:cNvSpPr txBox="1"/>
      </xdr:nvSpPr>
      <xdr:spPr>
        <a:xfrm>
          <a:off x="2439044" y="13301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45990</xdr:rowOff>
    </xdr:from>
    <xdr:ext cx="405111" cy="259045"/>
    <xdr:sp macro="" textlink="">
      <xdr:nvSpPr>
        <xdr:cNvPr id="211" name="n_3aveValue【福祉施設】&#10;有形固定資産減価償却率">
          <a:extLst>
            <a:ext uri="{FF2B5EF4-FFF2-40B4-BE49-F238E27FC236}">
              <a16:creationId xmlns:a16="http://schemas.microsoft.com/office/drawing/2014/main" id="{4E31A3B1-E7B3-42A3-8BEE-31C93FD8BEA9}"/>
            </a:ext>
          </a:extLst>
        </xdr:cNvPr>
        <xdr:cNvSpPr txBox="1"/>
      </xdr:nvSpPr>
      <xdr:spPr>
        <a:xfrm>
          <a:off x="1645294" y="13260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68851</xdr:rowOff>
    </xdr:from>
    <xdr:ext cx="405111" cy="259045"/>
    <xdr:sp macro="" textlink="">
      <xdr:nvSpPr>
        <xdr:cNvPr id="212" name="n_4aveValue【福祉施設】&#10;有形固定資産減価償却率">
          <a:extLst>
            <a:ext uri="{FF2B5EF4-FFF2-40B4-BE49-F238E27FC236}">
              <a16:creationId xmlns:a16="http://schemas.microsoft.com/office/drawing/2014/main" id="{B3844C65-793E-4D73-A03E-94DA0CC4F054}"/>
            </a:ext>
          </a:extLst>
        </xdr:cNvPr>
        <xdr:cNvSpPr txBox="1"/>
      </xdr:nvSpPr>
      <xdr:spPr>
        <a:xfrm>
          <a:off x="851544" y="1311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29735</xdr:rowOff>
    </xdr:from>
    <xdr:ext cx="405111" cy="259045"/>
    <xdr:sp macro="" textlink="">
      <xdr:nvSpPr>
        <xdr:cNvPr id="213" name="n_1mainValue【福祉施設】&#10;有形固定資産減価償却率">
          <a:extLst>
            <a:ext uri="{FF2B5EF4-FFF2-40B4-BE49-F238E27FC236}">
              <a16:creationId xmlns:a16="http://schemas.microsoft.com/office/drawing/2014/main" id="{BCE0A31E-6423-4FB7-B2C0-57F223B3BEAB}"/>
            </a:ext>
          </a:extLst>
        </xdr:cNvPr>
        <xdr:cNvSpPr txBox="1"/>
      </xdr:nvSpPr>
      <xdr:spPr>
        <a:xfrm>
          <a:off x="3239144" y="14069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150892</xdr:rowOff>
    </xdr:from>
    <xdr:ext cx="405111" cy="259045"/>
    <xdr:sp macro="" textlink="">
      <xdr:nvSpPr>
        <xdr:cNvPr id="214" name="n_2mainValue【福祉施設】&#10;有形固定資産減価償却率">
          <a:extLst>
            <a:ext uri="{FF2B5EF4-FFF2-40B4-BE49-F238E27FC236}">
              <a16:creationId xmlns:a16="http://schemas.microsoft.com/office/drawing/2014/main" id="{B029CC77-F88B-4CE7-B1A9-5E069008F14A}"/>
            </a:ext>
          </a:extLst>
        </xdr:cNvPr>
        <xdr:cNvSpPr txBox="1"/>
      </xdr:nvSpPr>
      <xdr:spPr>
        <a:xfrm>
          <a:off x="2439044" y="1402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100601</xdr:rowOff>
    </xdr:from>
    <xdr:ext cx="405111" cy="259045"/>
    <xdr:sp macro="" textlink="">
      <xdr:nvSpPr>
        <xdr:cNvPr id="215" name="n_3mainValue【福祉施設】&#10;有形固定資産減価償却率">
          <a:extLst>
            <a:ext uri="{FF2B5EF4-FFF2-40B4-BE49-F238E27FC236}">
              <a16:creationId xmlns:a16="http://schemas.microsoft.com/office/drawing/2014/main" id="{F602EC3A-D0A2-4E4F-B1ED-EC4AB93452BB}"/>
            </a:ext>
          </a:extLst>
        </xdr:cNvPr>
        <xdr:cNvSpPr txBox="1"/>
      </xdr:nvSpPr>
      <xdr:spPr>
        <a:xfrm>
          <a:off x="1645294" y="13975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52595</xdr:rowOff>
    </xdr:from>
    <xdr:ext cx="405111" cy="259045"/>
    <xdr:sp macro="" textlink="">
      <xdr:nvSpPr>
        <xdr:cNvPr id="216" name="n_4mainValue【福祉施設】&#10;有形固定資産減価償却率">
          <a:extLst>
            <a:ext uri="{FF2B5EF4-FFF2-40B4-BE49-F238E27FC236}">
              <a16:creationId xmlns:a16="http://schemas.microsoft.com/office/drawing/2014/main" id="{232B845D-6DD6-4C81-B6ED-B279E43B5E59}"/>
            </a:ext>
          </a:extLst>
        </xdr:cNvPr>
        <xdr:cNvSpPr txBox="1"/>
      </xdr:nvSpPr>
      <xdr:spPr>
        <a:xfrm>
          <a:off x="851544" y="13927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7" name="正方形/長方形 216">
          <a:extLst>
            <a:ext uri="{FF2B5EF4-FFF2-40B4-BE49-F238E27FC236}">
              <a16:creationId xmlns:a16="http://schemas.microsoft.com/office/drawing/2014/main" id="{8A3A6588-82DC-430E-8312-E2BE04CEF268}"/>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18" name="正方形/長方形 217">
          <a:extLst>
            <a:ext uri="{FF2B5EF4-FFF2-40B4-BE49-F238E27FC236}">
              <a16:creationId xmlns:a16="http://schemas.microsoft.com/office/drawing/2014/main" id="{C7BA0514-592C-485A-86BB-ECCD5B07ABB8}"/>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19" name="正方形/長方形 218">
          <a:extLst>
            <a:ext uri="{FF2B5EF4-FFF2-40B4-BE49-F238E27FC236}">
              <a16:creationId xmlns:a16="http://schemas.microsoft.com/office/drawing/2014/main" id="{5A30D36A-B787-4A59-9FD2-A2E9D68425E7}"/>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0" name="正方形/長方形 219">
          <a:extLst>
            <a:ext uri="{FF2B5EF4-FFF2-40B4-BE49-F238E27FC236}">
              <a16:creationId xmlns:a16="http://schemas.microsoft.com/office/drawing/2014/main" id="{AE889DA8-9B91-463A-8DA8-3508C3A7196D}"/>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1" name="正方形/長方形 220">
          <a:extLst>
            <a:ext uri="{FF2B5EF4-FFF2-40B4-BE49-F238E27FC236}">
              <a16:creationId xmlns:a16="http://schemas.microsoft.com/office/drawing/2014/main" id="{C8F76767-A604-41AE-91E6-FB090647C1D2}"/>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2" name="正方形/長方形 221">
          <a:extLst>
            <a:ext uri="{FF2B5EF4-FFF2-40B4-BE49-F238E27FC236}">
              <a16:creationId xmlns:a16="http://schemas.microsoft.com/office/drawing/2014/main" id="{9DD7E8E4-CC96-47DC-8882-1A9BB0245301}"/>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3" name="正方形/長方形 222">
          <a:extLst>
            <a:ext uri="{FF2B5EF4-FFF2-40B4-BE49-F238E27FC236}">
              <a16:creationId xmlns:a16="http://schemas.microsoft.com/office/drawing/2014/main" id="{E20ECE4C-1DD8-4BFD-8917-C593F4E9E4CD}"/>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4" name="正方形/長方形 223">
          <a:extLst>
            <a:ext uri="{FF2B5EF4-FFF2-40B4-BE49-F238E27FC236}">
              <a16:creationId xmlns:a16="http://schemas.microsoft.com/office/drawing/2014/main" id="{82CF0E31-4432-4A86-A597-A226418375CA}"/>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5" name="テキスト ボックス 224">
          <a:extLst>
            <a:ext uri="{FF2B5EF4-FFF2-40B4-BE49-F238E27FC236}">
              <a16:creationId xmlns:a16="http://schemas.microsoft.com/office/drawing/2014/main" id="{416D65BA-9343-4C97-848B-638FC6301EED}"/>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6" name="直線コネクタ 225">
          <a:extLst>
            <a:ext uri="{FF2B5EF4-FFF2-40B4-BE49-F238E27FC236}">
              <a16:creationId xmlns:a16="http://schemas.microsoft.com/office/drawing/2014/main" id="{49E41AA8-38F2-422B-B410-17314AB23FF0}"/>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227" name="直線コネクタ 226">
          <a:extLst>
            <a:ext uri="{FF2B5EF4-FFF2-40B4-BE49-F238E27FC236}">
              <a16:creationId xmlns:a16="http://schemas.microsoft.com/office/drawing/2014/main" id="{FD7D605B-39FA-48B3-ABA5-C736222A13A9}"/>
            </a:ext>
          </a:extLst>
        </xdr:cNvPr>
        <xdr:cNvCxnSpPr/>
      </xdr:nvCxnSpPr>
      <xdr:spPr>
        <a:xfrm>
          <a:off x="5956300" y="14319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228" name="テキスト ボックス 227">
          <a:extLst>
            <a:ext uri="{FF2B5EF4-FFF2-40B4-BE49-F238E27FC236}">
              <a16:creationId xmlns:a16="http://schemas.microsoft.com/office/drawing/2014/main" id="{1AB374D1-05F1-4785-B4CA-8AEABFC7C54E}"/>
            </a:ext>
          </a:extLst>
        </xdr:cNvPr>
        <xdr:cNvSpPr txBox="1"/>
      </xdr:nvSpPr>
      <xdr:spPr>
        <a:xfrm>
          <a:off x="55272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229" name="直線コネクタ 228">
          <a:extLst>
            <a:ext uri="{FF2B5EF4-FFF2-40B4-BE49-F238E27FC236}">
              <a16:creationId xmlns:a16="http://schemas.microsoft.com/office/drawing/2014/main" id="{51C772CF-C009-442A-8F12-29B520BE5DDF}"/>
            </a:ext>
          </a:extLst>
        </xdr:cNvPr>
        <xdr:cNvCxnSpPr/>
      </xdr:nvCxnSpPr>
      <xdr:spPr>
        <a:xfrm>
          <a:off x="5956300" y="13950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230" name="テキスト ボックス 229">
          <a:extLst>
            <a:ext uri="{FF2B5EF4-FFF2-40B4-BE49-F238E27FC236}">
              <a16:creationId xmlns:a16="http://schemas.microsoft.com/office/drawing/2014/main" id="{65BF2BDF-DDAB-499C-8107-60CA1A2EEF0B}"/>
            </a:ext>
          </a:extLst>
        </xdr:cNvPr>
        <xdr:cNvSpPr txBox="1"/>
      </xdr:nvSpPr>
      <xdr:spPr>
        <a:xfrm>
          <a:off x="552722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291F4C3E-2523-4805-A883-C8E034EA1B7A}"/>
            </a:ext>
          </a:extLst>
        </xdr:cNvPr>
        <xdr:cNvCxnSpPr/>
      </xdr:nvCxnSpPr>
      <xdr:spPr>
        <a:xfrm>
          <a:off x="5956300" y="13582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47E32093-17B7-405E-B1BD-4C61FBF78242}"/>
            </a:ext>
          </a:extLst>
        </xdr:cNvPr>
        <xdr:cNvSpPr txBox="1"/>
      </xdr:nvSpPr>
      <xdr:spPr>
        <a:xfrm>
          <a:off x="552722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233" name="直線コネクタ 232">
          <a:extLst>
            <a:ext uri="{FF2B5EF4-FFF2-40B4-BE49-F238E27FC236}">
              <a16:creationId xmlns:a16="http://schemas.microsoft.com/office/drawing/2014/main" id="{28784B37-7744-4906-9C39-6AA6084CDEA0}"/>
            </a:ext>
          </a:extLst>
        </xdr:cNvPr>
        <xdr:cNvCxnSpPr/>
      </xdr:nvCxnSpPr>
      <xdr:spPr>
        <a:xfrm>
          <a:off x="5956300" y="13214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234" name="テキスト ボックス 233">
          <a:extLst>
            <a:ext uri="{FF2B5EF4-FFF2-40B4-BE49-F238E27FC236}">
              <a16:creationId xmlns:a16="http://schemas.microsoft.com/office/drawing/2014/main" id="{C2CCCA1E-9C9F-4624-A40D-4217892B03E6}"/>
            </a:ext>
          </a:extLst>
        </xdr:cNvPr>
        <xdr:cNvSpPr txBox="1"/>
      </xdr:nvSpPr>
      <xdr:spPr>
        <a:xfrm>
          <a:off x="552722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235" name="直線コネクタ 234">
          <a:extLst>
            <a:ext uri="{FF2B5EF4-FFF2-40B4-BE49-F238E27FC236}">
              <a16:creationId xmlns:a16="http://schemas.microsoft.com/office/drawing/2014/main" id="{1922CCF6-38B9-4B04-A02F-4741D06A3D43}"/>
            </a:ext>
          </a:extLst>
        </xdr:cNvPr>
        <xdr:cNvCxnSpPr/>
      </xdr:nvCxnSpPr>
      <xdr:spPr>
        <a:xfrm>
          <a:off x="5956300" y="12852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236" name="テキスト ボックス 235">
          <a:extLst>
            <a:ext uri="{FF2B5EF4-FFF2-40B4-BE49-F238E27FC236}">
              <a16:creationId xmlns:a16="http://schemas.microsoft.com/office/drawing/2014/main" id="{E5D07790-5C82-4F3F-B3BD-AE221A0DCD00}"/>
            </a:ext>
          </a:extLst>
        </xdr:cNvPr>
        <xdr:cNvSpPr txBox="1"/>
      </xdr:nvSpPr>
      <xdr:spPr>
        <a:xfrm>
          <a:off x="552722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7" name="直線コネクタ 236">
          <a:extLst>
            <a:ext uri="{FF2B5EF4-FFF2-40B4-BE49-F238E27FC236}">
              <a16:creationId xmlns:a16="http://schemas.microsoft.com/office/drawing/2014/main" id="{462CDE7C-CE86-48E6-BD0D-D2D3D213F55F}"/>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8" name="テキスト ボックス 237">
          <a:extLst>
            <a:ext uri="{FF2B5EF4-FFF2-40B4-BE49-F238E27FC236}">
              <a16:creationId xmlns:a16="http://schemas.microsoft.com/office/drawing/2014/main" id="{7195327D-B313-47E5-8CCE-E0AF84F90497}"/>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9" name="【福祉施設】&#10;一人当たり面積グラフ枠">
          <a:extLst>
            <a:ext uri="{FF2B5EF4-FFF2-40B4-BE49-F238E27FC236}">
              <a16:creationId xmlns:a16="http://schemas.microsoft.com/office/drawing/2014/main" id="{7E121CCD-A512-4705-9234-672E3274018C}"/>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17780</xdr:rowOff>
    </xdr:from>
    <xdr:to>
      <xdr:col>54</xdr:col>
      <xdr:colOff>189865</xdr:colOff>
      <xdr:row>86</xdr:row>
      <xdr:rowOff>86361</xdr:rowOff>
    </xdr:to>
    <xdr:cxnSp macro="">
      <xdr:nvCxnSpPr>
        <xdr:cNvPr id="240" name="直線コネクタ 239">
          <a:extLst>
            <a:ext uri="{FF2B5EF4-FFF2-40B4-BE49-F238E27FC236}">
              <a16:creationId xmlns:a16="http://schemas.microsoft.com/office/drawing/2014/main" id="{92BD877B-9290-4071-B796-3C1A9770C752}"/>
            </a:ext>
          </a:extLst>
        </xdr:cNvPr>
        <xdr:cNvCxnSpPr/>
      </xdr:nvCxnSpPr>
      <xdr:spPr>
        <a:xfrm flipV="1">
          <a:off x="9429115" y="12901930"/>
          <a:ext cx="0" cy="1389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90188</xdr:rowOff>
    </xdr:from>
    <xdr:ext cx="469744" cy="259045"/>
    <xdr:sp macro="" textlink="">
      <xdr:nvSpPr>
        <xdr:cNvPr id="241" name="【福祉施設】&#10;一人当たり面積最小値テキスト">
          <a:extLst>
            <a:ext uri="{FF2B5EF4-FFF2-40B4-BE49-F238E27FC236}">
              <a16:creationId xmlns:a16="http://schemas.microsoft.com/office/drawing/2014/main" id="{C1A62FF1-C773-47A8-B3D3-B2DD82143188}"/>
            </a:ext>
          </a:extLst>
        </xdr:cNvPr>
        <xdr:cNvSpPr txBox="1"/>
      </xdr:nvSpPr>
      <xdr:spPr>
        <a:xfrm>
          <a:off x="9467850" y="14295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86361</xdr:rowOff>
    </xdr:from>
    <xdr:to>
      <xdr:col>55</xdr:col>
      <xdr:colOff>88900</xdr:colOff>
      <xdr:row>86</xdr:row>
      <xdr:rowOff>86361</xdr:rowOff>
    </xdr:to>
    <xdr:cxnSp macro="">
      <xdr:nvCxnSpPr>
        <xdr:cNvPr id="242" name="直線コネクタ 241">
          <a:extLst>
            <a:ext uri="{FF2B5EF4-FFF2-40B4-BE49-F238E27FC236}">
              <a16:creationId xmlns:a16="http://schemas.microsoft.com/office/drawing/2014/main" id="{7647A888-CC44-49FA-AA62-5FEB223848D7}"/>
            </a:ext>
          </a:extLst>
        </xdr:cNvPr>
        <xdr:cNvCxnSpPr/>
      </xdr:nvCxnSpPr>
      <xdr:spPr>
        <a:xfrm>
          <a:off x="9359900" y="142913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135907</xdr:rowOff>
    </xdr:from>
    <xdr:ext cx="469744" cy="259045"/>
    <xdr:sp macro="" textlink="">
      <xdr:nvSpPr>
        <xdr:cNvPr id="243" name="【福祉施設】&#10;一人当たり面積最大値テキスト">
          <a:extLst>
            <a:ext uri="{FF2B5EF4-FFF2-40B4-BE49-F238E27FC236}">
              <a16:creationId xmlns:a16="http://schemas.microsoft.com/office/drawing/2014/main" id="{9C075339-1026-4F50-90E7-2F30047E551A}"/>
            </a:ext>
          </a:extLst>
        </xdr:cNvPr>
        <xdr:cNvSpPr txBox="1"/>
      </xdr:nvSpPr>
      <xdr:spPr>
        <a:xfrm>
          <a:off x="9467850" y="1268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17780</xdr:rowOff>
    </xdr:from>
    <xdr:to>
      <xdr:col>55</xdr:col>
      <xdr:colOff>88900</xdr:colOff>
      <xdr:row>78</xdr:row>
      <xdr:rowOff>17780</xdr:rowOff>
    </xdr:to>
    <xdr:cxnSp macro="">
      <xdr:nvCxnSpPr>
        <xdr:cNvPr id="244" name="直線コネクタ 243">
          <a:extLst>
            <a:ext uri="{FF2B5EF4-FFF2-40B4-BE49-F238E27FC236}">
              <a16:creationId xmlns:a16="http://schemas.microsoft.com/office/drawing/2014/main" id="{2EF0F832-C46D-433B-895A-52BAB45F8DB9}"/>
            </a:ext>
          </a:extLst>
        </xdr:cNvPr>
        <xdr:cNvCxnSpPr/>
      </xdr:nvCxnSpPr>
      <xdr:spPr>
        <a:xfrm>
          <a:off x="9359900" y="129019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15257</xdr:rowOff>
    </xdr:from>
    <xdr:ext cx="469744" cy="259045"/>
    <xdr:sp macro="" textlink="">
      <xdr:nvSpPr>
        <xdr:cNvPr id="245" name="【福祉施設】&#10;一人当たり面積平均値テキスト">
          <a:extLst>
            <a:ext uri="{FF2B5EF4-FFF2-40B4-BE49-F238E27FC236}">
              <a16:creationId xmlns:a16="http://schemas.microsoft.com/office/drawing/2014/main" id="{B01A8143-00F2-4595-A365-2526F9B1DD0F}"/>
            </a:ext>
          </a:extLst>
        </xdr:cNvPr>
        <xdr:cNvSpPr txBox="1"/>
      </xdr:nvSpPr>
      <xdr:spPr>
        <a:xfrm>
          <a:off x="9467850" y="13724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163830</xdr:rowOff>
    </xdr:from>
    <xdr:to>
      <xdr:col>55</xdr:col>
      <xdr:colOff>50800</xdr:colOff>
      <xdr:row>84</xdr:row>
      <xdr:rowOff>93980</xdr:rowOff>
    </xdr:to>
    <xdr:sp macro="" textlink="">
      <xdr:nvSpPr>
        <xdr:cNvPr id="246" name="フローチャート: 判断 245">
          <a:extLst>
            <a:ext uri="{FF2B5EF4-FFF2-40B4-BE49-F238E27FC236}">
              <a16:creationId xmlns:a16="http://schemas.microsoft.com/office/drawing/2014/main" id="{C6557C39-E30F-4523-8DE7-1234570E1DA0}"/>
            </a:ext>
          </a:extLst>
        </xdr:cNvPr>
        <xdr:cNvSpPr/>
      </xdr:nvSpPr>
      <xdr:spPr>
        <a:xfrm>
          <a:off x="9398000" y="138734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3811</xdr:rowOff>
    </xdr:from>
    <xdr:to>
      <xdr:col>50</xdr:col>
      <xdr:colOff>165100</xdr:colOff>
      <xdr:row>84</xdr:row>
      <xdr:rowOff>105411</xdr:rowOff>
    </xdr:to>
    <xdr:sp macro="" textlink="">
      <xdr:nvSpPr>
        <xdr:cNvPr id="247" name="フローチャート: 判断 246">
          <a:extLst>
            <a:ext uri="{FF2B5EF4-FFF2-40B4-BE49-F238E27FC236}">
              <a16:creationId xmlns:a16="http://schemas.microsoft.com/office/drawing/2014/main" id="{DF2F3642-5967-4066-8439-82C0A10693ED}"/>
            </a:ext>
          </a:extLst>
        </xdr:cNvPr>
        <xdr:cNvSpPr/>
      </xdr:nvSpPr>
      <xdr:spPr>
        <a:xfrm>
          <a:off x="8636000" y="13878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26670</xdr:rowOff>
    </xdr:from>
    <xdr:to>
      <xdr:col>46</xdr:col>
      <xdr:colOff>38100</xdr:colOff>
      <xdr:row>84</xdr:row>
      <xdr:rowOff>128270</xdr:rowOff>
    </xdr:to>
    <xdr:sp macro="" textlink="">
      <xdr:nvSpPr>
        <xdr:cNvPr id="248" name="フローチャート: 判断 247">
          <a:extLst>
            <a:ext uri="{FF2B5EF4-FFF2-40B4-BE49-F238E27FC236}">
              <a16:creationId xmlns:a16="http://schemas.microsoft.com/office/drawing/2014/main" id="{D8D1D6F4-1C74-4034-A361-027DB5FE618D}"/>
            </a:ext>
          </a:extLst>
        </xdr:cNvPr>
        <xdr:cNvSpPr/>
      </xdr:nvSpPr>
      <xdr:spPr>
        <a:xfrm>
          <a:off x="7842250" y="139014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41911</xdr:rowOff>
    </xdr:from>
    <xdr:to>
      <xdr:col>41</xdr:col>
      <xdr:colOff>101600</xdr:colOff>
      <xdr:row>84</xdr:row>
      <xdr:rowOff>143511</xdr:rowOff>
    </xdr:to>
    <xdr:sp macro="" textlink="">
      <xdr:nvSpPr>
        <xdr:cNvPr id="249" name="フローチャート: 判断 248">
          <a:extLst>
            <a:ext uri="{FF2B5EF4-FFF2-40B4-BE49-F238E27FC236}">
              <a16:creationId xmlns:a16="http://schemas.microsoft.com/office/drawing/2014/main" id="{5740787F-09C2-4B58-A551-D7A6CCD00F6F}"/>
            </a:ext>
          </a:extLst>
        </xdr:cNvPr>
        <xdr:cNvSpPr/>
      </xdr:nvSpPr>
      <xdr:spPr>
        <a:xfrm>
          <a:off x="7029450" y="1391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21589</xdr:rowOff>
    </xdr:from>
    <xdr:to>
      <xdr:col>36</xdr:col>
      <xdr:colOff>165100</xdr:colOff>
      <xdr:row>84</xdr:row>
      <xdr:rowOff>123189</xdr:rowOff>
    </xdr:to>
    <xdr:sp macro="" textlink="">
      <xdr:nvSpPr>
        <xdr:cNvPr id="250" name="フローチャート: 判断 249">
          <a:extLst>
            <a:ext uri="{FF2B5EF4-FFF2-40B4-BE49-F238E27FC236}">
              <a16:creationId xmlns:a16="http://schemas.microsoft.com/office/drawing/2014/main" id="{6EB5368D-61B8-46EB-95B7-279648B761FF}"/>
            </a:ext>
          </a:extLst>
        </xdr:cNvPr>
        <xdr:cNvSpPr/>
      </xdr:nvSpPr>
      <xdr:spPr>
        <a:xfrm>
          <a:off x="6235700" y="1389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2B5A4D01-F05C-4533-B38B-78AD1473E20E}"/>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59DD9F1A-3C1E-4D9B-A8F5-14555034105C}"/>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60E5DA8F-5547-45F6-A772-E32C90040048}"/>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4516E4A4-8491-4FE7-845F-15E9EC61CFBC}"/>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5874AE3B-8687-4EDD-A151-6F39BB235975}"/>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63500</xdr:rowOff>
    </xdr:from>
    <xdr:to>
      <xdr:col>55</xdr:col>
      <xdr:colOff>50800</xdr:colOff>
      <xdr:row>85</xdr:row>
      <xdr:rowOff>165100</xdr:rowOff>
    </xdr:to>
    <xdr:sp macro="" textlink="">
      <xdr:nvSpPr>
        <xdr:cNvPr id="256" name="楕円 255">
          <a:extLst>
            <a:ext uri="{FF2B5EF4-FFF2-40B4-BE49-F238E27FC236}">
              <a16:creationId xmlns:a16="http://schemas.microsoft.com/office/drawing/2014/main" id="{A507A0FB-2438-4A8D-B291-F9CB5027AB96}"/>
            </a:ext>
          </a:extLst>
        </xdr:cNvPr>
        <xdr:cNvSpPr/>
      </xdr:nvSpPr>
      <xdr:spPr>
        <a:xfrm>
          <a:off x="9398000" y="141033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41927</xdr:rowOff>
    </xdr:from>
    <xdr:ext cx="469744" cy="259045"/>
    <xdr:sp macro="" textlink="">
      <xdr:nvSpPr>
        <xdr:cNvPr id="257" name="【福祉施設】&#10;一人当たり面積該当値テキスト">
          <a:extLst>
            <a:ext uri="{FF2B5EF4-FFF2-40B4-BE49-F238E27FC236}">
              <a16:creationId xmlns:a16="http://schemas.microsoft.com/office/drawing/2014/main" id="{9F514D72-8E5F-4BD9-BFFC-AD4AC3C8C1F5}"/>
            </a:ext>
          </a:extLst>
        </xdr:cNvPr>
        <xdr:cNvSpPr txBox="1"/>
      </xdr:nvSpPr>
      <xdr:spPr>
        <a:xfrm>
          <a:off x="9467850" y="1408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67311</xdr:rowOff>
    </xdr:from>
    <xdr:to>
      <xdr:col>50</xdr:col>
      <xdr:colOff>165100</xdr:colOff>
      <xdr:row>85</xdr:row>
      <xdr:rowOff>168911</xdr:rowOff>
    </xdr:to>
    <xdr:sp macro="" textlink="">
      <xdr:nvSpPr>
        <xdr:cNvPr id="258" name="楕円 257">
          <a:extLst>
            <a:ext uri="{FF2B5EF4-FFF2-40B4-BE49-F238E27FC236}">
              <a16:creationId xmlns:a16="http://schemas.microsoft.com/office/drawing/2014/main" id="{3375D1D9-2244-4573-B1F9-38C6FB1C7182}"/>
            </a:ext>
          </a:extLst>
        </xdr:cNvPr>
        <xdr:cNvSpPr/>
      </xdr:nvSpPr>
      <xdr:spPr>
        <a:xfrm>
          <a:off x="8636000" y="1410716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114300</xdr:rowOff>
    </xdr:from>
    <xdr:to>
      <xdr:col>55</xdr:col>
      <xdr:colOff>0</xdr:colOff>
      <xdr:row>85</xdr:row>
      <xdr:rowOff>118111</xdr:rowOff>
    </xdr:to>
    <xdr:cxnSp macro="">
      <xdr:nvCxnSpPr>
        <xdr:cNvPr id="259" name="直線コネクタ 258">
          <a:extLst>
            <a:ext uri="{FF2B5EF4-FFF2-40B4-BE49-F238E27FC236}">
              <a16:creationId xmlns:a16="http://schemas.microsoft.com/office/drawing/2014/main" id="{BF789E25-7029-4015-A685-984B9D3CFE10}"/>
            </a:ext>
          </a:extLst>
        </xdr:cNvPr>
        <xdr:cNvCxnSpPr/>
      </xdr:nvCxnSpPr>
      <xdr:spPr>
        <a:xfrm flipV="1">
          <a:off x="8686800" y="14154150"/>
          <a:ext cx="7429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69850</xdr:rowOff>
    </xdr:from>
    <xdr:to>
      <xdr:col>46</xdr:col>
      <xdr:colOff>38100</xdr:colOff>
      <xdr:row>86</xdr:row>
      <xdr:rowOff>0</xdr:rowOff>
    </xdr:to>
    <xdr:sp macro="" textlink="">
      <xdr:nvSpPr>
        <xdr:cNvPr id="260" name="楕円 259">
          <a:extLst>
            <a:ext uri="{FF2B5EF4-FFF2-40B4-BE49-F238E27FC236}">
              <a16:creationId xmlns:a16="http://schemas.microsoft.com/office/drawing/2014/main" id="{E3C86AAB-300B-436F-BEE6-5F1327B95CDC}"/>
            </a:ext>
          </a:extLst>
        </xdr:cNvPr>
        <xdr:cNvSpPr/>
      </xdr:nvSpPr>
      <xdr:spPr>
        <a:xfrm>
          <a:off x="7842250" y="141097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118111</xdr:rowOff>
    </xdr:from>
    <xdr:to>
      <xdr:col>50</xdr:col>
      <xdr:colOff>114300</xdr:colOff>
      <xdr:row>85</xdr:row>
      <xdr:rowOff>120650</xdr:rowOff>
    </xdr:to>
    <xdr:cxnSp macro="">
      <xdr:nvCxnSpPr>
        <xdr:cNvPr id="261" name="直線コネクタ 260">
          <a:extLst>
            <a:ext uri="{FF2B5EF4-FFF2-40B4-BE49-F238E27FC236}">
              <a16:creationId xmlns:a16="http://schemas.microsoft.com/office/drawing/2014/main" id="{2BD99A00-FC68-495C-8858-15999BB930B4}"/>
            </a:ext>
          </a:extLst>
        </xdr:cNvPr>
        <xdr:cNvCxnSpPr/>
      </xdr:nvCxnSpPr>
      <xdr:spPr>
        <a:xfrm flipV="1">
          <a:off x="7886700" y="14157961"/>
          <a:ext cx="800100" cy="2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73661</xdr:rowOff>
    </xdr:from>
    <xdr:to>
      <xdr:col>41</xdr:col>
      <xdr:colOff>101600</xdr:colOff>
      <xdr:row>86</xdr:row>
      <xdr:rowOff>3811</xdr:rowOff>
    </xdr:to>
    <xdr:sp macro="" textlink="">
      <xdr:nvSpPr>
        <xdr:cNvPr id="262" name="楕円 261">
          <a:extLst>
            <a:ext uri="{FF2B5EF4-FFF2-40B4-BE49-F238E27FC236}">
              <a16:creationId xmlns:a16="http://schemas.microsoft.com/office/drawing/2014/main" id="{9043232A-342E-4561-8B24-550C59C7446C}"/>
            </a:ext>
          </a:extLst>
        </xdr:cNvPr>
        <xdr:cNvSpPr/>
      </xdr:nvSpPr>
      <xdr:spPr>
        <a:xfrm>
          <a:off x="7029450" y="141135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120650</xdr:rowOff>
    </xdr:from>
    <xdr:to>
      <xdr:col>45</xdr:col>
      <xdr:colOff>177800</xdr:colOff>
      <xdr:row>85</xdr:row>
      <xdr:rowOff>124461</xdr:rowOff>
    </xdr:to>
    <xdr:cxnSp macro="">
      <xdr:nvCxnSpPr>
        <xdr:cNvPr id="263" name="直線コネクタ 262">
          <a:extLst>
            <a:ext uri="{FF2B5EF4-FFF2-40B4-BE49-F238E27FC236}">
              <a16:creationId xmlns:a16="http://schemas.microsoft.com/office/drawing/2014/main" id="{F1237330-8A6D-4157-98F6-5B4223F52104}"/>
            </a:ext>
          </a:extLst>
        </xdr:cNvPr>
        <xdr:cNvCxnSpPr/>
      </xdr:nvCxnSpPr>
      <xdr:spPr>
        <a:xfrm flipV="1">
          <a:off x="7080250" y="14160500"/>
          <a:ext cx="80645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77470</xdr:rowOff>
    </xdr:from>
    <xdr:to>
      <xdr:col>36</xdr:col>
      <xdr:colOff>165100</xdr:colOff>
      <xdr:row>86</xdr:row>
      <xdr:rowOff>7620</xdr:rowOff>
    </xdr:to>
    <xdr:sp macro="" textlink="">
      <xdr:nvSpPr>
        <xdr:cNvPr id="264" name="楕円 263">
          <a:extLst>
            <a:ext uri="{FF2B5EF4-FFF2-40B4-BE49-F238E27FC236}">
              <a16:creationId xmlns:a16="http://schemas.microsoft.com/office/drawing/2014/main" id="{2376B2B3-320E-453F-98D5-05FD7AD89CE4}"/>
            </a:ext>
          </a:extLst>
        </xdr:cNvPr>
        <xdr:cNvSpPr/>
      </xdr:nvSpPr>
      <xdr:spPr>
        <a:xfrm>
          <a:off x="6235700" y="141173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124461</xdr:rowOff>
    </xdr:from>
    <xdr:to>
      <xdr:col>41</xdr:col>
      <xdr:colOff>50800</xdr:colOff>
      <xdr:row>85</xdr:row>
      <xdr:rowOff>128270</xdr:rowOff>
    </xdr:to>
    <xdr:cxnSp macro="">
      <xdr:nvCxnSpPr>
        <xdr:cNvPr id="265" name="直線コネクタ 264">
          <a:extLst>
            <a:ext uri="{FF2B5EF4-FFF2-40B4-BE49-F238E27FC236}">
              <a16:creationId xmlns:a16="http://schemas.microsoft.com/office/drawing/2014/main" id="{35CC186F-ECF1-4E73-8DDB-90BD4A24CAE1}"/>
            </a:ext>
          </a:extLst>
        </xdr:cNvPr>
        <xdr:cNvCxnSpPr/>
      </xdr:nvCxnSpPr>
      <xdr:spPr>
        <a:xfrm flipV="1">
          <a:off x="6286500" y="14164311"/>
          <a:ext cx="7937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121938</xdr:rowOff>
    </xdr:from>
    <xdr:ext cx="469744" cy="259045"/>
    <xdr:sp macro="" textlink="">
      <xdr:nvSpPr>
        <xdr:cNvPr id="266" name="n_1aveValue【福祉施設】&#10;一人当たり面積">
          <a:extLst>
            <a:ext uri="{FF2B5EF4-FFF2-40B4-BE49-F238E27FC236}">
              <a16:creationId xmlns:a16="http://schemas.microsoft.com/office/drawing/2014/main" id="{8F394185-9F34-4429-ACA3-0A9B1C6D9F7D}"/>
            </a:ext>
          </a:extLst>
        </xdr:cNvPr>
        <xdr:cNvSpPr txBox="1"/>
      </xdr:nvSpPr>
      <xdr:spPr>
        <a:xfrm>
          <a:off x="8458277" y="13666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144797</xdr:rowOff>
    </xdr:from>
    <xdr:ext cx="469744" cy="259045"/>
    <xdr:sp macro="" textlink="">
      <xdr:nvSpPr>
        <xdr:cNvPr id="267" name="n_2aveValue【福祉施設】&#10;一人当たり面積">
          <a:extLst>
            <a:ext uri="{FF2B5EF4-FFF2-40B4-BE49-F238E27FC236}">
              <a16:creationId xmlns:a16="http://schemas.microsoft.com/office/drawing/2014/main" id="{26DCDFD3-BC13-4268-97BA-D8EC2935CDC0}"/>
            </a:ext>
          </a:extLst>
        </xdr:cNvPr>
        <xdr:cNvSpPr txBox="1"/>
      </xdr:nvSpPr>
      <xdr:spPr>
        <a:xfrm>
          <a:off x="7677227" y="13689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160038</xdr:rowOff>
    </xdr:from>
    <xdr:ext cx="469744" cy="259045"/>
    <xdr:sp macro="" textlink="">
      <xdr:nvSpPr>
        <xdr:cNvPr id="268" name="n_3aveValue【福祉施設】&#10;一人当たり面積">
          <a:extLst>
            <a:ext uri="{FF2B5EF4-FFF2-40B4-BE49-F238E27FC236}">
              <a16:creationId xmlns:a16="http://schemas.microsoft.com/office/drawing/2014/main" id="{DB5991E9-0E14-4FD7-96A7-B234DB3A0D85}"/>
            </a:ext>
          </a:extLst>
        </xdr:cNvPr>
        <xdr:cNvSpPr txBox="1"/>
      </xdr:nvSpPr>
      <xdr:spPr>
        <a:xfrm>
          <a:off x="6864427" y="13704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139716</xdr:rowOff>
    </xdr:from>
    <xdr:ext cx="469744" cy="259045"/>
    <xdr:sp macro="" textlink="">
      <xdr:nvSpPr>
        <xdr:cNvPr id="269" name="n_4aveValue【福祉施設】&#10;一人当たり面積">
          <a:extLst>
            <a:ext uri="{FF2B5EF4-FFF2-40B4-BE49-F238E27FC236}">
              <a16:creationId xmlns:a16="http://schemas.microsoft.com/office/drawing/2014/main" id="{5D0AD5BE-3694-4F88-99BF-A8C32921FAD2}"/>
            </a:ext>
          </a:extLst>
        </xdr:cNvPr>
        <xdr:cNvSpPr txBox="1"/>
      </xdr:nvSpPr>
      <xdr:spPr>
        <a:xfrm>
          <a:off x="6070677" y="1368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160038</xdr:rowOff>
    </xdr:from>
    <xdr:ext cx="469744" cy="259045"/>
    <xdr:sp macro="" textlink="">
      <xdr:nvSpPr>
        <xdr:cNvPr id="270" name="n_1mainValue【福祉施設】&#10;一人当たり面積">
          <a:extLst>
            <a:ext uri="{FF2B5EF4-FFF2-40B4-BE49-F238E27FC236}">
              <a16:creationId xmlns:a16="http://schemas.microsoft.com/office/drawing/2014/main" id="{FB0435DD-12C0-403C-878F-D44A220D7935}"/>
            </a:ext>
          </a:extLst>
        </xdr:cNvPr>
        <xdr:cNvSpPr txBox="1"/>
      </xdr:nvSpPr>
      <xdr:spPr>
        <a:xfrm>
          <a:off x="8458277" y="14199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162577</xdr:rowOff>
    </xdr:from>
    <xdr:ext cx="469744" cy="259045"/>
    <xdr:sp macro="" textlink="">
      <xdr:nvSpPr>
        <xdr:cNvPr id="271" name="n_2mainValue【福祉施設】&#10;一人当たり面積">
          <a:extLst>
            <a:ext uri="{FF2B5EF4-FFF2-40B4-BE49-F238E27FC236}">
              <a16:creationId xmlns:a16="http://schemas.microsoft.com/office/drawing/2014/main" id="{F09A88D7-9214-4357-90BF-6EF717ACF01D}"/>
            </a:ext>
          </a:extLst>
        </xdr:cNvPr>
        <xdr:cNvSpPr txBox="1"/>
      </xdr:nvSpPr>
      <xdr:spPr>
        <a:xfrm>
          <a:off x="7677227" y="1420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166388</xdr:rowOff>
    </xdr:from>
    <xdr:ext cx="469744" cy="259045"/>
    <xdr:sp macro="" textlink="">
      <xdr:nvSpPr>
        <xdr:cNvPr id="272" name="n_3mainValue【福祉施設】&#10;一人当たり面積">
          <a:extLst>
            <a:ext uri="{FF2B5EF4-FFF2-40B4-BE49-F238E27FC236}">
              <a16:creationId xmlns:a16="http://schemas.microsoft.com/office/drawing/2014/main" id="{61B6870E-6F3B-419E-AD9F-5D528CC0EB5C}"/>
            </a:ext>
          </a:extLst>
        </xdr:cNvPr>
        <xdr:cNvSpPr txBox="1"/>
      </xdr:nvSpPr>
      <xdr:spPr>
        <a:xfrm>
          <a:off x="6864427" y="14206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170197</xdr:rowOff>
    </xdr:from>
    <xdr:ext cx="469744" cy="259045"/>
    <xdr:sp macro="" textlink="">
      <xdr:nvSpPr>
        <xdr:cNvPr id="273" name="n_4mainValue【福祉施設】&#10;一人当たり面積">
          <a:extLst>
            <a:ext uri="{FF2B5EF4-FFF2-40B4-BE49-F238E27FC236}">
              <a16:creationId xmlns:a16="http://schemas.microsoft.com/office/drawing/2014/main" id="{0A60EED6-9D3D-4141-9835-CF5B5B985556}"/>
            </a:ext>
          </a:extLst>
        </xdr:cNvPr>
        <xdr:cNvSpPr txBox="1"/>
      </xdr:nvSpPr>
      <xdr:spPr>
        <a:xfrm>
          <a:off x="6070677" y="14203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4" name="正方形/長方形 273">
          <a:extLst>
            <a:ext uri="{FF2B5EF4-FFF2-40B4-BE49-F238E27FC236}">
              <a16:creationId xmlns:a16="http://schemas.microsoft.com/office/drawing/2014/main" id="{2825A4BC-9873-4699-A4D2-9431BBA298DC}"/>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5" name="正方形/長方形 274">
          <a:extLst>
            <a:ext uri="{FF2B5EF4-FFF2-40B4-BE49-F238E27FC236}">
              <a16:creationId xmlns:a16="http://schemas.microsoft.com/office/drawing/2014/main" id="{D55D5198-69FF-4246-A058-599A7CDB6E42}"/>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6" name="正方形/長方形 275">
          <a:extLst>
            <a:ext uri="{FF2B5EF4-FFF2-40B4-BE49-F238E27FC236}">
              <a16:creationId xmlns:a16="http://schemas.microsoft.com/office/drawing/2014/main" id="{581E80DC-E44B-4EA4-9CA1-60DD7E2F2F75}"/>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7" name="正方形/長方形 276">
          <a:extLst>
            <a:ext uri="{FF2B5EF4-FFF2-40B4-BE49-F238E27FC236}">
              <a16:creationId xmlns:a16="http://schemas.microsoft.com/office/drawing/2014/main" id="{75DC5EDF-4027-4901-A006-CB0F0EF6ADF9}"/>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8" name="正方形/長方形 277">
          <a:extLst>
            <a:ext uri="{FF2B5EF4-FFF2-40B4-BE49-F238E27FC236}">
              <a16:creationId xmlns:a16="http://schemas.microsoft.com/office/drawing/2014/main" id="{3A228FD3-A870-4553-83F7-8D8458600191}"/>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9" name="正方形/長方形 278">
          <a:extLst>
            <a:ext uri="{FF2B5EF4-FFF2-40B4-BE49-F238E27FC236}">
              <a16:creationId xmlns:a16="http://schemas.microsoft.com/office/drawing/2014/main" id="{58DA262D-B563-44B1-904B-95F5D58A5709}"/>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0" name="正方形/長方形 279">
          <a:extLst>
            <a:ext uri="{FF2B5EF4-FFF2-40B4-BE49-F238E27FC236}">
              <a16:creationId xmlns:a16="http://schemas.microsoft.com/office/drawing/2014/main" id="{7A78C908-5DB6-4D63-A2CB-E255E09E3CB2}"/>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1" name="正方形/長方形 280">
          <a:extLst>
            <a:ext uri="{FF2B5EF4-FFF2-40B4-BE49-F238E27FC236}">
              <a16:creationId xmlns:a16="http://schemas.microsoft.com/office/drawing/2014/main" id="{1886651D-85F1-44E7-8374-4538EA09F476}"/>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2" name="正方形/長方形 281">
          <a:extLst>
            <a:ext uri="{FF2B5EF4-FFF2-40B4-BE49-F238E27FC236}">
              <a16:creationId xmlns:a16="http://schemas.microsoft.com/office/drawing/2014/main" id="{2D5F18A9-37C9-4859-8F6B-67653E740D7C}"/>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3" name="正方形/長方形 282">
          <a:extLst>
            <a:ext uri="{FF2B5EF4-FFF2-40B4-BE49-F238E27FC236}">
              <a16:creationId xmlns:a16="http://schemas.microsoft.com/office/drawing/2014/main" id="{5254C7C4-C8A8-4337-A1A6-A64E406BAF29}"/>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4" name="正方形/長方形 283">
          <a:extLst>
            <a:ext uri="{FF2B5EF4-FFF2-40B4-BE49-F238E27FC236}">
              <a16:creationId xmlns:a16="http://schemas.microsoft.com/office/drawing/2014/main" id="{DF7AC5B8-15D4-4773-9BFA-1BE70801F6AE}"/>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5" name="正方形/長方形 284">
          <a:extLst>
            <a:ext uri="{FF2B5EF4-FFF2-40B4-BE49-F238E27FC236}">
              <a16:creationId xmlns:a16="http://schemas.microsoft.com/office/drawing/2014/main" id="{3DBBCB11-0057-45A7-81E4-BD63B4590EF1}"/>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6" name="正方形/長方形 285">
          <a:extLst>
            <a:ext uri="{FF2B5EF4-FFF2-40B4-BE49-F238E27FC236}">
              <a16:creationId xmlns:a16="http://schemas.microsoft.com/office/drawing/2014/main" id="{E91C2A70-7843-4055-8EF4-AF3B43C5820B}"/>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7" name="正方形/長方形 286">
          <a:extLst>
            <a:ext uri="{FF2B5EF4-FFF2-40B4-BE49-F238E27FC236}">
              <a16:creationId xmlns:a16="http://schemas.microsoft.com/office/drawing/2014/main" id="{4B3865BF-989A-456B-83A7-156A6CC816E7}"/>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8" name="正方形/長方形 287">
          <a:extLst>
            <a:ext uri="{FF2B5EF4-FFF2-40B4-BE49-F238E27FC236}">
              <a16:creationId xmlns:a16="http://schemas.microsoft.com/office/drawing/2014/main" id="{9F7A6527-9B9C-4DBA-BD06-80BFDFC691BB}"/>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9" name="正方形/長方形 288">
          <a:extLst>
            <a:ext uri="{FF2B5EF4-FFF2-40B4-BE49-F238E27FC236}">
              <a16:creationId xmlns:a16="http://schemas.microsoft.com/office/drawing/2014/main" id="{7C2081E4-7A2C-4CCC-B00A-A8D85250FE0A}"/>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0" name="正方形/長方形 289">
          <a:extLst>
            <a:ext uri="{FF2B5EF4-FFF2-40B4-BE49-F238E27FC236}">
              <a16:creationId xmlns:a16="http://schemas.microsoft.com/office/drawing/2014/main" id="{3AFA4847-AECA-47A0-B8DD-F31F15788E79}"/>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1" name="正方形/長方形 290">
          <a:extLst>
            <a:ext uri="{FF2B5EF4-FFF2-40B4-BE49-F238E27FC236}">
              <a16:creationId xmlns:a16="http://schemas.microsoft.com/office/drawing/2014/main" id="{BA253A80-6323-45A1-B037-72622839F6B2}"/>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2" name="正方形/長方形 291">
          <a:extLst>
            <a:ext uri="{FF2B5EF4-FFF2-40B4-BE49-F238E27FC236}">
              <a16:creationId xmlns:a16="http://schemas.microsoft.com/office/drawing/2014/main" id="{C40C6EE6-842A-4D71-B252-3CF73C8CBDA9}"/>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3" name="正方形/長方形 292">
          <a:extLst>
            <a:ext uri="{FF2B5EF4-FFF2-40B4-BE49-F238E27FC236}">
              <a16:creationId xmlns:a16="http://schemas.microsoft.com/office/drawing/2014/main" id="{5CFC7EDB-C23A-4E14-8EED-CAD32887B98B}"/>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4" name="正方形/長方形 293">
          <a:extLst>
            <a:ext uri="{FF2B5EF4-FFF2-40B4-BE49-F238E27FC236}">
              <a16:creationId xmlns:a16="http://schemas.microsoft.com/office/drawing/2014/main" id="{6339DDD8-8307-4092-B9D7-5589144E0D56}"/>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5" name="正方形/長方形 294">
          <a:extLst>
            <a:ext uri="{FF2B5EF4-FFF2-40B4-BE49-F238E27FC236}">
              <a16:creationId xmlns:a16="http://schemas.microsoft.com/office/drawing/2014/main" id="{97D46E59-7AD2-4F80-89DA-09887ACD8D59}"/>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6" name="正方形/長方形 295">
          <a:extLst>
            <a:ext uri="{FF2B5EF4-FFF2-40B4-BE49-F238E27FC236}">
              <a16:creationId xmlns:a16="http://schemas.microsoft.com/office/drawing/2014/main" id="{6B879F7B-579F-422C-BE53-7A59646011C3}"/>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7" name="正方形/長方形 296">
          <a:extLst>
            <a:ext uri="{FF2B5EF4-FFF2-40B4-BE49-F238E27FC236}">
              <a16:creationId xmlns:a16="http://schemas.microsoft.com/office/drawing/2014/main" id="{247CF81F-E3AB-4E5A-8BC0-F0569F67407C}"/>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8" name="テキスト ボックス 297">
          <a:extLst>
            <a:ext uri="{FF2B5EF4-FFF2-40B4-BE49-F238E27FC236}">
              <a16:creationId xmlns:a16="http://schemas.microsoft.com/office/drawing/2014/main" id="{ACD14223-2527-41D4-9050-44D8D0C39920}"/>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9" name="直線コネクタ 298">
          <a:extLst>
            <a:ext uri="{FF2B5EF4-FFF2-40B4-BE49-F238E27FC236}">
              <a16:creationId xmlns:a16="http://schemas.microsoft.com/office/drawing/2014/main" id="{B44B80B7-44D1-4A29-94FC-4D958C9D59F1}"/>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0" name="テキスト ボックス 299">
          <a:extLst>
            <a:ext uri="{FF2B5EF4-FFF2-40B4-BE49-F238E27FC236}">
              <a16:creationId xmlns:a16="http://schemas.microsoft.com/office/drawing/2014/main" id="{8792EF9D-6A47-47E1-909E-F587B8EFB454}"/>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301" name="直線コネクタ 300">
          <a:extLst>
            <a:ext uri="{FF2B5EF4-FFF2-40B4-BE49-F238E27FC236}">
              <a16:creationId xmlns:a16="http://schemas.microsoft.com/office/drawing/2014/main" id="{F350CE3E-DED8-4E13-97EA-7ABC08643586}"/>
            </a:ext>
          </a:extLst>
        </xdr:cNvPr>
        <xdr:cNvCxnSpPr/>
      </xdr:nvCxnSpPr>
      <xdr:spPr>
        <a:xfrm>
          <a:off x="11207750" y="70330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302" name="テキスト ボックス 301">
          <a:extLst>
            <a:ext uri="{FF2B5EF4-FFF2-40B4-BE49-F238E27FC236}">
              <a16:creationId xmlns:a16="http://schemas.microsoft.com/office/drawing/2014/main" id="{AC5C6190-D2A2-4464-99CE-BDBA590E6F0B}"/>
            </a:ext>
          </a:extLst>
        </xdr:cNvPr>
        <xdr:cNvSpPr txBox="1"/>
      </xdr:nvSpPr>
      <xdr:spPr>
        <a:xfrm>
          <a:off x="10842791" y="6897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03" name="直線コネクタ 302">
          <a:extLst>
            <a:ext uri="{FF2B5EF4-FFF2-40B4-BE49-F238E27FC236}">
              <a16:creationId xmlns:a16="http://schemas.microsoft.com/office/drawing/2014/main" id="{1DD1343B-9D2C-48FE-84E6-39D275D9DCF5}"/>
            </a:ext>
          </a:extLst>
        </xdr:cNvPr>
        <xdr:cNvCxnSpPr/>
      </xdr:nvCxnSpPr>
      <xdr:spPr>
        <a:xfrm>
          <a:off x="11207750" y="67192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04" name="テキスト ボックス 303">
          <a:extLst>
            <a:ext uri="{FF2B5EF4-FFF2-40B4-BE49-F238E27FC236}">
              <a16:creationId xmlns:a16="http://schemas.microsoft.com/office/drawing/2014/main" id="{17A87E0D-8649-4E1F-A0C6-9C55245259C9}"/>
            </a:ext>
          </a:extLst>
        </xdr:cNvPr>
        <xdr:cNvSpPr txBox="1"/>
      </xdr:nvSpPr>
      <xdr:spPr>
        <a:xfrm>
          <a:off x="10842791" y="65833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05" name="直線コネクタ 304">
          <a:extLst>
            <a:ext uri="{FF2B5EF4-FFF2-40B4-BE49-F238E27FC236}">
              <a16:creationId xmlns:a16="http://schemas.microsoft.com/office/drawing/2014/main" id="{B56EF0C0-531A-40F0-A703-9E15ECCF562B}"/>
            </a:ext>
          </a:extLst>
        </xdr:cNvPr>
        <xdr:cNvCxnSpPr/>
      </xdr:nvCxnSpPr>
      <xdr:spPr>
        <a:xfrm>
          <a:off x="11207750" y="64053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06" name="テキスト ボックス 305">
          <a:extLst>
            <a:ext uri="{FF2B5EF4-FFF2-40B4-BE49-F238E27FC236}">
              <a16:creationId xmlns:a16="http://schemas.microsoft.com/office/drawing/2014/main" id="{DF1FB967-8157-4C83-8EC5-65B142E068C3}"/>
            </a:ext>
          </a:extLst>
        </xdr:cNvPr>
        <xdr:cNvSpPr txBox="1"/>
      </xdr:nvSpPr>
      <xdr:spPr>
        <a:xfrm>
          <a:off x="10842791" y="626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07" name="直線コネクタ 306">
          <a:extLst>
            <a:ext uri="{FF2B5EF4-FFF2-40B4-BE49-F238E27FC236}">
              <a16:creationId xmlns:a16="http://schemas.microsoft.com/office/drawing/2014/main" id="{72468219-AAC3-418E-B9CF-749771CBCB8F}"/>
            </a:ext>
          </a:extLst>
        </xdr:cNvPr>
        <xdr:cNvCxnSpPr/>
      </xdr:nvCxnSpPr>
      <xdr:spPr>
        <a:xfrm>
          <a:off x="11207750" y="6091464"/>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08" name="テキスト ボックス 307">
          <a:extLst>
            <a:ext uri="{FF2B5EF4-FFF2-40B4-BE49-F238E27FC236}">
              <a16:creationId xmlns:a16="http://schemas.microsoft.com/office/drawing/2014/main" id="{F00C7595-E3CB-44B0-AA57-8C6759F40D76}"/>
            </a:ext>
          </a:extLst>
        </xdr:cNvPr>
        <xdr:cNvSpPr txBox="1"/>
      </xdr:nvSpPr>
      <xdr:spPr>
        <a:xfrm>
          <a:off x="10842791" y="5949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09" name="直線コネクタ 308">
          <a:extLst>
            <a:ext uri="{FF2B5EF4-FFF2-40B4-BE49-F238E27FC236}">
              <a16:creationId xmlns:a16="http://schemas.microsoft.com/office/drawing/2014/main" id="{C605F74A-94E8-4875-9AFF-9A537AE83D03}"/>
            </a:ext>
          </a:extLst>
        </xdr:cNvPr>
        <xdr:cNvCxnSpPr/>
      </xdr:nvCxnSpPr>
      <xdr:spPr>
        <a:xfrm>
          <a:off x="11207750" y="577759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10" name="テキスト ボックス 309">
          <a:extLst>
            <a:ext uri="{FF2B5EF4-FFF2-40B4-BE49-F238E27FC236}">
              <a16:creationId xmlns:a16="http://schemas.microsoft.com/office/drawing/2014/main" id="{F25AA4B3-C5F3-4257-A82E-AC95E6F3E84B}"/>
            </a:ext>
          </a:extLst>
        </xdr:cNvPr>
        <xdr:cNvSpPr txBox="1"/>
      </xdr:nvSpPr>
      <xdr:spPr>
        <a:xfrm>
          <a:off x="10842791" y="56353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11" name="直線コネクタ 310">
          <a:extLst>
            <a:ext uri="{FF2B5EF4-FFF2-40B4-BE49-F238E27FC236}">
              <a16:creationId xmlns:a16="http://schemas.microsoft.com/office/drawing/2014/main" id="{B0ABE9A1-366A-4B7C-81BF-56C440099825}"/>
            </a:ext>
          </a:extLst>
        </xdr:cNvPr>
        <xdr:cNvCxnSpPr/>
      </xdr:nvCxnSpPr>
      <xdr:spPr>
        <a:xfrm>
          <a:off x="11207750" y="54573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312" name="テキスト ボックス 311">
          <a:extLst>
            <a:ext uri="{FF2B5EF4-FFF2-40B4-BE49-F238E27FC236}">
              <a16:creationId xmlns:a16="http://schemas.microsoft.com/office/drawing/2014/main" id="{21CFC5ED-7CDD-4778-B75F-A909C9868FCE}"/>
            </a:ext>
          </a:extLst>
        </xdr:cNvPr>
        <xdr:cNvSpPr txBox="1"/>
      </xdr:nvSpPr>
      <xdr:spPr>
        <a:xfrm>
          <a:off x="10842791" y="53214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0DBA6436-BF48-4F5F-9463-0FC348C6969E}"/>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314" name="テキスト ボックス 313">
          <a:extLst>
            <a:ext uri="{FF2B5EF4-FFF2-40B4-BE49-F238E27FC236}">
              <a16:creationId xmlns:a16="http://schemas.microsoft.com/office/drawing/2014/main" id="{E33F03DA-74CD-4494-8DF2-316C67C44775}"/>
            </a:ext>
          </a:extLst>
        </xdr:cNvPr>
        <xdr:cNvSpPr txBox="1"/>
      </xdr:nvSpPr>
      <xdr:spPr>
        <a:xfrm>
          <a:off x="10842791" y="50076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1A5BF3AF-804D-45C8-AE7D-CBBB1D5A2183}"/>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87630</xdr:rowOff>
    </xdr:from>
    <xdr:to>
      <xdr:col>85</xdr:col>
      <xdr:colOff>126364</xdr:colOff>
      <xdr:row>42</xdr:row>
      <xdr:rowOff>131717</xdr:rowOff>
    </xdr:to>
    <xdr:cxnSp macro="">
      <xdr:nvCxnSpPr>
        <xdr:cNvPr id="316" name="直線コネクタ 315">
          <a:extLst>
            <a:ext uri="{FF2B5EF4-FFF2-40B4-BE49-F238E27FC236}">
              <a16:creationId xmlns:a16="http://schemas.microsoft.com/office/drawing/2014/main" id="{EC4183D8-4392-41B3-9C9A-6A9359AAA3A5}"/>
            </a:ext>
          </a:extLst>
        </xdr:cNvPr>
        <xdr:cNvCxnSpPr/>
      </xdr:nvCxnSpPr>
      <xdr:spPr>
        <a:xfrm flipV="1">
          <a:off x="14699614" y="5542280"/>
          <a:ext cx="0" cy="15299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135544</xdr:rowOff>
    </xdr:from>
    <xdr:ext cx="405111" cy="259045"/>
    <xdr:sp macro="" textlink="">
      <xdr:nvSpPr>
        <xdr:cNvPr id="317" name="【一般廃棄物処理施設】&#10;有形固定資産減価償却率最小値テキスト">
          <a:extLst>
            <a:ext uri="{FF2B5EF4-FFF2-40B4-BE49-F238E27FC236}">
              <a16:creationId xmlns:a16="http://schemas.microsoft.com/office/drawing/2014/main" id="{D1D79A56-5043-4746-AD21-C05F56B6F13A}"/>
            </a:ext>
          </a:extLst>
        </xdr:cNvPr>
        <xdr:cNvSpPr txBox="1"/>
      </xdr:nvSpPr>
      <xdr:spPr>
        <a:xfrm>
          <a:off x="14738350" y="7076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131717</xdr:rowOff>
    </xdr:from>
    <xdr:to>
      <xdr:col>86</xdr:col>
      <xdr:colOff>25400</xdr:colOff>
      <xdr:row>42</xdr:row>
      <xdr:rowOff>131717</xdr:rowOff>
    </xdr:to>
    <xdr:cxnSp macro="">
      <xdr:nvCxnSpPr>
        <xdr:cNvPr id="318" name="直線コネクタ 317">
          <a:extLst>
            <a:ext uri="{FF2B5EF4-FFF2-40B4-BE49-F238E27FC236}">
              <a16:creationId xmlns:a16="http://schemas.microsoft.com/office/drawing/2014/main" id="{BA20CAA8-6689-4BB9-AF99-5E1BE3BA7AE6}"/>
            </a:ext>
          </a:extLst>
        </xdr:cNvPr>
        <xdr:cNvCxnSpPr/>
      </xdr:nvCxnSpPr>
      <xdr:spPr>
        <a:xfrm>
          <a:off x="14611350" y="707226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34307</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67BBDEDF-4AC6-4205-9114-9D4EF3E48F63}"/>
            </a:ext>
          </a:extLst>
        </xdr:cNvPr>
        <xdr:cNvSpPr txBox="1"/>
      </xdr:nvSpPr>
      <xdr:spPr>
        <a:xfrm>
          <a:off x="14738350" y="5323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87630</xdr:rowOff>
    </xdr:from>
    <xdr:to>
      <xdr:col>86</xdr:col>
      <xdr:colOff>25400</xdr:colOff>
      <xdr:row>33</xdr:row>
      <xdr:rowOff>87630</xdr:rowOff>
    </xdr:to>
    <xdr:cxnSp macro="">
      <xdr:nvCxnSpPr>
        <xdr:cNvPr id="320" name="直線コネクタ 319">
          <a:extLst>
            <a:ext uri="{FF2B5EF4-FFF2-40B4-BE49-F238E27FC236}">
              <a16:creationId xmlns:a16="http://schemas.microsoft.com/office/drawing/2014/main" id="{5DE25610-C149-47D3-9AA4-20C5FDF67EB9}"/>
            </a:ext>
          </a:extLst>
        </xdr:cNvPr>
        <xdr:cNvCxnSpPr/>
      </xdr:nvCxnSpPr>
      <xdr:spPr>
        <a:xfrm>
          <a:off x="14611350" y="55422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7093</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D477FB32-EF99-4FEB-AFE1-5AAA670D8416}"/>
            </a:ext>
          </a:extLst>
        </xdr:cNvPr>
        <xdr:cNvSpPr txBox="1"/>
      </xdr:nvSpPr>
      <xdr:spPr>
        <a:xfrm>
          <a:off x="14738350" y="62872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28666</xdr:rowOff>
    </xdr:from>
    <xdr:to>
      <xdr:col>85</xdr:col>
      <xdr:colOff>177800</xdr:colOff>
      <xdr:row>38</xdr:row>
      <xdr:rowOff>130266</xdr:rowOff>
    </xdr:to>
    <xdr:sp macro="" textlink="">
      <xdr:nvSpPr>
        <xdr:cNvPr id="322" name="フローチャート: 判断 321">
          <a:extLst>
            <a:ext uri="{FF2B5EF4-FFF2-40B4-BE49-F238E27FC236}">
              <a16:creationId xmlns:a16="http://schemas.microsoft.com/office/drawing/2014/main" id="{B1FD013F-58D8-4036-9F28-ED8C115FD5BA}"/>
            </a:ext>
          </a:extLst>
        </xdr:cNvPr>
        <xdr:cNvSpPr/>
      </xdr:nvSpPr>
      <xdr:spPr>
        <a:xfrm>
          <a:off x="14649450" y="6308816"/>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323" name="フローチャート: 判断 322">
          <a:extLst>
            <a:ext uri="{FF2B5EF4-FFF2-40B4-BE49-F238E27FC236}">
              <a16:creationId xmlns:a16="http://schemas.microsoft.com/office/drawing/2014/main" id="{F1BF9DB5-1286-4487-B999-671F61605E28}"/>
            </a:ext>
          </a:extLst>
        </xdr:cNvPr>
        <xdr:cNvSpPr/>
      </xdr:nvSpPr>
      <xdr:spPr>
        <a:xfrm>
          <a:off x="13887450" y="62596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92347</xdr:rowOff>
    </xdr:from>
    <xdr:to>
      <xdr:col>76</xdr:col>
      <xdr:colOff>165100</xdr:colOff>
      <xdr:row>38</xdr:row>
      <xdr:rowOff>22497</xdr:rowOff>
    </xdr:to>
    <xdr:sp macro="" textlink="">
      <xdr:nvSpPr>
        <xdr:cNvPr id="324" name="フローチャート: 判断 323">
          <a:extLst>
            <a:ext uri="{FF2B5EF4-FFF2-40B4-BE49-F238E27FC236}">
              <a16:creationId xmlns:a16="http://schemas.microsoft.com/office/drawing/2014/main" id="{159E558F-6AAA-4C31-8E1D-A7615266A17F}"/>
            </a:ext>
          </a:extLst>
        </xdr:cNvPr>
        <xdr:cNvSpPr/>
      </xdr:nvSpPr>
      <xdr:spPr>
        <a:xfrm>
          <a:off x="13093700" y="620739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125004</xdr:rowOff>
    </xdr:from>
    <xdr:to>
      <xdr:col>72</xdr:col>
      <xdr:colOff>38100</xdr:colOff>
      <xdr:row>38</xdr:row>
      <xdr:rowOff>55155</xdr:rowOff>
    </xdr:to>
    <xdr:sp macro="" textlink="">
      <xdr:nvSpPr>
        <xdr:cNvPr id="325" name="フローチャート: 判断 324">
          <a:extLst>
            <a:ext uri="{FF2B5EF4-FFF2-40B4-BE49-F238E27FC236}">
              <a16:creationId xmlns:a16="http://schemas.microsoft.com/office/drawing/2014/main" id="{1FF0E7B1-2E48-4363-A1FA-D20FA710370B}"/>
            </a:ext>
          </a:extLst>
        </xdr:cNvPr>
        <xdr:cNvSpPr/>
      </xdr:nvSpPr>
      <xdr:spPr>
        <a:xfrm>
          <a:off x="12299950" y="6240054"/>
          <a:ext cx="82550" cy="9525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147864</xdr:rowOff>
    </xdr:from>
    <xdr:to>
      <xdr:col>67</xdr:col>
      <xdr:colOff>101600</xdr:colOff>
      <xdr:row>38</xdr:row>
      <xdr:rowOff>78014</xdr:rowOff>
    </xdr:to>
    <xdr:sp macro="" textlink="">
      <xdr:nvSpPr>
        <xdr:cNvPr id="326" name="フローチャート: 判断 325">
          <a:extLst>
            <a:ext uri="{FF2B5EF4-FFF2-40B4-BE49-F238E27FC236}">
              <a16:creationId xmlns:a16="http://schemas.microsoft.com/office/drawing/2014/main" id="{EFBBBC52-4CF2-48C2-B7D8-B959D31041D5}"/>
            </a:ext>
          </a:extLst>
        </xdr:cNvPr>
        <xdr:cNvSpPr/>
      </xdr:nvSpPr>
      <xdr:spPr>
        <a:xfrm>
          <a:off x="11487150" y="6262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219D1985-F4BE-4D8C-B9F9-9B7F53AC7389}"/>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A3E00CE6-5E88-4E3E-A378-B7E9800A1851}"/>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545431D1-22B9-476F-BA0E-AD577CA170CA}"/>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BEAE457F-540B-477D-8110-B8F3F020C123}"/>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F434C5BE-0DDE-4DE9-80DF-525D9734FB57}"/>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162560</xdr:rowOff>
    </xdr:from>
    <xdr:to>
      <xdr:col>85</xdr:col>
      <xdr:colOff>177800</xdr:colOff>
      <xdr:row>35</xdr:row>
      <xdr:rowOff>92710</xdr:rowOff>
    </xdr:to>
    <xdr:sp macro="" textlink="">
      <xdr:nvSpPr>
        <xdr:cNvPr id="332" name="楕円 331">
          <a:extLst>
            <a:ext uri="{FF2B5EF4-FFF2-40B4-BE49-F238E27FC236}">
              <a16:creationId xmlns:a16="http://schemas.microsoft.com/office/drawing/2014/main" id="{61525CDB-F2BE-4EC3-82D0-4E7562CAB1C8}"/>
            </a:ext>
          </a:extLst>
        </xdr:cNvPr>
        <xdr:cNvSpPr/>
      </xdr:nvSpPr>
      <xdr:spPr>
        <a:xfrm>
          <a:off x="14649450" y="578231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13987</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C1896DDA-F404-4EA3-BCF3-9EE836F7BA60}"/>
            </a:ext>
          </a:extLst>
        </xdr:cNvPr>
        <xdr:cNvSpPr txBox="1"/>
      </xdr:nvSpPr>
      <xdr:spPr>
        <a:xfrm>
          <a:off x="14738350" y="563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110308</xdr:rowOff>
    </xdr:from>
    <xdr:to>
      <xdr:col>81</xdr:col>
      <xdr:colOff>101600</xdr:colOff>
      <xdr:row>35</xdr:row>
      <xdr:rowOff>40458</xdr:rowOff>
    </xdr:to>
    <xdr:sp macro="" textlink="">
      <xdr:nvSpPr>
        <xdr:cNvPr id="334" name="楕円 333">
          <a:extLst>
            <a:ext uri="{FF2B5EF4-FFF2-40B4-BE49-F238E27FC236}">
              <a16:creationId xmlns:a16="http://schemas.microsoft.com/office/drawing/2014/main" id="{4A5C6A6E-B252-4E2A-935F-13947485E8D7}"/>
            </a:ext>
          </a:extLst>
        </xdr:cNvPr>
        <xdr:cNvSpPr/>
      </xdr:nvSpPr>
      <xdr:spPr>
        <a:xfrm>
          <a:off x="13887450" y="573005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161108</xdr:rowOff>
    </xdr:from>
    <xdr:to>
      <xdr:col>85</xdr:col>
      <xdr:colOff>127000</xdr:colOff>
      <xdr:row>35</xdr:row>
      <xdr:rowOff>41910</xdr:rowOff>
    </xdr:to>
    <xdr:cxnSp macro="">
      <xdr:nvCxnSpPr>
        <xdr:cNvPr id="335" name="直線コネクタ 334">
          <a:extLst>
            <a:ext uri="{FF2B5EF4-FFF2-40B4-BE49-F238E27FC236}">
              <a16:creationId xmlns:a16="http://schemas.microsoft.com/office/drawing/2014/main" id="{9C11F8F7-5E72-4491-8630-331D02DC3DDB}"/>
            </a:ext>
          </a:extLst>
        </xdr:cNvPr>
        <xdr:cNvCxnSpPr/>
      </xdr:nvCxnSpPr>
      <xdr:spPr>
        <a:xfrm>
          <a:off x="13938250" y="5780858"/>
          <a:ext cx="762000" cy="45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80917</xdr:rowOff>
    </xdr:from>
    <xdr:to>
      <xdr:col>76</xdr:col>
      <xdr:colOff>165100</xdr:colOff>
      <xdr:row>35</xdr:row>
      <xdr:rowOff>11067</xdr:rowOff>
    </xdr:to>
    <xdr:sp macro="" textlink="">
      <xdr:nvSpPr>
        <xdr:cNvPr id="336" name="楕円 335">
          <a:extLst>
            <a:ext uri="{FF2B5EF4-FFF2-40B4-BE49-F238E27FC236}">
              <a16:creationId xmlns:a16="http://schemas.microsoft.com/office/drawing/2014/main" id="{589C9C19-6C80-463B-9170-161279BADFEB}"/>
            </a:ext>
          </a:extLst>
        </xdr:cNvPr>
        <xdr:cNvSpPr/>
      </xdr:nvSpPr>
      <xdr:spPr>
        <a:xfrm>
          <a:off x="13093700" y="57006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131717</xdr:rowOff>
    </xdr:from>
    <xdr:to>
      <xdr:col>81</xdr:col>
      <xdr:colOff>50800</xdr:colOff>
      <xdr:row>34</xdr:row>
      <xdr:rowOff>161108</xdr:rowOff>
    </xdr:to>
    <xdr:cxnSp macro="">
      <xdr:nvCxnSpPr>
        <xdr:cNvPr id="337" name="直線コネクタ 336">
          <a:extLst>
            <a:ext uri="{FF2B5EF4-FFF2-40B4-BE49-F238E27FC236}">
              <a16:creationId xmlns:a16="http://schemas.microsoft.com/office/drawing/2014/main" id="{6D21F6AA-4470-4B23-B185-53F8B9601D44}"/>
            </a:ext>
          </a:extLst>
        </xdr:cNvPr>
        <xdr:cNvCxnSpPr/>
      </xdr:nvCxnSpPr>
      <xdr:spPr>
        <a:xfrm>
          <a:off x="13144500" y="5751467"/>
          <a:ext cx="79375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136434</xdr:rowOff>
    </xdr:from>
    <xdr:to>
      <xdr:col>72</xdr:col>
      <xdr:colOff>38100</xdr:colOff>
      <xdr:row>37</xdr:row>
      <xdr:rowOff>66584</xdr:rowOff>
    </xdr:to>
    <xdr:sp macro="" textlink="">
      <xdr:nvSpPr>
        <xdr:cNvPr id="338" name="楕円 337">
          <a:extLst>
            <a:ext uri="{FF2B5EF4-FFF2-40B4-BE49-F238E27FC236}">
              <a16:creationId xmlns:a16="http://schemas.microsoft.com/office/drawing/2014/main" id="{BC2F5D36-22F8-4889-9360-6650682AC779}"/>
            </a:ext>
          </a:extLst>
        </xdr:cNvPr>
        <xdr:cNvSpPr/>
      </xdr:nvSpPr>
      <xdr:spPr>
        <a:xfrm>
          <a:off x="12299950" y="608638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131717</xdr:rowOff>
    </xdr:from>
    <xdr:to>
      <xdr:col>76</xdr:col>
      <xdr:colOff>114300</xdr:colOff>
      <xdr:row>37</xdr:row>
      <xdr:rowOff>15784</xdr:rowOff>
    </xdr:to>
    <xdr:cxnSp macro="">
      <xdr:nvCxnSpPr>
        <xdr:cNvPr id="339" name="直線コネクタ 338">
          <a:extLst>
            <a:ext uri="{FF2B5EF4-FFF2-40B4-BE49-F238E27FC236}">
              <a16:creationId xmlns:a16="http://schemas.microsoft.com/office/drawing/2014/main" id="{17F591E7-F5E2-4EC9-A644-AAFF90704B2F}"/>
            </a:ext>
          </a:extLst>
        </xdr:cNvPr>
        <xdr:cNvCxnSpPr/>
      </xdr:nvCxnSpPr>
      <xdr:spPr>
        <a:xfrm flipV="1">
          <a:off x="12344400" y="5751467"/>
          <a:ext cx="800100" cy="379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27033</xdr:rowOff>
    </xdr:from>
    <xdr:to>
      <xdr:col>67</xdr:col>
      <xdr:colOff>101600</xdr:colOff>
      <xdr:row>39</xdr:row>
      <xdr:rowOff>128633</xdr:rowOff>
    </xdr:to>
    <xdr:sp macro="" textlink="">
      <xdr:nvSpPr>
        <xdr:cNvPr id="340" name="楕円 339">
          <a:extLst>
            <a:ext uri="{FF2B5EF4-FFF2-40B4-BE49-F238E27FC236}">
              <a16:creationId xmlns:a16="http://schemas.microsoft.com/office/drawing/2014/main" id="{D84DA7B4-B894-4CF8-9ED4-B2E91B238495}"/>
            </a:ext>
          </a:extLst>
        </xdr:cNvPr>
        <xdr:cNvSpPr/>
      </xdr:nvSpPr>
      <xdr:spPr>
        <a:xfrm>
          <a:off x="11487150" y="6472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15784</xdr:rowOff>
    </xdr:from>
    <xdr:to>
      <xdr:col>71</xdr:col>
      <xdr:colOff>177800</xdr:colOff>
      <xdr:row>39</xdr:row>
      <xdr:rowOff>77833</xdr:rowOff>
    </xdr:to>
    <xdr:cxnSp macro="">
      <xdr:nvCxnSpPr>
        <xdr:cNvPr id="341" name="直線コネクタ 340">
          <a:extLst>
            <a:ext uri="{FF2B5EF4-FFF2-40B4-BE49-F238E27FC236}">
              <a16:creationId xmlns:a16="http://schemas.microsoft.com/office/drawing/2014/main" id="{AB0D756C-197A-475D-8695-AE0C7183AC67}"/>
            </a:ext>
          </a:extLst>
        </xdr:cNvPr>
        <xdr:cNvCxnSpPr/>
      </xdr:nvCxnSpPr>
      <xdr:spPr>
        <a:xfrm flipV="1">
          <a:off x="11537950" y="6130834"/>
          <a:ext cx="806450" cy="392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EDB196BA-B005-47CE-8DF0-B50D719C48E5}"/>
            </a:ext>
          </a:extLst>
        </xdr:cNvPr>
        <xdr:cNvSpPr txBox="1"/>
      </xdr:nvSpPr>
      <xdr:spPr>
        <a:xfrm>
          <a:off x="13742044" y="6346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13624</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59CF151E-9D31-416B-AEA8-E1990DD7F2E3}"/>
            </a:ext>
          </a:extLst>
        </xdr:cNvPr>
        <xdr:cNvSpPr txBox="1"/>
      </xdr:nvSpPr>
      <xdr:spPr>
        <a:xfrm>
          <a:off x="12960994" y="6293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46281</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6B663395-9518-4DF0-9B0A-5F1BC21CE8FD}"/>
            </a:ext>
          </a:extLst>
        </xdr:cNvPr>
        <xdr:cNvSpPr txBox="1"/>
      </xdr:nvSpPr>
      <xdr:spPr>
        <a:xfrm>
          <a:off x="12167244" y="63264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94541</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33A46050-2C25-4A6D-9A73-CD57751759D9}"/>
            </a:ext>
          </a:extLst>
        </xdr:cNvPr>
        <xdr:cNvSpPr txBox="1"/>
      </xdr:nvSpPr>
      <xdr:spPr>
        <a:xfrm>
          <a:off x="11354444" y="6044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56985</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4DC2C9A9-56F0-4EFB-87CF-37D7CE67F959}"/>
            </a:ext>
          </a:extLst>
        </xdr:cNvPr>
        <xdr:cNvSpPr txBox="1"/>
      </xdr:nvSpPr>
      <xdr:spPr>
        <a:xfrm>
          <a:off x="13742044" y="5511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27594</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0F5E08E4-083E-4009-84EA-971216AD7ECE}"/>
            </a:ext>
          </a:extLst>
        </xdr:cNvPr>
        <xdr:cNvSpPr txBox="1"/>
      </xdr:nvSpPr>
      <xdr:spPr>
        <a:xfrm>
          <a:off x="12960994" y="5482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83111</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732E31F7-9DD6-4366-95A6-9E06962E878A}"/>
            </a:ext>
          </a:extLst>
        </xdr:cNvPr>
        <xdr:cNvSpPr txBox="1"/>
      </xdr:nvSpPr>
      <xdr:spPr>
        <a:xfrm>
          <a:off x="12167244" y="5867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119760</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BD302B39-E096-41D5-8BCC-BA6AC68AC8CD}"/>
            </a:ext>
          </a:extLst>
        </xdr:cNvPr>
        <xdr:cNvSpPr txBox="1"/>
      </xdr:nvSpPr>
      <xdr:spPr>
        <a:xfrm>
          <a:off x="11354444" y="6565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10649905-92FC-4CE6-B081-AABCB3F98DB2}"/>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95271932-AF54-426E-B093-6020CFC4CBE4}"/>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7E4B6E90-352C-4D09-BA45-4ED3EE5816E0}"/>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1C9F272A-AB00-450C-AD9C-447FDFD94EA0}"/>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EE7E0EE9-0F3D-410B-B06E-07FBF878CBA8}"/>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8E0130F7-6AC2-4D14-9B67-EEE3373BD869}"/>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501189B6-6D7C-4C69-AAE0-548DCD6F3714}"/>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CDB4E00F-2C5F-4ACA-9136-E3AD7D6873EC}"/>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B738251D-7FBC-4777-AE92-CB38D25D3A13}"/>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2C53E754-4B97-4979-B612-1D23B6B0533C}"/>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0" name="直線コネクタ 359">
          <a:extLst>
            <a:ext uri="{FF2B5EF4-FFF2-40B4-BE49-F238E27FC236}">
              <a16:creationId xmlns:a16="http://schemas.microsoft.com/office/drawing/2014/main" id="{4AD8A6E4-85A0-40E1-9792-D49F0D34899C}"/>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1" name="テキスト ボックス 360">
          <a:extLst>
            <a:ext uri="{FF2B5EF4-FFF2-40B4-BE49-F238E27FC236}">
              <a16:creationId xmlns:a16="http://schemas.microsoft.com/office/drawing/2014/main" id="{990699E1-F168-4C51-B990-A055D2F5884F}"/>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2" name="直線コネクタ 361">
          <a:extLst>
            <a:ext uri="{FF2B5EF4-FFF2-40B4-BE49-F238E27FC236}">
              <a16:creationId xmlns:a16="http://schemas.microsoft.com/office/drawing/2014/main" id="{46729AAD-7D94-4619-BE7C-9AB40A6EB46C}"/>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3" name="テキスト ボックス 362">
          <a:extLst>
            <a:ext uri="{FF2B5EF4-FFF2-40B4-BE49-F238E27FC236}">
              <a16:creationId xmlns:a16="http://schemas.microsoft.com/office/drawing/2014/main" id="{5EAD6F20-46BC-47ED-92BB-C2AD5477A9AB}"/>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4" name="直線コネクタ 363">
          <a:extLst>
            <a:ext uri="{FF2B5EF4-FFF2-40B4-BE49-F238E27FC236}">
              <a16:creationId xmlns:a16="http://schemas.microsoft.com/office/drawing/2014/main" id="{6096C158-8116-4E3A-A40F-AC7A7395EC7B}"/>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5" name="テキスト ボックス 364">
          <a:extLst>
            <a:ext uri="{FF2B5EF4-FFF2-40B4-BE49-F238E27FC236}">
              <a16:creationId xmlns:a16="http://schemas.microsoft.com/office/drawing/2014/main" id="{A1958C86-2B80-4312-A4DC-17FC867B916B}"/>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6" name="直線コネクタ 365">
          <a:extLst>
            <a:ext uri="{FF2B5EF4-FFF2-40B4-BE49-F238E27FC236}">
              <a16:creationId xmlns:a16="http://schemas.microsoft.com/office/drawing/2014/main" id="{77675186-A1B9-415D-BBEA-DAB307BF8B45}"/>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7" name="テキスト ボックス 366">
          <a:extLst>
            <a:ext uri="{FF2B5EF4-FFF2-40B4-BE49-F238E27FC236}">
              <a16:creationId xmlns:a16="http://schemas.microsoft.com/office/drawing/2014/main" id="{656F2C1A-127B-4505-AB02-C5FCCA0B7CDA}"/>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B51CE9E8-DAAD-4F49-AB1F-18B28001D9D9}"/>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9" name="テキスト ボックス 368">
          <a:extLst>
            <a:ext uri="{FF2B5EF4-FFF2-40B4-BE49-F238E27FC236}">
              <a16:creationId xmlns:a16="http://schemas.microsoft.com/office/drawing/2014/main" id="{3CE741DB-B05B-4CCD-B74C-87F4DF376FB4}"/>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2BFB11A6-6AE7-4A4A-B5EE-E0E4CEEE2E66}"/>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13335</xdr:rowOff>
    </xdr:from>
    <xdr:to>
      <xdr:col>116</xdr:col>
      <xdr:colOff>62864</xdr:colOff>
      <xdr:row>41</xdr:row>
      <xdr:rowOff>106160</xdr:rowOff>
    </xdr:to>
    <xdr:cxnSp macro="">
      <xdr:nvCxnSpPr>
        <xdr:cNvPr id="371" name="直線コネクタ 370">
          <a:extLst>
            <a:ext uri="{FF2B5EF4-FFF2-40B4-BE49-F238E27FC236}">
              <a16:creationId xmlns:a16="http://schemas.microsoft.com/office/drawing/2014/main" id="{E9C48D99-86A1-480A-857B-E734177187D7}"/>
            </a:ext>
          </a:extLst>
        </xdr:cNvPr>
        <xdr:cNvCxnSpPr/>
      </xdr:nvCxnSpPr>
      <xdr:spPr>
        <a:xfrm flipV="1">
          <a:off x="19951064" y="5467985"/>
          <a:ext cx="0" cy="14136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109987</xdr:rowOff>
    </xdr:from>
    <xdr:ext cx="534377" cy="259045"/>
    <xdr:sp macro="" textlink="">
      <xdr:nvSpPr>
        <xdr:cNvPr id="372" name="【一般廃棄物処理施設】&#10;一人当たり有形固定資産（償却資産）額最小値テキスト">
          <a:extLst>
            <a:ext uri="{FF2B5EF4-FFF2-40B4-BE49-F238E27FC236}">
              <a16:creationId xmlns:a16="http://schemas.microsoft.com/office/drawing/2014/main" id="{AE7BE9E0-B8B7-4F7D-BF23-19D05B495575}"/>
            </a:ext>
          </a:extLst>
        </xdr:cNvPr>
        <xdr:cNvSpPr txBox="1"/>
      </xdr:nvSpPr>
      <xdr:spPr>
        <a:xfrm>
          <a:off x="19989800" y="6885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106160</xdr:rowOff>
    </xdr:from>
    <xdr:to>
      <xdr:col>116</xdr:col>
      <xdr:colOff>152400</xdr:colOff>
      <xdr:row>41</xdr:row>
      <xdr:rowOff>106160</xdr:rowOff>
    </xdr:to>
    <xdr:cxnSp macro="">
      <xdr:nvCxnSpPr>
        <xdr:cNvPr id="373" name="直線コネクタ 372">
          <a:extLst>
            <a:ext uri="{FF2B5EF4-FFF2-40B4-BE49-F238E27FC236}">
              <a16:creationId xmlns:a16="http://schemas.microsoft.com/office/drawing/2014/main" id="{FE78AD0C-9EFA-43B1-9CB0-27CF46D0E08B}"/>
            </a:ext>
          </a:extLst>
        </xdr:cNvPr>
        <xdr:cNvCxnSpPr/>
      </xdr:nvCxnSpPr>
      <xdr:spPr>
        <a:xfrm>
          <a:off x="19881850" y="68816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131462</xdr:rowOff>
    </xdr:from>
    <xdr:ext cx="599010" cy="259045"/>
    <xdr:sp macro="" textlink="">
      <xdr:nvSpPr>
        <xdr:cNvPr id="374" name="【一般廃棄物処理施設】&#10;一人当たり有形固定資産（償却資産）額最大値テキスト">
          <a:extLst>
            <a:ext uri="{FF2B5EF4-FFF2-40B4-BE49-F238E27FC236}">
              <a16:creationId xmlns:a16="http://schemas.microsoft.com/office/drawing/2014/main" id="{A714CD92-3751-4273-BAF1-20CB22295D94}"/>
            </a:ext>
          </a:extLst>
        </xdr:cNvPr>
        <xdr:cNvSpPr txBox="1"/>
      </xdr:nvSpPr>
      <xdr:spPr>
        <a:xfrm>
          <a:off x="19989800" y="5255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652,500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13335</xdr:rowOff>
    </xdr:from>
    <xdr:to>
      <xdr:col>116</xdr:col>
      <xdr:colOff>152400</xdr:colOff>
      <xdr:row>33</xdr:row>
      <xdr:rowOff>13335</xdr:rowOff>
    </xdr:to>
    <xdr:cxnSp macro="">
      <xdr:nvCxnSpPr>
        <xdr:cNvPr id="375" name="直線コネクタ 374">
          <a:extLst>
            <a:ext uri="{FF2B5EF4-FFF2-40B4-BE49-F238E27FC236}">
              <a16:creationId xmlns:a16="http://schemas.microsoft.com/office/drawing/2014/main" id="{C33495AB-8A5C-47DB-9224-995D6BF6B880}"/>
            </a:ext>
          </a:extLst>
        </xdr:cNvPr>
        <xdr:cNvCxnSpPr/>
      </xdr:nvCxnSpPr>
      <xdr:spPr>
        <a:xfrm>
          <a:off x="19881850" y="546798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152634</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AC858F0C-DE28-4621-B5FF-FBCA0CB53B11}"/>
            </a:ext>
          </a:extLst>
        </xdr:cNvPr>
        <xdr:cNvSpPr txBox="1"/>
      </xdr:nvSpPr>
      <xdr:spPr>
        <a:xfrm>
          <a:off x="19989800" y="643278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2757</xdr:rowOff>
    </xdr:from>
    <xdr:to>
      <xdr:col>116</xdr:col>
      <xdr:colOff>114300</xdr:colOff>
      <xdr:row>39</xdr:row>
      <xdr:rowOff>104357</xdr:rowOff>
    </xdr:to>
    <xdr:sp macro="" textlink="">
      <xdr:nvSpPr>
        <xdr:cNvPr id="377" name="フローチャート: 判断 376">
          <a:extLst>
            <a:ext uri="{FF2B5EF4-FFF2-40B4-BE49-F238E27FC236}">
              <a16:creationId xmlns:a16="http://schemas.microsoft.com/office/drawing/2014/main" id="{2C51C46C-8C62-47B4-9025-97051986BAC5}"/>
            </a:ext>
          </a:extLst>
        </xdr:cNvPr>
        <xdr:cNvSpPr/>
      </xdr:nvSpPr>
      <xdr:spPr>
        <a:xfrm>
          <a:off x="19900900" y="64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165961</xdr:rowOff>
    </xdr:from>
    <xdr:to>
      <xdr:col>112</xdr:col>
      <xdr:colOff>38100</xdr:colOff>
      <xdr:row>39</xdr:row>
      <xdr:rowOff>96111</xdr:rowOff>
    </xdr:to>
    <xdr:sp macro="" textlink="">
      <xdr:nvSpPr>
        <xdr:cNvPr id="378" name="フローチャート: 判断 377">
          <a:extLst>
            <a:ext uri="{FF2B5EF4-FFF2-40B4-BE49-F238E27FC236}">
              <a16:creationId xmlns:a16="http://schemas.microsoft.com/office/drawing/2014/main" id="{589DE2D8-0024-4D8D-B89A-2C2E9234E4A4}"/>
            </a:ext>
          </a:extLst>
        </xdr:cNvPr>
        <xdr:cNvSpPr/>
      </xdr:nvSpPr>
      <xdr:spPr>
        <a:xfrm>
          <a:off x="19157950" y="644611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19641</xdr:rowOff>
    </xdr:from>
    <xdr:to>
      <xdr:col>107</xdr:col>
      <xdr:colOff>101600</xdr:colOff>
      <xdr:row>39</xdr:row>
      <xdr:rowOff>121241</xdr:rowOff>
    </xdr:to>
    <xdr:sp macro="" textlink="">
      <xdr:nvSpPr>
        <xdr:cNvPr id="379" name="フローチャート: 判断 378">
          <a:extLst>
            <a:ext uri="{FF2B5EF4-FFF2-40B4-BE49-F238E27FC236}">
              <a16:creationId xmlns:a16="http://schemas.microsoft.com/office/drawing/2014/main" id="{F77BE575-A005-4461-A4C6-7F22A22E48AA}"/>
            </a:ext>
          </a:extLst>
        </xdr:cNvPr>
        <xdr:cNvSpPr/>
      </xdr:nvSpPr>
      <xdr:spPr>
        <a:xfrm>
          <a:off x="18345150" y="6464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57465</xdr:rowOff>
    </xdr:from>
    <xdr:to>
      <xdr:col>102</xdr:col>
      <xdr:colOff>165100</xdr:colOff>
      <xdr:row>39</xdr:row>
      <xdr:rowOff>159065</xdr:rowOff>
    </xdr:to>
    <xdr:sp macro="" textlink="">
      <xdr:nvSpPr>
        <xdr:cNvPr id="380" name="フローチャート: 判断 379">
          <a:extLst>
            <a:ext uri="{FF2B5EF4-FFF2-40B4-BE49-F238E27FC236}">
              <a16:creationId xmlns:a16="http://schemas.microsoft.com/office/drawing/2014/main" id="{DBB321F6-58F3-47A9-B602-FA2681C05E28}"/>
            </a:ext>
          </a:extLst>
        </xdr:cNvPr>
        <xdr:cNvSpPr/>
      </xdr:nvSpPr>
      <xdr:spPr>
        <a:xfrm>
          <a:off x="17551400" y="650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108316</xdr:rowOff>
    </xdr:from>
    <xdr:to>
      <xdr:col>98</xdr:col>
      <xdr:colOff>38100</xdr:colOff>
      <xdr:row>40</xdr:row>
      <xdr:rowOff>38466</xdr:rowOff>
    </xdr:to>
    <xdr:sp macro="" textlink="">
      <xdr:nvSpPr>
        <xdr:cNvPr id="381" name="フローチャート: 判断 380">
          <a:extLst>
            <a:ext uri="{FF2B5EF4-FFF2-40B4-BE49-F238E27FC236}">
              <a16:creationId xmlns:a16="http://schemas.microsoft.com/office/drawing/2014/main" id="{6EFE6056-526B-402C-A445-287E84A21F9B}"/>
            </a:ext>
          </a:extLst>
        </xdr:cNvPr>
        <xdr:cNvSpPr/>
      </xdr:nvSpPr>
      <xdr:spPr>
        <a:xfrm>
          <a:off x="16757650" y="655356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A9D56111-EF07-4F73-BB28-44F88AA7EBA2}"/>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C2A4546B-0A7B-40DC-B426-C3C4B2CB04BA}"/>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133975E8-8AFA-43B8-BA99-93B4053CC9D5}"/>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457FF22E-1729-4922-AE65-FB6A9EB6F86B}"/>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C1463BBE-6973-4146-9400-8B4EE911096A}"/>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41185</xdr:rowOff>
    </xdr:from>
    <xdr:to>
      <xdr:col>116</xdr:col>
      <xdr:colOff>114300</xdr:colOff>
      <xdr:row>35</xdr:row>
      <xdr:rowOff>142785</xdr:rowOff>
    </xdr:to>
    <xdr:sp macro="" textlink="">
      <xdr:nvSpPr>
        <xdr:cNvPr id="387" name="楕円 386">
          <a:extLst>
            <a:ext uri="{FF2B5EF4-FFF2-40B4-BE49-F238E27FC236}">
              <a16:creationId xmlns:a16="http://schemas.microsoft.com/office/drawing/2014/main" id="{B8C7DC5E-CA28-4972-93C7-448F88ABEB7B}"/>
            </a:ext>
          </a:extLst>
        </xdr:cNvPr>
        <xdr:cNvSpPr/>
      </xdr:nvSpPr>
      <xdr:spPr>
        <a:xfrm>
          <a:off x="19900900" y="582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34</xdr:row>
      <xdr:rowOff>64062</xdr:rowOff>
    </xdr:from>
    <xdr:ext cx="599010" cy="259045"/>
    <xdr:sp macro="" textlink="">
      <xdr:nvSpPr>
        <xdr:cNvPr id="388" name="【一般廃棄物処理施設】&#10;一人当たり有形固定資産（償却資産）額該当値テキスト">
          <a:extLst>
            <a:ext uri="{FF2B5EF4-FFF2-40B4-BE49-F238E27FC236}">
              <a16:creationId xmlns:a16="http://schemas.microsoft.com/office/drawing/2014/main" id="{1F8B18A1-2823-4D0A-8B4C-08088F9215FB}"/>
            </a:ext>
          </a:extLst>
        </xdr:cNvPr>
        <xdr:cNvSpPr txBox="1"/>
      </xdr:nvSpPr>
      <xdr:spPr>
        <a:xfrm>
          <a:off x="19989800" y="5683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63025</xdr:rowOff>
    </xdr:from>
    <xdr:to>
      <xdr:col>112</xdr:col>
      <xdr:colOff>38100</xdr:colOff>
      <xdr:row>35</xdr:row>
      <xdr:rowOff>164625</xdr:rowOff>
    </xdr:to>
    <xdr:sp macro="" textlink="">
      <xdr:nvSpPr>
        <xdr:cNvPr id="389" name="楕円 388">
          <a:extLst>
            <a:ext uri="{FF2B5EF4-FFF2-40B4-BE49-F238E27FC236}">
              <a16:creationId xmlns:a16="http://schemas.microsoft.com/office/drawing/2014/main" id="{A61B46C4-CB6F-48C2-8AB8-567209F18D1B}"/>
            </a:ext>
          </a:extLst>
        </xdr:cNvPr>
        <xdr:cNvSpPr/>
      </xdr:nvSpPr>
      <xdr:spPr>
        <a:xfrm>
          <a:off x="19157950" y="58478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35</xdr:row>
      <xdr:rowOff>91985</xdr:rowOff>
    </xdr:from>
    <xdr:to>
      <xdr:col>116</xdr:col>
      <xdr:colOff>63500</xdr:colOff>
      <xdr:row>35</xdr:row>
      <xdr:rowOff>113825</xdr:rowOff>
    </xdr:to>
    <xdr:cxnSp macro="">
      <xdr:nvCxnSpPr>
        <xdr:cNvPr id="390" name="直線コネクタ 389">
          <a:extLst>
            <a:ext uri="{FF2B5EF4-FFF2-40B4-BE49-F238E27FC236}">
              <a16:creationId xmlns:a16="http://schemas.microsoft.com/office/drawing/2014/main" id="{E55CE38E-B623-4F98-A628-8D10D02561AA}"/>
            </a:ext>
          </a:extLst>
        </xdr:cNvPr>
        <xdr:cNvCxnSpPr/>
      </xdr:nvCxnSpPr>
      <xdr:spPr>
        <a:xfrm flipV="1">
          <a:off x="19202400" y="5876835"/>
          <a:ext cx="749300" cy="2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95660</xdr:rowOff>
    </xdr:from>
    <xdr:to>
      <xdr:col>107</xdr:col>
      <xdr:colOff>101600</xdr:colOff>
      <xdr:row>36</xdr:row>
      <xdr:rowOff>25810</xdr:rowOff>
    </xdr:to>
    <xdr:sp macro="" textlink="">
      <xdr:nvSpPr>
        <xdr:cNvPr id="391" name="楕円 390">
          <a:extLst>
            <a:ext uri="{FF2B5EF4-FFF2-40B4-BE49-F238E27FC236}">
              <a16:creationId xmlns:a16="http://schemas.microsoft.com/office/drawing/2014/main" id="{ED43FC0F-D442-48DB-903F-64A5619FFF23}"/>
            </a:ext>
          </a:extLst>
        </xdr:cNvPr>
        <xdr:cNvSpPr/>
      </xdr:nvSpPr>
      <xdr:spPr>
        <a:xfrm>
          <a:off x="18345150" y="58805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113825</xdr:rowOff>
    </xdr:from>
    <xdr:to>
      <xdr:col>111</xdr:col>
      <xdr:colOff>177800</xdr:colOff>
      <xdr:row>35</xdr:row>
      <xdr:rowOff>146460</xdr:rowOff>
    </xdr:to>
    <xdr:cxnSp macro="">
      <xdr:nvCxnSpPr>
        <xdr:cNvPr id="392" name="直線コネクタ 391">
          <a:extLst>
            <a:ext uri="{FF2B5EF4-FFF2-40B4-BE49-F238E27FC236}">
              <a16:creationId xmlns:a16="http://schemas.microsoft.com/office/drawing/2014/main" id="{9673CEFC-2C23-4502-8212-0CD6661E8FEA}"/>
            </a:ext>
          </a:extLst>
        </xdr:cNvPr>
        <xdr:cNvCxnSpPr/>
      </xdr:nvCxnSpPr>
      <xdr:spPr>
        <a:xfrm flipV="1">
          <a:off x="18395950" y="5898675"/>
          <a:ext cx="806450" cy="3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161243</xdr:rowOff>
    </xdr:from>
    <xdr:to>
      <xdr:col>102</xdr:col>
      <xdr:colOff>165100</xdr:colOff>
      <xdr:row>37</xdr:row>
      <xdr:rowOff>91393</xdr:rowOff>
    </xdr:to>
    <xdr:sp macro="" textlink="">
      <xdr:nvSpPr>
        <xdr:cNvPr id="393" name="楕円 392">
          <a:extLst>
            <a:ext uri="{FF2B5EF4-FFF2-40B4-BE49-F238E27FC236}">
              <a16:creationId xmlns:a16="http://schemas.microsoft.com/office/drawing/2014/main" id="{F1327793-C45D-4421-9F89-CFBC6B768F08}"/>
            </a:ext>
          </a:extLst>
        </xdr:cNvPr>
        <xdr:cNvSpPr/>
      </xdr:nvSpPr>
      <xdr:spPr>
        <a:xfrm>
          <a:off x="17551400" y="61111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146460</xdr:rowOff>
    </xdr:from>
    <xdr:to>
      <xdr:col>107</xdr:col>
      <xdr:colOff>50800</xdr:colOff>
      <xdr:row>37</xdr:row>
      <xdr:rowOff>40593</xdr:rowOff>
    </xdr:to>
    <xdr:cxnSp macro="">
      <xdr:nvCxnSpPr>
        <xdr:cNvPr id="394" name="直線コネクタ 393">
          <a:extLst>
            <a:ext uri="{FF2B5EF4-FFF2-40B4-BE49-F238E27FC236}">
              <a16:creationId xmlns:a16="http://schemas.microsoft.com/office/drawing/2014/main" id="{F00F914C-4A73-44FA-A494-4803D995FE51}"/>
            </a:ext>
          </a:extLst>
        </xdr:cNvPr>
        <xdr:cNvCxnSpPr/>
      </xdr:nvCxnSpPr>
      <xdr:spPr>
        <a:xfrm flipV="1">
          <a:off x="17602200" y="5931310"/>
          <a:ext cx="793750" cy="224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147475</xdr:rowOff>
    </xdr:from>
    <xdr:to>
      <xdr:col>98</xdr:col>
      <xdr:colOff>38100</xdr:colOff>
      <xdr:row>38</xdr:row>
      <xdr:rowOff>77625</xdr:rowOff>
    </xdr:to>
    <xdr:sp macro="" textlink="">
      <xdr:nvSpPr>
        <xdr:cNvPr id="395" name="楕円 394">
          <a:extLst>
            <a:ext uri="{FF2B5EF4-FFF2-40B4-BE49-F238E27FC236}">
              <a16:creationId xmlns:a16="http://schemas.microsoft.com/office/drawing/2014/main" id="{5FEAD852-BC52-45E5-8002-B4F1926EBD76}"/>
            </a:ext>
          </a:extLst>
        </xdr:cNvPr>
        <xdr:cNvSpPr/>
      </xdr:nvSpPr>
      <xdr:spPr>
        <a:xfrm>
          <a:off x="16757650" y="62625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40593</xdr:rowOff>
    </xdr:from>
    <xdr:to>
      <xdr:col>102</xdr:col>
      <xdr:colOff>114300</xdr:colOff>
      <xdr:row>38</xdr:row>
      <xdr:rowOff>26825</xdr:rowOff>
    </xdr:to>
    <xdr:cxnSp macro="">
      <xdr:nvCxnSpPr>
        <xdr:cNvPr id="396" name="直線コネクタ 395">
          <a:extLst>
            <a:ext uri="{FF2B5EF4-FFF2-40B4-BE49-F238E27FC236}">
              <a16:creationId xmlns:a16="http://schemas.microsoft.com/office/drawing/2014/main" id="{19DF0ABA-259A-4038-BCAC-D2D5BF1CF787}"/>
            </a:ext>
          </a:extLst>
        </xdr:cNvPr>
        <xdr:cNvCxnSpPr/>
      </xdr:nvCxnSpPr>
      <xdr:spPr>
        <a:xfrm flipV="1">
          <a:off x="16802100" y="6155643"/>
          <a:ext cx="800100" cy="151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87238</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89A23183-8987-4E67-AB20-67B867A2A1B7}"/>
            </a:ext>
          </a:extLst>
        </xdr:cNvPr>
        <xdr:cNvSpPr txBox="1"/>
      </xdr:nvSpPr>
      <xdr:spPr>
        <a:xfrm>
          <a:off x="18915595" y="6532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112368</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2F37E152-BBED-4C2E-B107-CF02F118CB3E}"/>
            </a:ext>
          </a:extLst>
        </xdr:cNvPr>
        <xdr:cNvSpPr txBox="1"/>
      </xdr:nvSpPr>
      <xdr:spPr>
        <a:xfrm>
          <a:off x="18134545" y="6557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150192</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D0637F06-40FF-4E72-A332-B6BB730F9229}"/>
            </a:ext>
          </a:extLst>
        </xdr:cNvPr>
        <xdr:cNvSpPr txBox="1"/>
      </xdr:nvSpPr>
      <xdr:spPr>
        <a:xfrm>
          <a:off x="17321745" y="6595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29593</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59F42D48-1A8E-4DCF-945C-22FCA5BD0731}"/>
            </a:ext>
          </a:extLst>
        </xdr:cNvPr>
        <xdr:cNvSpPr txBox="1"/>
      </xdr:nvSpPr>
      <xdr:spPr>
        <a:xfrm>
          <a:off x="16527995" y="6639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34</xdr:row>
      <xdr:rowOff>9702</xdr:rowOff>
    </xdr:from>
    <xdr:ext cx="599010" cy="259045"/>
    <xdr:sp macro="" textlink="">
      <xdr:nvSpPr>
        <xdr:cNvPr id="401" name="n_1mainValue【一般廃棄物処理施設】&#10;一人当たり有形固定資産（償却資産）額">
          <a:extLst>
            <a:ext uri="{FF2B5EF4-FFF2-40B4-BE49-F238E27FC236}">
              <a16:creationId xmlns:a16="http://schemas.microsoft.com/office/drawing/2014/main" id="{7B9C8D2A-422C-45EE-BFEC-AAC27EF01482}"/>
            </a:ext>
          </a:extLst>
        </xdr:cNvPr>
        <xdr:cNvSpPr txBox="1"/>
      </xdr:nvSpPr>
      <xdr:spPr>
        <a:xfrm>
          <a:off x="18915595" y="5629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42337</xdr:rowOff>
    </xdr:from>
    <xdr:ext cx="599010" cy="259045"/>
    <xdr:sp macro="" textlink="">
      <xdr:nvSpPr>
        <xdr:cNvPr id="402" name="n_2mainValue【一般廃棄物処理施設】&#10;一人当たり有形固定資産（償却資産）額">
          <a:extLst>
            <a:ext uri="{FF2B5EF4-FFF2-40B4-BE49-F238E27FC236}">
              <a16:creationId xmlns:a16="http://schemas.microsoft.com/office/drawing/2014/main" id="{DCBAC891-8026-4DCB-8E24-8074B33BECE4}"/>
            </a:ext>
          </a:extLst>
        </xdr:cNvPr>
        <xdr:cNvSpPr txBox="1"/>
      </xdr:nvSpPr>
      <xdr:spPr>
        <a:xfrm>
          <a:off x="18134545" y="5662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107920</xdr:rowOff>
    </xdr:from>
    <xdr:ext cx="599010" cy="259045"/>
    <xdr:sp macro="" textlink="">
      <xdr:nvSpPr>
        <xdr:cNvPr id="403" name="n_3mainValue【一般廃棄物処理施設】&#10;一人当たり有形固定資産（償却資産）額">
          <a:extLst>
            <a:ext uri="{FF2B5EF4-FFF2-40B4-BE49-F238E27FC236}">
              <a16:creationId xmlns:a16="http://schemas.microsoft.com/office/drawing/2014/main" id="{954273A0-D924-476A-9C26-17B50898E31B}"/>
            </a:ext>
          </a:extLst>
        </xdr:cNvPr>
        <xdr:cNvSpPr txBox="1"/>
      </xdr:nvSpPr>
      <xdr:spPr>
        <a:xfrm>
          <a:off x="17321745" y="5892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36</xdr:row>
      <xdr:rowOff>94152</xdr:rowOff>
    </xdr:from>
    <xdr:ext cx="599010" cy="259045"/>
    <xdr:sp macro="" textlink="">
      <xdr:nvSpPr>
        <xdr:cNvPr id="404" name="n_4mainValue【一般廃棄物処理施設】&#10;一人当たり有形固定資産（償却資産）額">
          <a:extLst>
            <a:ext uri="{FF2B5EF4-FFF2-40B4-BE49-F238E27FC236}">
              <a16:creationId xmlns:a16="http://schemas.microsoft.com/office/drawing/2014/main" id="{96BD63EA-019E-4BAF-9F67-174BCA4E0116}"/>
            </a:ext>
          </a:extLst>
        </xdr:cNvPr>
        <xdr:cNvSpPr txBox="1"/>
      </xdr:nvSpPr>
      <xdr:spPr>
        <a:xfrm>
          <a:off x="16527995" y="6044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6AFE0726-5D91-4A5A-AB24-471A1A247854}"/>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FDC8C6C7-ABFE-4626-A6CC-B6CC8DAFDEEC}"/>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078F5874-0B5D-49E4-87D1-97064721658F}"/>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EC5C8C94-6DF1-4405-84C7-04E1736CE0DA}"/>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60B9808B-4973-44CA-B702-125C4ADBC371}"/>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633BE7A7-73D5-4FBE-B962-89729B614ED6}"/>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F7C20446-55C6-4163-B5A2-1CD146EAECB7}"/>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F7E6686E-25FF-4B55-AE71-CDA635ED395F}"/>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C621F473-7F8C-45DC-A171-F3C0C8B89F9C}"/>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62FB9AEA-AEFB-4090-A946-72E7F74F182F}"/>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B9337FBB-53A4-4B73-85F0-1BE94748792F}"/>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6" name="直線コネクタ 415">
          <a:extLst>
            <a:ext uri="{FF2B5EF4-FFF2-40B4-BE49-F238E27FC236}">
              <a16:creationId xmlns:a16="http://schemas.microsoft.com/office/drawing/2014/main" id="{72596FFE-EC0B-4771-885E-D34455A48924}"/>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7" name="テキスト ボックス 416">
          <a:extLst>
            <a:ext uri="{FF2B5EF4-FFF2-40B4-BE49-F238E27FC236}">
              <a16:creationId xmlns:a16="http://schemas.microsoft.com/office/drawing/2014/main" id="{67738551-160C-4928-8E5B-5B63F50060C7}"/>
            </a:ext>
          </a:extLst>
        </xdr:cNvPr>
        <xdr:cNvSpPr txBox="1"/>
      </xdr:nvSpPr>
      <xdr:spPr>
        <a:xfrm>
          <a:off x="107977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8" name="直線コネクタ 417">
          <a:extLst>
            <a:ext uri="{FF2B5EF4-FFF2-40B4-BE49-F238E27FC236}">
              <a16:creationId xmlns:a16="http://schemas.microsoft.com/office/drawing/2014/main" id="{AE440C97-F2B0-4CF8-B398-A70A43750D1A}"/>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9" name="テキスト ボックス 418">
          <a:extLst>
            <a:ext uri="{FF2B5EF4-FFF2-40B4-BE49-F238E27FC236}">
              <a16:creationId xmlns:a16="http://schemas.microsoft.com/office/drawing/2014/main" id="{F3C97B43-1CCA-4A9D-9E86-6E522D8C8868}"/>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0" name="直線コネクタ 419">
          <a:extLst>
            <a:ext uri="{FF2B5EF4-FFF2-40B4-BE49-F238E27FC236}">
              <a16:creationId xmlns:a16="http://schemas.microsoft.com/office/drawing/2014/main" id="{D54F58F6-6AB8-412F-95E9-681E65755396}"/>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1" name="テキスト ボックス 420">
          <a:extLst>
            <a:ext uri="{FF2B5EF4-FFF2-40B4-BE49-F238E27FC236}">
              <a16:creationId xmlns:a16="http://schemas.microsoft.com/office/drawing/2014/main" id="{6258A232-96C4-42D6-B4D9-BBCEE9BD04A9}"/>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2" name="直線コネクタ 421">
          <a:extLst>
            <a:ext uri="{FF2B5EF4-FFF2-40B4-BE49-F238E27FC236}">
              <a16:creationId xmlns:a16="http://schemas.microsoft.com/office/drawing/2014/main" id="{C0E4B343-3256-4049-9387-475B105091AA}"/>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3" name="テキスト ボックス 422">
          <a:extLst>
            <a:ext uri="{FF2B5EF4-FFF2-40B4-BE49-F238E27FC236}">
              <a16:creationId xmlns:a16="http://schemas.microsoft.com/office/drawing/2014/main" id="{A202982C-12CD-45EE-A11A-104E8458CDF9}"/>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4" name="直線コネクタ 423">
          <a:extLst>
            <a:ext uri="{FF2B5EF4-FFF2-40B4-BE49-F238E27FC236}">
              <a16:creationId xmlns:a16="http://schemas.microsoft.com/office/drawing/2014/main" id="{B1141999-BD3D-4435-832B-3DDE4BA9F8E8}"/>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5" name="テキスト ボックス 424">
          <a:extLst>
            <a:ext uri="{FF2B5EF4-FFF2-40B4-BE49-F238E27FC236}">
              <a16:creationId xmlns:a16="http://schemas.microsoft.com/office/drawing/2014/main" id="{185BBAFF-C8D2-4814-9B97-5F8ECBBDF0EE}"/>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6" name="【保健センター・保健所】&#10;有形固定資産減価償却率グラフ枠">
          <a:extLst>
            <a:ext uri="{FF2B5EF4-FFF2-40B4-BE49-F238E27FC236}">
              <a16:creationId xmlns:a16="http://schemas.microsoft.com/office/drawing/2014/main" id="{37A3FA5F-20B2-4D18-95EC-9D443D38B9DD}"/>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73152</xdr:rowOff>
    </xdr:from>
    <xdr:to>
      <xdr:col>85</xdr:col>
      <xdr:colOff>126364</xdr:colOff>
      <xdr:row>63</xdr:row>
      <xdr:rowOff>160020</xdr:rowOff>
    </xdr:to>
    <xdr:cxnSp macro="">
      <xdr:nvCxnSpPr>
        <xdr:cNvPr id="427" name="直線コネクタ 426">
          <a:extLst>
            <a:ext uri="{FF2B5EF4-FFF2-40B4-BE49-F238E27FC236}">
              <a16:creationId xmlns:a16="http://schemas.microsoft.com/office/drawing/2014/main" id="{5F4C68BD-FD56-411A-95F0-F09E4128DEA3}"/>
            </a:ext>
          </a:extLst>
        </xdr:cNvPr>
        <xdr:cNvCxnSpPr/>
      </xdr:nvCxnSpPr>
      <xdr:spPr>
        <a:xfrm flipV="1">
          <a:off x="14699614" y="9325102"/>
          <a:ext cx="0" cy="1242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163847</xdr:rowOff>
    </xdr:from>
    <xdr:ext cx="405111" cy="259045"/>
    <xdr:sp macro="" textlink="">
      <xdr:nvSpPr>
        <xdr:cNvPr id="428" name="【保健センター・保健所】&#10;有形固定資産減価償却率最小値テキスト">
          <a:extLst>
            <a:ext uri="{FF2B5EF4-FFF2-40B4-BE49-F238E27FC236}">
              <a16:creationId xmlns:a16="http://schemas.microsoft.com/office/drawing/2014/main" id="{DBFE5F02-EA34-4686-AE84-53424B5DE62B}"/>
            </a:ext>
          </a:extLst>
        </xdr:cNvPr>
        <xdr:cNvSpPr txBox="1"/>
      </xdr:nvSpPr>
      <xdr:spPr>
        <a:xfrm>
          <a:off x="14738350" y="10571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160020</xdr:rowOff>
    </xdr:from>
    <xdr:to>
      <xdr:col>86</xdr:col>
      <xdr:colOff>25400</xdr:colOff>
      <xdr:row>63</xdr:row>
      <xdr:rowOff>160020</xdr:rowOff>
    </xdr:to>
    <xdr:cxnSp macro="">
      <xdr:nvCxnSpPr>
        <xdr:cNvPr id="429" name="直線コネクタ 428">
          <a:extLst>
            <a:ext uri="{FF2B5EF4-FFF2-40B4-BE49-F238E27FC236}">
              <a16:creationId xmlns:a16="http://schemas.microsoft.com/office/drawing/2014/main" id="{8F99094D-6651-4171-826C-EEA3F12F7FC3}"/>
            </a:ext>
          </a:extLst>
        </xdr:cNvPr>
        <xdr:cNvCxnSpPr/>
      </xdr:nvCxnSpPr>
      <xdr:spPr>
        <a:xfrm>
          <a:off x="14611350" y="105676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19829</xdr:rowOff>
    </xdr:from>
    <xdr:ext cx="405111" cy="259045"/>
    <xdr:sp macro="" textlink="">
      <xdr:nvSpPr>
        <xdr:cNvPr id="430" name="【保健センター・保健所】&#10;有形固定資産減価償却率最大値テキスト">
          <a:extLst>
            <a:ext uri="{FF2B5EF4-FFF2-40B4-BE49-F238E27FC236}">
              <a16:creationId xmlns:a16="http://schemas.microsoft.com/office/drawing/2014/main" id="{15A38397-E2BE-42E8-9C09-7B438AB2F0A6}"/>
            </a:ext>
          </a:extLst>
        </xdr:cNvPr>
        <xdr:cNvSpPr txBox="1"/>
      </xdr:nvSpPr>
      <xdr:spPr>
        <a:xfrm>
          <a:off x="14738350" y="9106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73152</xdr:rowOff>
    </xdr:from>
    <xdr:to>
      <xdr:col>86</xdr:col>
      <xdr:colOff>25400</xdr:colOff>
      <xdr:row>56</xdr:row>
      <xdr:rowOff>73152</xdr:rowOff>
    </xdr:to>
    <xdr:cxnSp macro="">
      <xdr:nvCxnSpPr>
        <xdr:cNvPr id="431" name="直線コネクタ 430">
          <a:extLst>
            <a:ext uri="{FF2B5EF4-FFF2-40B4-BE49-F238E27FC236}">
              <a16:creationId xmlns:a16="http://schemas.microsoft.com/office/drawing/2014/main" id="{056488CA-9948-4988-9B62-F12AB51B7B58}"/>
            </a:ext>
          </a:extLst>
        </xdr:cNvPr>
        <xdr:cNvCxnSpPr/>
      </xdr:nvCxnSpPr>
      <xdr:spPr>
        <a:xfrm>
          <a:off x="14611350" y="93251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58945</xdr:rowOff>
    </xdr:from>
    <xdr:ext cx="405111" cy="259045"/>
    <xdr:sp macro="" textlink="">
      <xdr:nvSpPr>
        <xdr:cNvPr id="432" name="【保健センター・保健所】&#10;有形固定資産減価償却率平均値テキスト">
          <a:extLst>
            <a:ext uri="{FF2B5EF4-FFF2-40B4-BE49-F238E27FC236}">
              <a16:creationId xmlns:a16="http://schemas.microsoft.com/office/drawing/2014/main" id="{F1F9C24C-B202-4408-926C-C4CE6B5E98E3}"/>
            </a:ext>
          </a:extLst>
        </xdr:cNvPr>
        <xdr:cNvSpPr txBox="1"/>
      </xdr:nvSpPr>
      <xdr:spPr>
        <a:xfrm>
          <a:off x="14738350" y="94759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36068</xdr:rowOff>
    </xdr:from>
    <xdr:to>
      <xdr:col>85</xdr:col>
      <xdr:colOff>177800</xdr:colOff>
      <xdr:row>58</xdr:row>
      <xdr:rowOff>137668</xdr:rowOff>
    </xdr:to>
    <xdr:sp macro="" textlink="">
      <xdr:nvSpPr>
        <xdr:cNvPr id="433" name="フローチャート: 判断 432">
          <a:extLst>
            <a:ext uri="{FF2B5EF4-FFF2-40B4-BE49-F238E27FC236}">
              <a16:creationId xmlns:a16="http://schemas.microsoft.com/office/drawing/2014/main" id="{EF1058CC-E4B8-46AA-A676-9DF74D6BF50F}"/>
            </a:ext>
          </a:extLst>
        </xdr:cNvPr>
        <xdr:cNvSpPr/>
      </xdr:nvSpPr>
      <xdr:spPr>
        <a:xfrm>
          <a:off x="14649450" y="9618218"/>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157226</xdr:rowOff>
    </xdr:from>
    <xdr:to>
      <xdr:col>81</xdr:col>
      <xdr:colOff>101600</xdr:colOff>
      <xdr:row>58</xdr:row>
      <xdr:rowOff>87376</xdr:rowOff>
    </xdr:to>
    <xdr:sp macro="" textlink="">
      <xdr:nvSpPr>
        <xdr:cNvPr id="434" name="フローチャート: 判断 433">
          <a:extLst>
            <a:ext uri="{FF2B5EF4-FFF2-40B4-BE49-F238E27FC236}">
              <a16:creationId xmlns:a16="http://schemas.microsoft.com/office/drawing/2014/main" id="{C28EFA2D-1B7B-43A8-993E-249776243BDD}"/>
            </a:ext>
          </a:extLst>
        </xdr:cNvPr>
        <xdr:cNvSpPr/>
      </xdr:nvSpPr>
      <xdr:spPr>
        <a:xfrm>
          <a:off x="13887450" y="957427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93218</xdr:rowOff>
    </xdr:from>
    <xdr:to>
      <xdr:col>76</xdr:col>
      <xdr:colOff>165100</xdr:colOff>
      <xdr:row>58</xdr:row>
      <xdr:rowOff>23368</xdr:rowOff>
    </xdr:to>
    <xdr:sp macro="" textlink="">
      <xdr:nvSpPr>
        <xdr:cNvPr id="435" name="フローチャート: 判断 434">
          <a:extLst>
            <a:ext uri="{FF2B5EF4-FFF2-40B4-BE49-F238E27FC236}">
              <a16:creationId xmlns:a16="http://schemas.microsoft.com/office/drawing/2014/main" id="{ADDE17DD-6912-4AF2-9BF1-A687E6AE3DF2}"/>
            </a:ext>
          </a:extLst>
        </xdr:cNvPr>
        <xdr:cNvSpPr/>
      </xdr:nvSpPr>
      <xdr:spPr>
        <a:xfrm>
          <a:off x="13093700" y="9510268"/>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49784</xdr:rowOff>
    </xdr:from>
    <xdr:to>
      <xdr:col>72</xdr:col>
      <xdr:colOff>38100</xdr:colOff>
      <xdr:row>57</xdr:row>
      <xdr:rowOff>151384</xdr:rowOff>
    </xdr:to>
    <xdr:sp macro="" textlink="">
      <xdr:nvSpPr>
        <xdr:cNvPr id="436" name="フローチャート: 判断 435">
          <a:extLst>
            <a:ext uri="{FF2B5EF4-FFF2-40B4-BE49-F238E27FC236}">
              <a16:creationId xmlns:a16="http://schemas.microsoft.com/office/drawing/2014/main" id="{3FF9E38F-A145-40B9-A4DB-002A58CB5F70}"/>
            </a:ext>
          </a:extLst>
        </xdr:cNvPr>
        <xdr:cNvSpPr/>
      </xdr:nvSpPr>
      <xdr:spPr>
        <a:xfrm>
          <a:off x="12299950" y="946683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77216</xdr:rowOff>
    </xdr:from>
    <xdr:to>
      <xdr:col>67</xdr:col>
      <xdr:colOff>101600</xdr:colOff>
      <xdr:row>58</xdr:row>
      <xdr:rowOff>7366</xdr:rowOff>
    </xdr:to>
    <xdr:sp macro="" textlink="">
      <xdr:nvSpPr>
        <xdr:cNvPr id="437" name="フローチャート: 判断 436">
          <a:extLst>
            <a:ext uri="{FF2B5EF4-FFF2-40B4-BE49-F238E27FC236}">
              <a16:creationId xmlns:a16="http://schemas.microsoft.com/office/drawing/2014/main" id="{48AE537A-2BE8-4FE6-B53A-927819EFD176}"/>
            </a:ext>
          </a:extLst>
        </xdr:cNvPr>
        <xdr:cNvSpPr/>
      </xdr:nvSpPr>
      <xdr:spPr>
        <a:xfrm>
          <a:off x="11487150" y="94942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6355AC67-E964-40D4-9579-347D5AE60F95}"/>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97C71829-CEBA-48D1-B611-A3769593E2AD}"/>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5FAC8082-C119-495C-9303-BFC152A22952}"/>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67E0634B-E59C-4BFC-90A6-D321155DBFE3}"/>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56193599-83E1-449C-893C-8FCC6501ABDF}"/>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1778</xdr:rowOff>
    </xdr:from>
    <xdr:to>
      <xdr:col>85</xdr:col>
      <xdr:colOff>177800</xdr:colOff>
      <xdr:row>59</xdr:row>
      <xdr:rowOff>103378</xdr:rowOff>
    </xdr:to>
    <xdr:sp macro="" textlink="">
      <xdr:nvSpPr>
        <xdr:cNvPr id="443" name="楕円 442">
          <a:extLst>
            <a:ext uri="{FF2B5EF4-FFF2-40B4-BE49-F238E27FC236}">
              <a16:creationId xmlns:a16="http://schemas.microsoft.com/office/drawing/2014/main" id="{049D25BA-4FD6-4602-8433-E287ACA31E5E}"/>
            </a:ext>
          </a:extLst>
        </xdr:cNvPr>
        <xdr:cNvSpPr/>
      </xdr:nvSpPr>
      <xdr:spPr>
        <a:xfrm>
          <a:off x="14649450" y="9749028"/>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151655</xdr:rowOff>
    </xdr:from>
    <xdr:ext cx="405111" cy="259045"/>
    <xdr:sp macro="" textlink="">
      <xdr:nvSpPr>
        <xdr:cNvPr id="444" name="【保健センター・保健所】&#10;有形固定資産減価償却率該当値テキスト">
          <a:extLst>
            <a:ext uri="{FF2B5EF4-FFF2-40B4-BE49-F238E27FC236}">
              <a16:creationId xmlns:a16="http://schemas.microsoft.com/office/drawing/2014/main" id="{078F422D-8D60-4889-97E0-E9E0A6D0BB77}"/>
            </a:ext>
          </a:extLst>
        </xdr:cNvPr>
        <xdr:cNvSpPr txBox="1"/>
      </xdr:nvSpPr>
      <xdr:spPr>
        <a:xfrm>
          <a:off x="14738350" y="97338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111506</xdr:rowOff>
    </xdr:from>
    <xdr:to>
      <xdr:col>81</xdr:col>
      <xdr:colOff>101600</xdr:colOff>
      <xdr:row>59</xdr:row>
      <xdr:rowOff>41656</xdr:rowOff>
    </xdr:to>
    <xdr:sp macro="" textlink="">
      <xdr:nvSpPr>
        <xdr:cNvPr id="445" name="楕円 444">
          <a:extLst>
            <a:ext uri="{FF2B5EF4-FFF2-40B4-BE49-F238E27FC236}">
              <a16:creationId xmlns:a16="http://schemas.microsoft.com/office/drawing/2014/main" id="{3B736BD7-3EB5-4449-8CBF-A7616BA4C586}"/>
            </a:ext>
          </a:extLst>
        </xdr:cNvPr>
        <xdr:cNvSpPr/>
      </xdr:nvSpPr>
      <xdr:spPr>
        <a:xfrm>
          <a:off x="13887450" y="96936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162306</xdr:rowOff>
    </xdr:from>
    <xdr:to>
      <xdr:col>85</xdr:col>
      <xdr:colOff>127000</xdr:colOff>
      <xdr:row>59</xdr:row>
      <xdr:rowOff>52578</xdr:rowOff>
    </xdr:to>
    <xdr:cxnSp macro="">
      <xdr:nvCxnSpPr>
        <xdr:cNvPr id="446" name="直線コネクタ 445">
          <a:extLst>
            <a:ext uri="{FF2B5EF4-FFF2-40B4-BE49-F238E27FC236}">
              <a16:creationId xmlns:a16="http://schemas.microsoft.com/office/drawing/2014/main" id="{70084A03-30BF-4179-9C90-26CA63859269}"/>
            </a:ext>
          </a:extLst>
        </xdr:cNvPr>
        <xdr:cNvCxnSpPr/>
      </xdr:nvCxnSpPr>
      <xdr:spPr>
        <a:xfrm>
          <a:off x="13938250" y="9744456"/>
          <a:ext cx="76200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49784</xdr:rowOff>
    </xdr:from>
    <xdr:to>
      <xdr:col>76</xdr:col>
      <xdr:colOff>165100</xdr:colOff>
      <xdr:row>58</xdr:row>
      <xdr:rowOff>151384</xdr:rowOff>
    </xdr:to>
    <xdr:sp macro="" textlink="">
      <xdr:nvSpPr>
        <xdr:cNvPr id="447" name="楕円 446">
          <a:extLst>
            <a:ext uri="{FF2B5EF4-FFF2-40B4-BE49-F238E27FC236}">
              <a16:creationId xmlns:a16="http://schemas.microsoft.com/office/drawing/2014/main" id="{27D2DE74-B6A7-4067-852C-DF989D546DAE}"/>
            </a:ext>
          </a:extLst>
        </xdr:cNvPr>
        <xdr:cNvSpPr/>
      </xdr:nvSpPr>
      <xdr:spPr>
        <a:xfrm>
          <a:off x="13093700" y="963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100584</xdr:rowOff>
    </xdr:from>
    <xdr:to>
      <xdr:col>81</xdr:col>
      <xdr:colOff>50800</xdr:colOff>
      <xdr:row>58</xdr:row>
      <xdr:rowOff>162306</xdr:rowOff>
    </xdr:to>
    <xdr:cxnSp macro="">
      <xdr:nvCxnSpPr>
        <xdr:cNvPr id="448" name="直線コネクタ 447">
          <a:extLst>
            <a:ext uri="{FF2B5EF4-FFF2-40B4-BE49-F238E27FC236}">
              <a16:creationId xmlns:a16="http://schemas.microsoft.com/office/drawing/2014/main" id="{9142B79E-D474-436E-BEDF-835563FCDDBD}"/>
            </a:ext>
          </a:extLst>
        </xdr:cNvPr>
        <xdr:cNvCxnSpPr/>
      </xdr:nvCxnSpPr>
      <xdr:spPr>
        <a:xfrm>
          <a:off x="13144500" y="9682734"/>
          <a:ext cx="79375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159512</xdr:rowOff>
    </xdr:from>
    <xdr:to>
      <xdr:col>72</xdr:col>
      <xdr:colOff>38100</xdr:colOff>
      <xdr:row>58</xdr:row>
      <xdr:rowOff>89662</xdr:rowOff>
    </xdr:to>
    <xdr:sp macro="" textlink="">
      <xdr:nvSpPr>
        <xdr:cNvPr id="449" name="楕円 448">
          <a:extLst>
            <a:ext uri="{FF2B5EF4-FFF2-40B4-BE49-F238E27FC236}">
              <a16:creationId xmlns:a16="http://schemas.microsoft.com/office/drawing/2014/main" id="{A5EEFB8B-F100-4C36-B864-40AF5BCE7B77}"/>
            </a:ext>
          </a:extLst>
        </xdr:cNvPr>
        <xdr:cNvSpPr/>
      </xdr:nvSpPr>
      <xdr:spPr>
        <a:xfrm>
          <a:off x="12299950" y="95765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38862</xdr:rowOff>
    </xdr:from>
    <xdr:to>
      <xdr:col>76</xdr:col>
      <xdr:colOff>114300</xdr:colOff>
      <xdr:row>58</xdr:row>
      <xdr:rowOff>100584</xdr:rowOff>
    </xdr:to>
    <xdr:cxnSp macro="">
      <xdr:nvCxnSpPr>
        <xdr:cNvPr id="450" name="直線コネクタ 449">
          <a:extLst>
            <a:ext uri="{FF2B5EF4-FFF2-40B4-BE49-F238E27FC236}">
              <a16:creationId xmlns:a16="http://schemas.microsoft.com/office/drawing/2014/main" id="{82D4D627-314D-4359-BBB9-C134AA852250}"/>
            </a:ext>
          </a:extLst>
        </xdr:cNvPr>
        <xdr:cNvCxnSpPr/>
      </xdr:nvCxnSpPr>
      <xdr:spPr>
        <a:xfrm>
          <a:off x="12344400" y="9621012"/>
          <a:ext cx="8001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97790</xdr:rowOff>
    </xdr:from>
    <xdr:to>
      <xdr:col>67</xdr:col>
      <xdr:colOff>101600</xdr:colOff>
      <xdr:row>58</xdr:row>
      <xdr:rowOff>27940</xdr:rowOff>
    </xdr:to>
    <xdr:sp macro="" textlink="">
      <xdr:nvSpPr>
        <xdr:cNvPr id="451" name="楕円 450">
          <a:extLst>
            <a:ext uri="{FF2B5EF4-FFF2-40B4-BE49-F238E27FC236}">
              <a16:creationId xmlns:a16="http://schemas.microsoft.com/office/drawing/2014/main" id="{B76B6ACF-87CD-46DF-98DC-7DCED909459C}"/>
            </a:ext>
          </a:extLst>
        </xdr:cNvPr>
        <xdr:cNvSpPr/>
      </xdr:nvSpPr>
      <xdr:spPr>
        <a:xfrm>
          <a:off x="11487150" y="951484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148590</xdr:rowOff>
    </xdr:from>
    <xdr:to>
      <xdr:col>71</xdr:col>
      <xdr:colOff>177800</xdr:colOff>
      <xdr:row>58</xdr:row>
      <xdr:rowOff>38862</xdr:rowOff>
    </xdr:to>
    <xdr:cxnSp macro="">
      <xdr:nvCxnSpPr>
        <xdr:cNvPr id="452" name="直線コネクタ 451">
          <a:extLst>
            <a:ext uri="{FF2B5EF4-FFF2-40B4-BE49-F238E27FC236}">
              <a16:creationId xmlns:a16="http://schemas.microsoft.com/office/drawing/2014/main" id="{91E04C8B-9886-48ED-B064-24A2DBAB5445}"/>
            </a:ext>
          </a:extLst>
        </xdr:cNvPr>
        <xdr:cNvCxnSpPr/>
      </xdr:nvCxnSpPr>
      <xdr:spPr>
        <a:xfrm>
          <a:off x="11537950" y="9565640"/>
          <a:ext cx="80645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103903</xdr:rowOff>
    </xdr:from>
    <xdr:ext cx="405111" cy="259045"/>
    <xdr:sp macro="" textlink="">
      <xdr:nvSpPr>
        <xdr:cNvPr id="453" name="n_1aveValue【保健センター・保健所】&#10;有形固定資産減価償却率">
          <a:extLst>
            <a:ext uri="{FF2B5EF4-FFF2-40B4-BE49-F238E27FC236}">
              <a16:creationId xmlns:a16="http://schemas.microsoft.com/office/drawing/2014/main" id="{93DC3CAE-112B-4145-AE85-6C116D3C21DB}"/>
            </a:ext>
          </a:extLst>
        </xdr:cNvPr>
        <xdr:cNvSpPr txBox="1"/>
      </xdr:nvSpPr>
      <xdr:spPr>
        <a:xfrm>
          <a:off x="13742044" y="9355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39895</xdr:rowOff>
    </xdr:from>
    <xdr:ext cx="405111" cy="259045"/>
    <xdr:sp macro="" textlink="">
      <xdr:nvSpPr>
        <xdr:cNvPr id="454" name="n_2aveValue【保健センター・保健所】&#10;有形固定資産減価償却率">
          <a:extLst>
            <a:ext uri="{FF2B5EF4-FFF2-40B4-BE49-F238E27FC236}">
              <a16:creationId xmlns:a16="http://schemas.microsoft.com/office/drawing/2014/main" id="{CB371C78-F3DB-4669-BE24-1810C25C2F90}"/>
            </a:ext>
          </a:extLst>
        </xdr:cNvPr>
        <xdr:cNvSpPr txBox="1"/>
      </xdr:nvSpPr>
      <xdr:spPr>
        <a:xfrm>
          <a:off x="12960994" y="9291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167911</xdr:rowOff>
    </xdr:from>
    <xdr:ext cx="405111" cy="259045"/>
    <xdr:sp macro="" textlink="">
      <xdr:nvSpPr>
        <xdr:cNvPr id="455" name="n_3aveValue【保健センター・保健所】&#10;有形固定資産減価償却率">
          <a:extLst>
            <a:ext uri="{FF2B5EF4-FFF2-40B4-BE49-F238E27FC236}">
              <a16:creationId xmlns:a16="http://schemas.microsoft.com/office/drawing/2014/main" id="{2801E013-2976-48AD-86A7-7148393AA154}"/>
            </a:ext>
          </a:extLst>
        </xdr:cNvPr>
        <xdr:cNvSpPr txBox="1"/>
      </xdr:nvSpPr>
      <xdr:spPr>
        <a:xfrm>
          <a:off x="12167244" y="9254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23893</xdr:rowOff>
    </xdr:from>
    <xdr:ext cx="405111" cy="259045"/>
    <xdr:sp macro="" textlink="">
      <xdr:nvSpPr>
        <xdr:cNvPr id="456" name="n_4aveValue【保健センター・保健所】&#10;有形固定資産減価償却率">
          <a:extLst>
            <a:ext uri="{FF2B5EF4-FFF2-40B4-BE49-F238E27FC236}">
              <a16:creationId xmlns:a16="http://schemas.microsoft.com/office/drawing/2014/main" id="{9E2C6363-96BD-4225-B06B-21A39D3888C4}"/>
            </a:ext>
          </a:extLst>
        </xdr:cNvPr>
        <xdr:cNvSpPr txBox="1"/>
      </xdr:nvSpPr>
      <xdr:spPr>
        <a:xfrm>
          <a:off x="11354444"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32783</xdr:rowOff>
    </xdr:from>
    <xdr:ext cx="405111" cy="259045"/>
    <xdr:sp macro="" textlink="">
      <xdr:nvSpPr>
        <xdr:cNvPr id="457" name="n_1mainValue【保健センター・保健所】&#10;有形固定資産減価償却率">
          <a:extLst>
            <a:ext uri="{FF2B5EF4-FFF2-40B4-BE49-F238E27FC236}">
              <a16:creationId xmlns:a16="http://schemas.microsoft.com/office/drawing/2014/main" id="{CE41B4E8-072E-49D4-BEFE-C5D6B4202208}"/>
            </a:ext>
          </a:extLst>
        </xdr:cNvPr>
        <xdr:cNvSpPr txBox="1"/>
      </xdr:nvSpPr>
      <xdr:spPr>
        <a:xfrm>
          <a:off x="13742044" y="9780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142511</xdr:rowOff>
    </xdr:from>
    <xdr:ext cx="405111" cy="259045"/>
    <xdr:sp macro="" textlink="">
      <xdr:nvSpPr>
        <xdr:cNvPr id="458" name="n_2mainValue【保健センター・保健所】&#10;有形固定資産減価償却率">
          <a:extLst>
            <a:ext uri="{FF2B5EF4-FFF2-40B4-BE49-F238E27FC236}">
              <a16:creationId xmlns:a16="http://schemas.microsoft.com/office/drawing/2014/main" id="{A919BC3E-B2BF-442A-B9A9-6B6A07C63780}"/>
            </a:ext>
          </a:extLst>
        </xdr:cNvPr>
        <xdr:cNvSpPr txBox="1"/>
      </xdr:nvSpPr>
      <xdr:spPr>
        <a:xfrm>
          <a:off x="12960994" y="972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80789</xdr:rowOff>
    </xdr:from>
    <xdr:ext cx="405111" cy="259045"/>
    <xdr:sp macro="" textlink="">
      <xdr:nvSpPr>
        <xdr:cNvPr id="459" name="n_3mainValue【保健センター・保健所】&#10;有形固定資産減価償却率">
          <a:extLst>
            <a:ext uri="{FF2B5EF4-FFF2-40B4-BE49-F238E27FC236}">
              <a16:creationId xmlns:a16="http://schemas.microsoft.com/office/drawing/2014/main" id="{03AE4CEF-8C0E-417D-9EE3-AFC0BCB67115}"/>
            </a:ext>
          </a:extLst>
        </xdr:cNvPr>
        <xdr:cNvSpPr txBox="1"/>
      </xdr:nvSpPr>
      <xdr:spPr>
        <a:xfrm>
          <a:off x="12167244" y="966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19067</xdr:rowOff>
    </xdr:from>
    <xdr:ext cx="405111" cy="259045"/>
    <xdr:sp macro="" textlink="">
      <xdr:nvSpPr>
        <xdr:cNvPr id="460" name="n_4mainValue【保健センター・保健所】&#10;有形固定資産減価償却率">
          <a:extLst>
            <a:ext uri="{FF2B5EF4-FFF2-40B4-BE49-F238E27FC236}">
              <a16:creationId xmlns:a16="http://schemas.microsoft.com/office/drawing/2014/main" id="{BAF9A5C4-2F2A-4060-8279-3A3841E65F66}"/>
            </a:ext>
          </a:extLst>
        </xdr:cNvPr>
        <xdr:cNvSpPr txBox="1"/>
      </xdr:nvSpPr>
      <xdr:spPr>
        <a:xfrm>
          <a:off x="11354444" y="9601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1" name="正方形/長方形 460">
          <a:extLst>
            <a:ext uri="{FF2B5EF4-FFF2-40B4-BE49-F238E27FC236}">
              <a16:creationId xmlns:a16="http://schemas.microsoft.com/office/drawing/2014/main" id="{D60D8CAF-3475-45D2-BA71-02781D8A8E3F}"/>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2" name="正方形/長方形 461">
          <a:extLst>
            <a:ext uri="{FF2B5EF4-FFF2-40B4-BE49-F238E27FC236}">
              <a16:creationId xmlns:a16="http://schemas.microsoft.com/office/drawing/2014/main" id="{7CB69405-5FF0-4DAD-8C9F-F41761B72747}"/>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3" name="正方形/長方形 462">
          <a:extLst>
            <a:ext uri="{FF2B5EF4-FFF2-40B4-BE49-F238E27FC236}">
              <a16:creationId xmlns:a16="http://schemas.microsoft.com/office/drawing/2014/main" id="{D4ADFB25-E1B6-4139-8FF4-3FA93073BEC4}"/>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4" name="正方形/長方形 463">
          <a:extLst>
            <a:ext uri="{FF2B5EF4-FFF2-40B4-BE49-F238E27FC236}">
              <a16:creationId xmlns:a16="http://schemas.microsoft.com/office/drawing/2014/main" id="{5ABFFC1D-5C63-4B9A-BD1D-1B661E77A36A}"/>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5" name="正方形/長方形 464">
          <a:extLst>
            <a:ext uri="{FF2B5EF4-FFF2-40B4-BE49-F238E27FC236}">
              <a16:creationId xmlns:a16="http://schemas.microsoft.com/office/drawing/2014/main" id="{AA624DA4-E47C-4D92-B254-CDC6D81EECEE}"/>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6" name="正方形/長方形 465">
          <a:extLst>
            <a:ext uri="{FF2B5EF4-FFF2-40B4-BE49-F238E27FC236}">
              <a16:creationId xmlns:a16="http://schemas.microsoft.com/office/drawing/2014/main" id="{0A19F989-4570-4FB3-B962-A13862D4C497}"/>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7" name="正方形/長方形 466">
          <a:extLst>
            <a:ext uri="{FF2B5EF4-FFF2-40B4-BE49-F238E27FC236}">
              <a16:creationId xmlns:a16="http://schemas.microsoft.com/office/drawing/2014/main" id="{B9F07325-A42A-450C-9B42-9FC246A2EFBC}"/>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8" name="正方形/長方形 467">
          <a:extLst>
            <a:ext uri="{FF2B5EF4-FFF2-40B4-BE49-F238E27FC236}">
              <a16:creationId xmlns:a16="http://schemas.microsoft.com/office/drawing/2014/main" id="{370A5B62-D813-4D37-9877-A6F432F8002E}"/>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9" name="テキスト ボックス 468">
          <a:extLst>
            <a:ext uri="{FF2B5EF4-FFF2-40B4-BE49-F238E27FC236}">
              <a16:creationId xmlns:a16="http://schemas.microsoft.com/office/drawing/2014/main" id="{15246AF1-35BD-4330-9A66-3D206982AB2F}"/>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0" name="直線コネクタ 469">
          <a:extLst>
            <a:ext uri="{FF2B5EF4-FFF2-40B4-BE49-F238E27FC236}">
              <a16:creationId xmlns:a16="http://schemas.microsoft.com/office/drawing/2014/main" id="{86F55ED4-A7BE-4EBE-A7EB-5BCA2AF5C193}"/>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71" name="直線コネクタ 470">
          <a:extLst>
            <a:ext uri="{FF2B5EF4-FFF2-40B4-BE49-F238E27FC236}">
              <a16:creationId xmlns:a16="http://schemas.microsoft.com/office/drawing/2014/main" id="{B8FD9060-8992-40DB-B740-4BFEC0BD70FF}"/>
            </a:ext>
          </a:extLst>
        </xdr:cNvPr>
        <xdr:cNvCxnSpPr/>
      </xdr:nvCxnSpPr>
      <xdr:spPr>
        <a:xfrm>
          <a:off x="16459200" y="1070337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72" name="テキスト ボックス 471">
          <a:extLst>
            <a:ext uri="{FF2B5EF4-FFF2-40B4-BE49-F238E27FC236}">
              <a16:creationId xmlns:a16="http://schemas.microsoft.com/office/drawing/2014/main" id="{E787BC25-B028-48BC-8569-413865F927C6}"/>
            </a:ext>
          </a:extLst>
        </xdr:cNvPr>
        <xdr:cNvSpPr txBox="1"/>
      </xdr:nvSpPr>
      <xdr:spPr>
        <a:xfrm>
          <a:off x="16049171" y="105675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73" name="直線コネクタ 472">
          <a:extLst>
            <a:ext uri="{FF2B5EF4-FFF2-40B4-BE49-F238E27FC236}">
              <a16:creationId xmlns:a16="http://schemas.microsoft.com/office/drawing/2014/main" id="{8620077A-301F-4DB0-AEC4-69BDD5F24C47}"/>
            </a:ext>
          </a:extLst>
        </xdr:cNvPr>
        <xdr:cNvCxnSpPr/>
      </xdr:nvCxnSpPr>
      <xdr:spPr>
        <a:xfrm>
          <a:off x="16459200" y="103895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74" name="テキスト ボックス 473">
          <a:extLst>
            <a:ext uri="{FF2B5EF4-FFF2-40B4-BE49-F238E27FC236}">
              <a16:creationId xmlns:a16="http://schemas.microsoft.com/office/drawing/2014/main" id="{6A5913B6-CEFA-4345-BFF4-12B790F7A87A}"/>
            </a:ext>
          </a:extLst>
        </xdr:cNvPr>
        <xdr:cNvSpPr txBox="1"/>
      </xdr:nvSpPr>
      <xdr:spPr>
        <a:xfrm>
          <a:off x="16049171" y="102472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75" name="直線コネクタ 474">
          <a:extLst>
            <a:ext uri="{FF2B5EF4-FFF2-40B4-BE49-F238E27FC236}">
              <a16:creationId xmlns:a16="http://schemas.microsoft.com/office/drawing/2014/main" id="{C073076A-D5C8-471C-9A5E-4ACB711C6EA0}"/>
            </a:ext>
          </a:extLst>
        </xdr:cNvPr>
        <xdr:cNvCxnSpPr/>
      </xdr:nvCxnSpPr>
      <xdr:spPr>
        <a:xfrm>
          <a:off x="16459200" y="100756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76" name="テキスト ボックス 475">
          <a:extLst>
            <a:ext uri="{FF2B5EF4-FFF2-40B4-BE49-F238E27FC236}">
              <a16:creationId xmlns:a16="http://schemas.microsoft.com/office/drawing/2014/main" id="{6577436B-6D80-4E1F-8A0F-D5CC886AB87E}"/>
            </a:ext>
          </a:extLst>
        </xdr:cNvPr>
        <xdr:cNvSpPr txBox="1"/>
      </xdr:nvSpPr>
      <xdr:spPr>
        <a:xfrm>
          <a:off x="16049171" y="993341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77" name="直線コネクタ 476">
          <a:extLst>
            <a:ext uri="{FF2B5EF4-FFF2-40B4-BE49-F238E27FC236}">
              <a16:creationId xmlns:a16="http://schemas.microsoft.com/office/drawing/2014/main" id="{A251D60A-DFE1-4963-A5C7-67D3263ED59F}"/>
            </a:ext>
          </a:extLst>
        </xdr:cNvPr>
        <xdr:cNvCxnSpPr/>
      </xdr:nvCxnSpPr>
      <xdr:spPr>
        <a:xfrm>
          <a:off x="16459200" y="975541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78" name="テキスト ボックス 477">
          <a:extLst>
            <a:ext uri="{FF2B5EF4-FFF2-40B4-BE49-F238E27FC236}">
              <a16:creationId xmlns:a16="http://schemas.microsoft.com/office/drawing/2014/main" id="{A83D3F77-B72E-4AA4-90C4-29C4138E9170}"/>
            </a:ext>
          </a:extLst>
        </xdr:cNvPr>
        <xdr:cNvSpPr txBox="1"/>
      </xdr:nvSpPr>
      <xdr:spPr>
        <a:xfrm>
          <a:off x="16049171" y="961954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79" name="直線コネクタ 478">
          <a:extLst>
            <a:ext uri="{FF2B5EF4-FFF2-40B4-BE49-F238E27FC236}">
              <a16:creationId xmlns:a16="http://schemas.microsoft.com/office/drawing/2014/main" id="{B2B977DB-EF4D-431C-B015-A5E6FB28FEB7}"/>
            </a:ext>
          </a:extLst>
        </xdr:cNvPr>
        <xdr:cNvCxnSpPr/>
      </xdr:nvCxnSpPr>
      <xdr:spPr>
        <a:xfrm>
          <a:off x="16459200" y="94415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80" name="テキスト ボックス 479">
          <a:extLst>
            <a:ext uri="{FF2B5EF4-FFF2-40B4-BE49-F238E27FC236}">
              <a16:creationId xmlns:a16="http://schemas.microsoft.com/office/drawing/2014/main" id="{FE40B4E9-D94D-466D-81B7-C7F1D974673D}"/>
            </a:ext>
          </a:extLst>
        </xdr:cNvPr>
        <xdr:cNvSpPr txBox="1"/>
      </xdr:nvSpPr>
      <xdr:spPr>
        <a:xfrm>
          <a:off x="16049171" y="93056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81" name="直線コネクタ 480">
          <a:extLst>
            <a:ext uri="{FF2B5EF4-FFF2-40B4-BE49-F238E27FC236}">
              <a16:creationId xmlns:a16="http://schemas.microsoft.com/office/drawing/2014/main" id="{A96887AF-0481-4520-B2B1-D4F961E9ABF2}"/>
            </a:ext>
          </a:extLst>
        </xdr:cNvPr>
        <xdr:cNvCxnSpPr/>
      </xdr:nvCxnSpPr>
      <xdr:spPr>
        <a:xfrm>
          <a:off x="16459200" y="91276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82" name="テキスト ボックス 481">
          <a:extLst>
            <a:ext uri="{FF2B5EF4-FFF2-40B4-BE49-F238E27FC236}">
              <a16:creationId xmlns:a16="http://schemas.microsoft.com/office/drawing/2014/main" id="{3113181F-5709-4331-B935-8222C27ECE89}"/>
            </a:ext>
          </a:extLst>
        </xdr:cNvPr>
        <xdr:cNvSpPr txBox="1"/>
      </xdr:nvSpPr>
      <xdr:spPr>
        <a:xfrm>
          <a:off x="16049171" y="899179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C4C2AA26-7A08-4917-B848-01E5B938FDDC}"/>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1B9FAFE7-C224-4D9D-9875-999ADB454FE5}"/>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5CB15127-17D1-4513-A193-06CFA5FD1271}"/>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16328</xdr:rowOff>
    </xdr:from>
    <xdr:to>
      <xdr:col>116</xdr:col>
      <xdr:colOff>62864</xdr:colOff>
      <xdr:row>64</xdr:row>
      <xdr:rowOff>62049</xdr:rowOff>
    </xdr:to>
    <xdr:cxnSp macro="">
      <xdr:nvCxnSpPr>
        <xdr:cNvPr id="486" name="直線コネクタ 485">
          <a:extLst>
            <a:ext uri="{FF2B5EF4-FFF2-40B4-BE49-F238E27FC236}">
              <a16:creationId xmlns:a16="http://schemas.microsoft.com/office/drawing/2014/main" id="{12EFDAD4-7957-4AC2-B0AA-BADC15563D44}"/>
            </a:ext>
          </a:extLst>
        </xdr:cNvPr>
        <xdr:cNvCxnSpPr/>
      </xdr:nvCxnSpPr>
      <xdr:spPr>
        <a:xfrm flipV="1">
          <a:off x="19951064" y="9103178"/>
          <a:ext cx="0" cy="1531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65876</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C5EF3FD8-1BE2-4BCA-8B9A-7B2D9F138F6F}"/>
            </a:ext>
          </a:extLst>
        </xdr:cNvPr>
        <xdr:cNvSpPr txBox="1"/>
      </xdr:nvSpPr>
      <xdr:spPr>
        <a:xfrm>
          <a:off x="19989800" y="10638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62049</xdr:rowOff>
    </xdr:from>
    <xdr:to>
      <xdr:col>116</xdr:col>
      <xdr:colOff>152400</xdr:colOff>
      <xdr:row>64</xdr:row>
      <xdr:rowOff>62049</xdr:rowOff>
    </xdr:to>
    <xdr:cxnSp macro="">
      <xdr:nvCxnSpPr>
        <xdr:cNvPr id="488" name="直線コネクタ 487">
          <a:extLst>
            <a:ext uri="{FF2B5EF4-FFF2-40B4-BE49-F238E27FC236}">
              <a16:creationId xmlns:a16="http://schemas.microsoft.com/office/drawing/2014/main" id="{72E96B86-A68D-48DE-AE84-C92A9C7BADAF}"/>
            </a:ext>
          </a:extLst>
        </xdr:cNvPr>
        <xdr:cNvCxnSpPr/>
      </xdr:nvCxnSpPr>
      <xdr:spPr>
        <a:xfrm>
          <a:off x="19881850" y="1063479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134455</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0FE87697-A088-4B7B-A334-49C0F3D0FED5}"/>
            </a:ext>
          </a:extLst>
        </xdr:cNvPr>
        <xdr:cNvSpPr txBox="1"/>
      </xdr:nvSpPr>
      <xdr:spPr>
        <a:xfrm>
          <a:off x="19989800" y="889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16328</xdr:rowOff>
    </xdr:from>
    <xdr:to>
      <xdr:col>116</xdr:col>
      <xdr:colOff>152400</xdr:colOff>
      <xdr:row>55</xdr:row>
      <xdr:rowOff>16328</xdr:rowOff>
    </xdr:to>
    <xdr:cxnSp macro="">
      <xdr:nvCxnSpPr>
        <xdr:cNvPr id="490" name="直線コネクタ 489">
          <a:extLst>
            <a:ext uri="{FF2B5EF4-FFF2-40B4-BE49-F238E27FC236}">
              <a16:creationId xmlns:a16="http://schemas.microsoft.com/office/drawing/2014/main" id="{EAE5E31E-E175-4273-AEE3-C45D41BD8D56}"/>
            </a:ext>
          </a:extLst>
        </xdr:cNvPr>
        <xdr:cNvCxnSpPr/>
      </xdr:nvCxnSpPr>
      <xdr:spPr>
        <a:xfrm>
          <a:off x="19881850" y="910317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158223</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444F6C59-E42A-47CB-805D-C433FEA2FFD3}"/>
            </a:ext>
          </a:extLst>
        </xdr:cNvPr>
        <xdr:cNvSpPr txBox="1"/>
      </xdr:nvSpPr>
      <xdr:spPr>
        <a:xfrm>
          <a:off x="19989800" y="102356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135346</xdr:rowOff>
    </xdr:from>
    <xdr:to>
      <xdr:col>116</xdr:col>
      <xdr:colOff>114300</xdr:colOff>
      <xdr:row>63</xdr:row>
      <xdr:rowOff>65496</xdr:rowOff>
    </xdr:to>
    <xdr:sp macro="" textlink="">
      <xdr:nvSpPr>
        <xdr:cNvPr id="492" name="フローチャート: 判断 491">
          <a:extLst>
            <a:ext uri="{FF2B5EF4-FFF2-40B4-BE49-F238E27FC236}">
              <a16:creationId xmlns:a16="http://schemas.microsoft.com/office/drawing/2014/main" id="{D8E321FE-3740-46DF-8B9B-C0F474291A0C}"/>
            </a:ext>
          </a:extLst>
        </xdr:cNvPr>
        <xdr:cNvSpPr/>
      </xdr:nvSpPr>
      <xdr:spPr>
        <a:xfrm>
          <a:off x="19900900" y="1037789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22678</xdr:rowOff>
    </xdr:from>
    <xdr:to>
      <xdr:col>112</xdr:col>
      <xdr:colOff>38100</xdr:colOff>
      <xdr:row>63</xdr:row>
      <xdr:rowOff>124278</xdr:rowOff>
    </xdr:to>
    <xdr:sp macro="" textlink="">
      <xdr:nvSpPr>
        <xdr:cNvPr id="493" name="フローチャート: 判断 492">
          <a:extLst>
            <a:ext uri="{FF2B5EF4-FFF2-40B4-BE49-F238E27FC236}">
              <a16:creationId xmlns:a16="http://schemas.microsoft.com/office/drawing/2014/main" id="{F624069C-A1E5-453A-B8BF-E5811CA94923}"/>
            </a:ext>
          </a:extLst>
        </xdr:cNvPr>
        <xdr:cNvSpPr/>
      </xdr:nvSpPr>
      <xdr:spPr>
        <a:xfrm>
          <a:off x="19157950" y="1043032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11249</xdr:rowOff>
    </xdr:from>
    <xdr:to>
      <xdr:col>107</xdr:col>
      <xdr:colOff>101600</xdr:colOff>
      <xdr:row>63</xdr:row>
      <xdr:rowOff>112849</xdr:rowOff>
    </xdr:to>
    <xdr:sp macro="" textlink="">
      <xdr:nvSpPr>
        <xdr:cNvPr id="494" name="フローチャート: 判断 493">
          <a:extLst>
            <a:ext uri="{FF2B5EF4-FFF2-40B4-BE49-F238E27FC236}">
              <a16:creationId xmlns:a16="http://schemas.microsoft.com/office/drawing/2014/main" id="{4B68FF43-C891-4587-B667-D153937886A3}"/>
            </a:ext>
          </a:extLst>
        </xdr:cNvPr>
        <xdr:cNvSpPr/>
      </xdr:nvSpPr>
      <xdr:spPr>
        <a:xfrm>
          <a:off x="18345150" y="10418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22678</xdr:rowOff>
    </xdr:from>
    <xdr:to>
      <xdr:col>102</xdr:col>
      <xdr:colOff>165100</xdr:colOff>
      <xdr:row>63</xdr:row>
      <xdr:rowOff>124278</xdr:rowOff>
    </xdr:to>
    <xdr:sp macro="" textlink="">
      <xdr:nvSpPr>
        <xdr:cNvPr id="495" name="フローチャート: 判断 494">
          <a:extLst>
            <a:ext uri="{FF2B5EF4-FFF2-40B4-BE49-F238E27FC236}">
              <a16:creationId xmlns:a16="http://schemas.microsoft.com/office/drawing/2014/main" id="{E8E325AC-497D-4B66-8CF3-F51A921C6EB5}"/>
            </a:ext>
          </a:extLst>
        </xdr:cNvPr>
        <xdr:cNvSpPr/>
      </xdr:nvSpPr>
      <xdr:spPr>
        <a:xfrm>
          <a:off x="17551400" y="1043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74930</xdr:rowOff>
    </xdr:from>
    <xdr:to>
      <xdr:col>98</xdr:col>
      <xdr:colOff>38100</xdr:colOff>
      <xdr:row>64</xdr:row>
      <xdr:rowOff>5080</xdr:rowOff>
    </xdr:to>
    <xdr:sp macro="" textlink="">
      <xdr:nvSpPr>
        <xdr:cNvPr id="496" name="フローチャート: 判断 495">
          <a:extLst>
            <a:ext uri="{FF2B5EF4-FFF2-40B4-BE49-F238E27FC236}">
              <a16:creationId xmlns:a16="http://schemas.microsoft.com/office/drawing/2014/main" id="{1A576514-C2D9-432B-AE03-C5B3BC7C9298}"/>
            </a:ext>
          </a:extLst>
        </xdr:cNvPr>
        <xdr:cNvSpPr/>
      </xdr:nvSpPr>
      <xdr:spPr>
        <a:xfrm>
          <a:off x="16757650" y="1048258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7075BC18-88F9-4219-950E-33163FA04A0A}"/>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0929CF6C-02DE-4C83-9555-FAEE60838BEF}"/>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A319EF57-B70C-4DEA-BF1C-BB9AE8E5C71F}"/>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A641EAF6-F0D9-4661-AED6-B5ED4C88D9AB}"/>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4484B383-F53C-4574-8001-96550A6D1DB4}"/>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4717</xdr:rowOff>
    </xdr:from>
    <xdr:to>
      <xdr:col>116</xdr:col>
      <xdr:colOff>114300</xdr:colOff>
      <xdr:row>64</xdr:row>
      <xdr:rowOff>106317</xdr:rowOff>
    </xdr:to>
    <xdr:sp macro="" textlink="">
      <xdr:nvSpPr>
        <xdr:cNvPr id="502" name="楕円 501">
          <a:extLst>
            <a:ext uri="{FF2B5EF4-FFF2-40B4-BE49-F238E27FC236}">
              <a16:creationId xmlns:a16="http://schemas.microsoft.com/office/drawing/2014/main" id="{8B24478B-26A2-4FAC-8E14-393BB179BF6F}"/>
            </a:ext>
          </a:extLst>
        </xdr:cNvPr>
        <xdr:cNvSpPr/>
      </xdr:nvSpPr>
      <xdr:spPr>
        <a:xfrm>
          <a:off x="19900900" y="1057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91094</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D41DE538-FF75-4172-A9D0-6EC69AC21D5A}"/>
            </a:ext>
          </a:extLst>
        </xdr:cNvPr>
        <xdr:cNvSpPr txBox="1"/>
      </xdr:nvSpPr>
      <xdr:spPr>
        <a:xfrm>
          <a:off x="19989800" y="1049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6350</xdr:rowOff>
    </xdr:from>
    <xdr:to>
      <xdr:col>112</xdr:col>
      <xdr:colOff>38100</xdr:colOff>
      <xdr:row>64</xdr:row>
      <xdr:rowOff>107950</xdr:rowOff>
    </xdr:to>
    <xdr:sp macro="" textlink="">
      <xdr:nvSpPr>
        <xdr:cNvPr id="504" name="楕円 503">
          <a:extLst>
            <a:ext uri="{FF2B5EF4-FFF2-40B4-BE49-F238E27FC236}">
              <a16:creationId xmlns:a16="http://schemas.microsoft.com/office/drawing/2014/main" id="{89CA1911-CAFF-4DBC-AFA4-F87759BB3DFA}"/>
            </a:ext>
          </a:extLst>
        </xdr:cNvPr>
        <xdr:cNvSpPr/>
      </xdr:nvSpPr>
      <xdr:spPr>
        <a:xfrm>
          <a:off x="19157950" y="1057910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55517</xdr:rowOff>
    </xdr:from>
    <xdr:to>
      <xdr:col>116</xdr:col>
      <xdr:colOff>63500</xdr:colOff>
      <xdr:row>64</xdr:row>
      <xdr:rowOff>57150</xdr:rowOff>
    </xdr:to>
    <xdr:cxnSp macro="">
      <xdr:nvCxnSpPr>
        <xdr:cNvPr id="505" name="直線コネクタ 504">
          <a:extLst>
            <a:ext uri="{FF2B5EF4-FFF2-40B4-BE49-F238E27FC236}">
              <a16:creationId xmlns:a16="http://schemas.microsoft.com/office/drawing/2014/main" id="{83EA25AA-DD21-4597-BF27-3C507FF57D31}"/>
            </a:ext>
          </a:extLst>
        </xdr:cNvPr>
        <xdr:cNvCxnSpPr/>
      </xdr:nvCxnSpPr>
      <xdr:spPr>
        <a:xfrm flipV="1">
          <a:off x="19202400" y="10628267"/>
          <a:ext cx="7493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7983</xdr:rowOff>
    </xdr:from>
    <xdr:to>
      <xdr:col>107</xdr:col>
      <xdr:colOff>101600</xdr:colOff>
      <xdr:row>64</xdr:row>
      <xdr:rowOff>109583</xdr:rowOff>
    </xdr:to>
    <xdr:sp macro="" textlink="">
      <xdr:nvSpPr>
        <xdr:cNvPr id="506" name="楕円 505">
          <a:extLst>
            <a:ext uri="{FF2B5EF4-FFF2-40B4-BE49-F238E27FC236}">
              <a16:creationId xmlns:a16="http://schemas.microsoft.com/office/drawing/2014/main" id="{7316C0B7-CF65-4039-A256-02EEECC158B7}"/>
            </a:ext>
          </a:extLst>
        </xdr:cNvPr>
        <xdr:cNvSpPr/>
      </xdr:nvSpPr>
      <xdr:spPr>
        <a:xfrm>
          <a:off x="18345150" y="1058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57150</xdr:rowOff>
    </xdr:from>
    <xdr:to>
      <xdr:col>111</xdr:col>
      <xdr:colOff>177800</xdr:colOff>
      <xdr:row>64</xdr:row>
      <xdr:rowOff>58783</xdr:rowOff>
    </xdr:to>
    <xdr:cxnSp macro="">
      <xdr:nvCxnSpPr>
        <xdr:cNvPr id="507" name="直線コネクタ 506">
          <a:extLst>
            <a:ext uri="{FF2B5EF4-FFF2-40B4-BE49-F238E27FC236}">
              <a16:creationId xmlns:a16="http://schemas.microsoft.com/office/drawing/2014/main" id="{4BBA6E4C-44CB-4AA5-B295-4C7D96E36CD5}"/>
            </a:ext>
          </a:extLst>
        </xdr:cNvPr>
        <xdr:cNvCxnSpPr/>
      </xdr:nvCxnSpPr>
      <xdr:spPr>
        <a:xfrm flipV="1">
          <a:off x="18395950" y="10629900"/>
          <a:ext cx="8064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9616</xdr:rowOff>
    </xdr:from>
    <xdr:to>
      <xdr:col>102</xdr:col>
      <xdr:colOff>165100</xdr:colOff>
      <xdr:row>64</xdr:row>
      <xdr:rowOff>111216</xdr:rowOff>
    </xdr:to>
    <xdr:sp macro="" textlink="">
      <xdr:nvSpPr>
        <xdr:cNvPr id="508" name="楕円 507">
          <a:extLst>
            <a:ext uri="{FF2B5EF4-FFF2-40B4-BE49-F238E27FC236}">
              <a16:creationId xmlns:a16="http://schemas.microsoft.com/office/drawing/2014/main" id="{AF98F653-9C77-4B41-8C23-F12268950CA3}"/>
            </a:ext>
          </a:extLst>
        </xdr:cNvPr>
        <xdr:cNvSpPr/>
      </xdr:nvSpPr>
      <xdr:spPr>
        <a:xfrm>
          <a:off x="17551400" y="1058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58783</xdr:rowOff>
    </xdr:from>
    <xdr:to>
      <xdr:col>107</xdr:col>
      <xdr:colOff>50800</xdr:colOff>
      <xdr:row>64</xdr:row>
      <xdr:rowOff>60416</xdr:rowOff>
    </xdr:to>
    <xdr:cxnSp macro="">
      <xdr:nvCxnSpPr>
        <xdr:cNvPr id="509" name="直線コネクタ 508">
          <a:extLst>
            <a:ext uri="{FF2B5EF4-FFF2-40B4-BE49-F238E27FC236}">
              <a16:creationId xmlns:a16="http://schemas.microsoft.com/office/drawing/2014/main" id="{DEEB7C7A-2B34-433F-B23E-1EEB5D31166F}"/>
            </a:ext>
          </a:extLst>
        </xdr:cNvPr>
        <xdr:cNvCxnSpPr/>
      </xdr:nvCxnSpPr>
      <xdr:spPr>
        <a:xfrm flipV="1">
          <a:off x="17602200" y="10631533"/>
          <a:ext cx="79375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11249</xdr:rowOff>
    </xdr:from>
    <xdr:to>
      <xdr:col>98</xdr:col>
      <xdr:colOff>38100</xdr:colOff>
      <xdr:row>64</xdr:row>
      <xdr:rowOff>112849</xdr:rowOff>
    </xdr:to>
    <xdr:sp macro="" textlink="">
      <xdr:nvSpPr>
        <xdr:cNvPr id="510" name="楕円 509">
          <a:extLst>
            <a:ext uri="{FF2B5EF4-FFF2-40B4-BE49-F238E27FC236}">
              <a16:creationId xmlns:a16="http://schemas.microsoft.com/office/drawing/2014/main" id="{ED39D03A-0FC5-418C-9C07-5859D02FD4B0}"/>
            </a:ext>
          </a:extLst>
        </xdr:cNvPr>
        <xdr:cNvSpPr/>
      </xdr:nvSpPr>
      <xdr:spPr>
        <a:xfrm>
          <a:off x="16757650" y="105839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60416</xdr:rowOff>
    </xdr:from>
    <xdr:to>
      <xdr:col>102</xdr:col>
      <xdr:colOff>114300</xdr:colOff>
      <xdr:row>64</xdr:row>
      <xdr:rowOff>62049</xdr:rowOff>
    </xdr:to>
    <xdr:cxnSp macro="">
      <xdr:nvCxnSpPr>
        <xdr:cNvPr id="511" name="直線コネクタ 510">
          <a:extLst>
            <a:ext uri="{FF2B5EF4-FFF2-40B4-BE49-F238E27FC236}">
              <a16:creationId xmlns:a16="http://schemas.microsoft.com/office/drawing/2014/main" id="{452AB3A2-7BF2-4716-8D50-9615265D32A5}"/>
            </a:ext>
          </a:extLst>
        </xdr:cNvPr>
        <xdr:cNvCxnSpPr/>
      </xdr:nvCxnSpPr>
      <xdr:spPr>
        <a:xfrm flipV="1">
          <a:off x="16802100" y="10633166"/>
          <a:ext cx="8001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140805</xdr:rowOff>
    </xdr:from>
    <xdr:ext cx="469744" cy="259045"/>
    <xdr:sp macro="" textlink="">
      <xdr:nvSpPr>
        <xdr:cNvPr id="512" name="n_1aveValue【保健センター・保健所】&#10;一人当たり面積">
          <a:extLst>
            <a:ext uri="{FF2B5EF4-FFF2-40B4-BE49-F238E27FC236}">
              <a16:creationId xmlns:a16="http://schemas.microsoft.com/office/drawing/2014/main" id="{CF30C022-C072-4886-9DA6-D56EA63CD132}"/>
            </a:ext>
          </a:extLst>
        </xdr:cNvPr>
        <xdr:cNvSpPr txBox="1"/>
      </xdr:nvSpPr>
      <xdr:spPr>
        <a:xfrm>
          <a:off x="18980227" y="1021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129376</xdr:rowOff>
    </xdr:from>
    <xdr:ext cx="469744" cy="259045"/>
    <xdr:sp macro="" textlink="">
      <xdr:nvSpPr>
        <xdr:cNvPr id="513" name="n_2aveValue【保健センター・保健所】&#10;一人当たり面積">
          <a:extLst>
            <a:ext uri="{FF2B5EF4-FFF2-40B4-BE49-F238E27FC236}">
              <a16:creationId xmlns:a16="http://schemas.microsoft.com/office/drawing/2014/main" id="{1A8B8044-FC6A-4C95-AD2E-BAA3B5B159EA}"/>
            </a:ext>
          </a:extLst>
        </xdr:cNvPr>
        <xdr:cNvSpPr txBox="1"/>
      </xdr:nvSpPr>
      <xdr:spPr>
        <a:xfrm>
          <a:off x="18180127" y="10206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140805</xdr:rowOff>
    </xdr:from>
    <xdr:ext cx="469744" cy="259045"/>
    <xdr:sp macro="" textlink="">
      <xdr:nvSpPr>
        <xdr:cNvPr id="514" name="n_3aveValue【保健センター・保健所】&#10;一人当たり面積">
          <a:extLst>
            <a:ext uri="{FF2B5EF4-FFF2-40B4-BE49-F238E27FC236}">
              <a16:creationId xmlns:a16="http://schemas.microsoft.com/office/drawing/2014/main" id="{1EA30A4D-1FAC-4B18-90C0-80530C46F509}"/>
            </a:ext>
          </a:extLst>
        </xdr:cNvPr>
        <xdr:cNvSpPr txBox="1"/>
      </xdr:nvSpPr>
      <xdr:spPr>
        <a:xfrm>
          <a:off x="17386377" y="1021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21607</xdr:rowOff>
    </xdr:from>
    <xdr:ext cx="469744" cy="259045"/>
    <xdr:sp macro="" textlink="">
      <xdr:nvSpPr>
        <xdr:cNvPr id="515" name="n_4aveValue【保健センター・保健所】&#10;一人当たり面積">
          <a:extLst>
            <a:ext uri="{FF2B5EF4-FFF2-40B4-BE49-F238E27FC236}">
              <a16:creationId xmlns:a16="http://schemas.microsoft.com/office/drawing/2014/main" id="{F4F60C45-B4EC-44DB-AA26-60222E00EDAD}"/>
            </a:ext>
          </a:extLst>
        </xdr:cNvPr>
        <xdr:cNvSpPr txBox="1"/>
      </xdr:nvSpPr>
      <xdr:spPr>
        <a:xfrm>
          <a:off x="16592627" y="10264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99077</xdr:rowOff>
    </xdr:from>
    <xdr:ext cx="469744" cy="259045"/>
    <xdr:sp macro="" textlink="">
      <xdr:nvSpPr>
        <xdr:cNvPr id="516" name="n_1mainValue【保健センター・保健所】&#10;一人当たり面積">
          <a:extLst>
            <a:ext uri="{FF2B5EF4-FFF2-40B4-BE49-F238E27FC236}">
              <a16:creationId xmlns:a16="http://schemas.microsoft.com/office/drawing/2014/main" id="{722B9C9A-C63B-4645-BF40-F9EF79831936}"/>
            </a:ext>
          </a:extLst>
        </xdr:cNvPr>
        <xdr:cNvSpPr txBox="1"/>
      </xdr:nvSpPr>
      <xdr:spPr>
        <a:xfrm>
          <a:off x="18980227" y="1067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100710</xdr:rowOff>
    </xdr:from>
    <xdr:ext cx="469744" cy="259045"/>
    <xdr:sp macro="" textlink="">
      <xdr:nvSpPr>
        <xdr:cNvPr id="517" name="n_2mainValue【保健センター・保健所】&#10;一人当たり面積">
          <a:extLst>
            <a:ext uri="{FF2B5EF4-FFF2-40B4-BE49-F238E27FC236}">
              <a16:creationId xmlns:a16="http://schemas.microsoft.com/office/drawing/2014/main" id="{03F976F6-4AB1-42A4-B3B6-31B5E7787630}"/>
            </a:ext>
          </a:extLst>
        </xdr:cNvPr>
        <xdr:cNvSpPr txBox="1"/>
      </xdr:nvSpPr>
      <xdr:spPr>
        <a:xfrm>
          <a:off x="18180127" y="10673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102343</xdr:rowOff>
    </xdr:from>
    <xdr:ext cx="469744" cy="259045"/>
    <xdr:sp macro="" textlink="">
      <xdr:nvSpPr>
        <xdr:cNvPr id="518" name="n_3mainValue【保健センター・保健所】&#10;一人当たり面積">
          <a:extLst>
            <a:ext uri="{FF2B5EF4-FFF2-40B4-BE49-F238E27FC236}">
              <a16:creationId xmlns:a16="http://schemas.microsoft.com/office/drawing/2014/main" id="{2D524F4D-B300-4B1E-9B6E-82C32A503773}"/>
            </a:ext>
          </a:extLst>
        </xdr:cNvPr>
        <xdr:cNvSpPr txBox="1"/>
      </xdr:nvSpPr>
      <xdr:spPr>
        <a:xfrm>
          <a:off x="17386377" y="1067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103976</xdr:rowOff>
    </xdr:from>
    <xdr:ext cx="469744" cy="259045"/>
    <xdr:sp macro="" textlink="">
      <xdr:nvSpPr>
        <xdr:cNvPr id="519" name="n_4mainValue【保健センター・保健所】&#10;一人当たり面積">
          <a:extLst>
            <a:ext uri="{FF2B5EF4-FFF2-40B4-BE49-F238E27FC236}">
              <a16:creationId xmlns:a16="http://schemas.microsoft.com/office/drawing/2014/main" id="{53460F39-E6FD-42E6-A641-A0A6219258EA}"/>
            </a:ext>
          </a:extLst>
        </xdr:cNvPr>
        <xdr:cNvSpPr txBox="1"/>
      </xdr:nvSpPr>
      <xdr:spPr>
        <a:xfrm>
          <a:off x="16592627" y="10676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70FFE43B-D2B9-4E5D-AD24-74E174639241}"/>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5B68950F-AC49-44B1-95DC-E31B729672FD}"/>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DAD3046C-F494-4ECD-88A7-19E4C34B06BB}"/>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00BDF42C-48B8-467A-B17F-E87245454172}"/>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93FF8099-1DBF-4E9C-BBDB-C657EF63B9F1}"/>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A5291F86-A6A3-4BBA-9DD0-D587753AF0A3}"/>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B62B7BCE-2240-4D48-9849-EA40FBF07919}"/>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05C73CE1-5607-4395-88C7-2E77EA40E895}"/>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4EBCED72-F18F-464D-98CF-F2420F8CCF54}"/>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D4821A63-BCF1-47AD-800E-E27980AA0221}"/>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1C404A3C-CAD2-486F-A26E-2434AE52B1BB}"/>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02793945-983F-445E-A50D-2CFE23FF9B0F}"/>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04054369-F206-4430-90DC-0E08836B8EF8}"/>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8600EA4B-FF80-4249-B220-2F4A00754243}"/>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3AE8DD19-BDA3-4D68-8F51-F9803289871A}"/>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BFB8D5BF-7206-47E1-8BA5-36987CDF00F2}"/>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B628A1FD-B444-4F8F-AE8D-E207A1A09F36}"/>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9E37E9A0-1972-4522-8B41-D03ADCEB6C3B}"/>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2F428425-E553-4B6A-9683-D2757A6E616B}"/>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910B1AF8-2A2B-45A7-8917-D334B10E2D3B}"/>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E4200554-0609-44F6-9EE7-ED318D38C8B2}"/>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C42D19EE-57AD-4734-A34F-75B74062B9C8}"/>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0B185684-EF3C-465D-88EF-70384CB00A49}"/>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8835B70A-AD8D-4A0A-BCCF-1FC372FBDD67}"/>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89536</xdr:rowOff>
    </xdr:to>
    <xdr:cxnSp macro="">
      <xdr:nvCxnSpPr>
        <xdr:cNvPr id="544" name="直線コネクタ 543">
          <a:extLst>
            <a:ext uri="{FF2B5EF4-FFF2-40B4-BE49-F238E27FC236}">
              <a16:creationId xmlns:a16="http://schemas.microsoft.com/office/drawing/2014/main" id="{86A130DD-E8AD-42FC-ACF8-04B985D9B97D}"/>
            </a:ext>
          </a:extLst>
        </xdr:cNvPr>
        <xdr:cNvCxnSpPr/>
      </xdr:nvCxnSpPr>
      <xdr:spPr>
        <a:xfrm flipV="1">
          <a:off x="14699614" y="12814300"/>
          <a:ext cx="0" cy="14801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93363</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96421F09-3B2C-42EA-853F-49FDA0EE474A}"/>
            </a:ext>
          </a:extLst>
        </xdr:cNvPr>
        <xdr:cNvSpPr txBox="1"/>
      </xdr:nvSpPr>
      <xdr:spPr>
        <a:xfrm>
          <a:off x="14738350" y="14298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89536</xdr:rowOff>
    </xdr:from>
    <xdr:to>
      <xdr:col>86</xdr:col>
      <xdr:colOff>25400</xdr:colOff>
      <xdr:row>86</xdr:row>
      <xdr:rowOff>89536</xdr:rowOff>
    </xdr:to>
    <xdr:cxnSp macro="">
      <xdr:nvCxnSpPr>
        <xdr:cNvPr id="546" name="直線コネクタ 545">
          <a:extLst>
            <a:ext uri="{FF2B5EF4-FFF2-40B4-BE49-F238E27FC236}">
              <a16:creationId xmlns:a16="http://schemas.microsoft.com/office/drawing/2014/main" id="{7CCEC62E-7480-4346-8759-01E0AB42562E}"/>
            </a:ext>
          </a:extLst>
        </xdr:cNvPr>
        <xdr:cNvCxnSpPr/>
      </xdr:nvCxnSpPr>
      <xdr:spPr>
        <a:xfrm>
          <a:off x="14611350" y="1429448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451DC04D-2724-4AC6-BE18-7F5CED52A897}"/>
            </a:ext>
          </a:extLst>
        </xdr:cNvPr>
        <xdr:cNvSpPr txBox="1"/>
      </xdr:nvSpPr>
      <xdr:spPr>
        <a:xfrm>
          <a:off x="14738350" y="12595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548" name="直線コネクタ 547">
          <a:extLst>
            <a:ext uri="{FF2B5EF4-FFF2-40B4-BE49-F238E27FC236}">
              <a16:creationId xmlns:a16="http://schemas.microsoft.com/office/drawing/2014/main" id="{5490D088-E264-4DA4-AE89-6105B33CBB54}"/>
            </a:ext>
          </a:extLst>
        </xdr:cNvPr>
        <xdr:cNvCxnSpPr/>
      </xdr:nvCxnSpPr>
      <xdr:spPr>
        <a:xfrm>
          <a:off x="14611350" y="128143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12082</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608D4F12-4CF6-4AF9-B48F-7C5153B7BE0B}"/>
            </a:ext>
          </a:extLst>
        </xdr:cNvPr>
        <xdr:cNvSpPr txBox="1"/>
      </xdr:nvSpPr>
      <xdr:spPr>
        <a:xfrm>
          <a:off x="14738350" y="133915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160655</xdr:rowOff>
    </xdr:from>
    <xdr:to>
      <xdr:col>85</xdr:col>
      <xdr:colOff>177800</xdr:colOff>
      <xdr:row>82</xdr:row>
      <xdr:rowOff>90805</xdr:rowOff>
    </xdr:to>
    <xdr:sp macro="" textlink="">
      <xdr:nvSpPr>
        <xdr:cNvPr id="550" name="フローチャート: 判断 549">
          <a:extLst>
            <a:ext uri="{FF2B5EF4-FFF2-40B4-BE49-F238E27FC236}">
              <a16:creationId xmlns:a16="http://schemas.microsoft.com/office/drawing/2014/main" id="{8005CC6B-9193-4CFE-9D1E-2187959D1001}"/>
            </a:ext>
          </a:extLst>
        </xdr:cNvPr>
        <xdr:cNvSpPr/>
      </xdr:nvSpPr>
      <xdr:spPr>
        <a:xfrm>
          <a:off x="14649450" y="13540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107314</xdr:rowOff>
    </xdr:from>
    <xdr:to>
      <xdr:col>81</xdr:col>
      <xdr:colOff>101600</xdr:colOff>
      <xdr:row>82</xdr:row>
      <xdr:rowOff>37464</xdr:rowOff>
    </xdr:to>
    <xdr:sp macro="" textlink="">
      <xdr:nvSpPr>
        <xdr:cNvPr id="551" name="フローチャート: 判断 550">
          <a:extLst>
            <a:ext uri="{FF2B5EF4-FFF2-40B4-BE49-F238E27FC236}">
              <a16:creationId xmlns:a16="http://schemas.microsoft.com/office/drawing/2014/main" id="{CA5C23CC-2860-4963-B78F-F8270A642911}"/>
            </a:ext>
          </a:extLst>
        </xdr:cNvPr>
        <xdr:cNvSpPr/>
      </xdr:nvSpPr>
      <xdr:spPr>
        <a:xfrm>
          <a:off x="13887450" y="1348676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149225</xdr:rowOff>
    </xdr:from>
    <xdr:to>
      <xdr:col>76</xdr:col>
      <xdr:colOff>165100</xdr:colOff>
      <xdr:row>82</xdr:row>
      <xdr:rowOff>79375</xdr:rowOff>
    </xdr:to>
    <xdr:sp macro="" textlink="">
      <xdr:nvSpPr>
        <xdr:cNvPr id="552" name="フローチャート: 判断 551">
          <a:extLst>
            <a:ext uri="{FF2B5EF4-FFF2-40B4-BE49-F238E27FC236}">
              <a16:creationId xmlns:a16="http://schemas.microsoft.com/office/drawing/2014/main" id="{E0E9BC05-EAE5-4DB9-8C3E-3941218949B9}"/>
            </a:ext>
          </a:extLst>
        </xdr:cNvPr>
        <xdr:cNvSpPr/>
      </xdr:nvSpPr>
      <xdr:spPr>
        <a:xfrm>
          <a:off x="13093700" y="135286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128270</xdr:rowOff>
    </xdr:from>
    <xdr:to>
      <xdr:col>72</xdr:col>
      <xdr:colOff>38100</xdr:colOff>
      <xdr:row>82</xdr:row>
      <xdr:rowOff>58420</xdr:rowOff>
    </xdr:to>
    <xdr:sp macro="" textlink="">
      <xdr:nvSpPr>
        <xdr:cNvPr id="553" name="フローチャート: 判断 552">
          <a:extLst>
            <a:ext uri="{FF2B5EF4-FFF2-40B4-BE49-F238E27FC236}">
              <a16:creationId xmlns:a16="http://schemas.microsoft.com/office/drawing/2014/main" id="{399D444A-3210-4A01-9EE3-A0AAFD217C61}"/>
            </a:ext>
          </a:extLst>
        </xdr:cNvPr>
        <xdr:cNvSpPr/>
      </xdr:nvSpPr>
      <xdr:spPr>
        <a:xfrm>
          <a:off x="12299950" y="135077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17780</xdr:rowOff>
    </xdr:from>
    <xdr:to>
      <xdr:col>67</xdr:col>
      <xdr:colOff>101600</xdr:colOff>
      <xdr:row>81</xdr:row>
      <xdr:rowOff>119380</xdr:rowOff>
    </xdr:to>
    <xdr:sp macro="" textlink="">
      <xdr:nvSpPr>
        <xdr:cNvPr id="554" name="フローチャート: 判断 553">
          <a:extLst>
            <a:ext uri="{FF2B5EF4-FFF2-40B4-BE49-F238E27FC236}">
              <a16:creationId xmlns:a16="http://schemas.microsoft.com/office/drawing/2014/main" id="{0F653300-44F0-42D4-B528-D4275459329A}"/>
            </a:ext>
          </a:extLst>
        </xdr:cNvPr>
        <xdr:cNvSpPr/>
      </xdr:nvSpPr>
      <xdr:spPr>
        <a:xfrm>
          <a:off x="11487150" y="13397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DC7094C2-23FF-4287-A9A8-9FEC26A8747D}"/>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D336086F-F9A5-4B41-B287-02B56627EF77}"/>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1E0599A6-97CA-475E-9486-2F3A697D6FF5}"/>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7D17B860-F1C9-4679-A9ED-646750139E92}"/>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0D2A7F28-E30F-46AE-8A96-77B6BEF3B697}"/>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36830</xdr:rowOff>
    </xdr:from>
    <xdr:to>
      <xdr:col>85</xdr:col>
      <xdr:colOff>177800</xdr:colOff>
      <xdr:row>83</xdr:row>
      <xdr:rowOff>138430</xdr:rowOff>
    </xdr:to>
    <xdr:sp macro="" textlink="">
      <xdr:nvSpPr>
        <xdr:cNvPr id="560" name="楕円 559">
          <a:extLst>
            <a:ext uri="{FF2B5EF4-FFF2-40B4-BE49-F238E27FC236}">
              <a16:creationId xmlns:a16="http://schemas.microsoft.com/office/drawing/2014/main" id="{3A745393-50E3-4F8B-BD73-890A5B854D5C}"/>
            </a:ext>
          </a:extLst>
        </xdr:cNvPr>
        <xdr:cNvSpPr/>
      </xdr:nvSpPr>
      <xdr:spPr>
        <a:xfrm>
          <a:off x="14649450" y="137464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15257</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B517A480-B5DC-4F5B-832E-8316A4FE46A5}"/>
            </a:ext>
          </a:extLst>
        </xdr:cNvPr>
        <xdr:cNvSpPr txBox="1"/>
      </xdr:nvSpPr>
      <xdr:spPr>
        <a:xfrm>
          <a:off x="14738350" y="13724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124461</xdr:rowOff>
    </xdr:from>
    <xdr:to>
      <xdr:col>81</xdr:col>
      <xdr:colOff>101600</xdr:colOff>
      <xdr:row>83</xdr:row>
      <xdr:rowOff>54611</xdr:rowOff>
    </xdr:to>
    <xdr:sp macro="" textlink="">
      <xdr:nvSpPr>
        <xdr:cNvPr id="562" name="楕円 561">
          <a:extLst>
            <a:ext uri="{FF2B5EF4-FFF2-40B4-BE49-F238E27FC236}">
              <a16:creationId xmlns:a16="http://schemas.microsoft.com/office/drawing/2014/main" id="{55898929-FA9B-4A93-B385-68D7EA3B6AEC}"/>
            </a:ext>
          </a:extLst>
        </xdr:cNvPr>
        <xdr:cNvSpPr/>
      </xdr:nvSpPr>
      <xdr:spPr>
        <a:xfrm>
          <a:off x="13887450" y="136690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3811</xdr:rowOff>
    </xdr:from>
    <xdr:to>
      <xdr:col>85</xdr:col>
      <xdr:colOff>127000</xdr:colOff>
      <xdr:row>83</xdr:row>
      <xdr:rowOff>87630</xdr:rowOff>
    </xdr:to>
    <xdr:cxnSp macro="">
      <xdr:nvCxnSpPr>
        <xdr:cNvPr id="563" name="直線コネクタ 562">
          <a:extLst>
            <a:ext uri="{FF2B5EF4-FFF2-40B4-BE49-F238E27FC236}">
              <a16:creationId xmlns:a16="http://schemas.microsoft.com/office/drawing/2014/main" id="{6853FD62-1B80-473A-AF77-123B95720FCF}"/>
            </a:ext>
          </a:extLst>
        </xdr:cNvPr>
        <xdr:cNvCxnSpPr/>
      </xdr:nvCxnSpPr>
      <xdr:spPr>
        <a:xfrm>
          <a:off x="13938250" y="13713461"/>
          <a:ext cx="762000" cy="8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53975</xdr:rowOff>
    </xdr:from>
    <xdr:to>
      <xdr:col>76</xdr:col>
      <xdr:colOff>165100</xdr:colOff>
      <xdr:row>82</xdr:row>
      <xdr:rowOff>155575</xdr:rowOff>
    </xdr:to>
    <xdr:sp macro="" textlink="">
      <xdr:nvSpPr>
        <xdr:cNvPr id="564" name="楕円 563">
          <a:extLst>
            <a:ext uri="{FF2B5EF4-FFF2-40B4-BE49-F238E27FC236}">
              <a16:creationId xmlns:a16="http://schemas.microsoft.com/office/drawing/2014/main" id="{7B478B85-25F5-4D2B-878F-10A96FACE59D}"/>
            </a:ext>
          </a:extLst>
        </xdr:cNvPr>
        <xdr:cNvSpPr/>
      </xdr:nvSpPr>
      <xdr:spPr>
        <a:xfrm>
          <a:off x="13093700" y="1359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104775</xdr:rowOff>
    </xdr:from>
    <xdr:to>
      <xdr:col>81</xdr:col>
      <xdr:colOff>50800</xdr:colOff>
      <xdr:row>83</xdr:row>
      <xdr:rowOff>3811</xdr:rowOff>
    </xdr:to>
    <xdr:cxnSp macro="">
      <xdr:nvCxnSpPr>
        <xdr:cNvPr id="565" name="直線コネクタ 564">
          <a:extLst>
            <a:ext uri="{FF2B5EF4-FFF2-40B4-BE49-F238E27FC236}">
              <a16:creationId xmlns:a16="http://schemas.microsoft.com/office/drawing/2014/main" id="{65B4F5B5-57D5-4240-B393-CC82E28B5E22}"/>
            </a:ext>
          </a:extLst>
        </xdr:cNvPr>
        <xdr:cNvCxnSpPr/>
      </xdr:nvCxnSpPr>
      <xdr:spPr>
        <a:xfrm>
          <a:off x="13144500" y="13649325"/>
          <a:ext cx="793750" cy="6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147320</xdr:rowOff>
    </xdr:from>
    <xdr:to>
      <xdr:col>72</xdr:col>
      <xdr:colOff>38100</xdr:colOff>
      <xdr:row>82</xdr:row>
      <xdr:rowOff>77470</xdr:rowOff>
    </xdr:to>
    <xdr:sp macro="" textlink="">
      <xdr:nvSpPr>
        <xdr:cNvPr id="566" name="楕円 565">
          <a:extLst>
            <a:ext uri="{FF2B5EF4-FFF2-40B4-BE49-F238E27FC236}">
              <a16:creationId xmlns:a16="http://schemas.microsoft.com/office/drawing/2014/main" id="{E2131508-08CD-4A5C-9543-DB4485DB0D66}"/>
            </a:ext>
          </a:extLst>
        </xdr:cNvPr>
        <xdr:cNvSpPr/>
      </xdr:nvSpPr>
      <xdr:spPr>
        <a:xfrm>
          <a:off x="12299950" y="1352677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26670</xdr:rowOff>
    </xdr:from>
    <xdr:to>
      <xdr:col>76</xdr:col>
      <xdr:colOff>114300</xdr:colOff>
      <xdr:row>82</xdr:row>
      <xdr:rowOff>104775</xdr:rowOff>
    </xdr:to>
    <xdr:cxnSp macro="">
      <xdr:nvCxnSpPr>
        <xdr:cNvPr id="567" name="直線コネクタ 566">
          <a:extLst>
            <a:ext uri="{FF2B5EF4-FFF2-40B4-BE49-F238E27FC236}">
              <a16:creationId xmlns:a16="http://schemas.microsoft.com/office/drawing/2014/main" id="{9D922BDD-3C61-4D78-B349-F7B01C284FBE}"/>
            </a:ext>
          </a:extLst>
        </xdr:cNvPr>
        <xdr:cNvCxnSpPr/>
      </xdr:nvCxnSpPr>
      <xdr:spPr>
        <a:xfrm>
          <a:off x="12344400" y="13571220"/>
          <a:ext cx="8001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63500</xdr:rowOff>
    </xdr:from>
    <xdr:to>
      <xdr:col>67</xdr:col>
      <xdr:colOff>101600</xdr:colOff>
      <xdr:row>81</xdr:row>
      <xdr:rowOff>165100</xdr:rowOff>
    </xdr:to>
    <xdr:sp macro="" textlink="">
      <xdr:nvSpPr>
        <xdr:cNvPr id="568" name="楕円 567">
          <a:extLst>
            <a:ext uri="{FF2B5EF4-FFF2-40B4-BE49-F238E27FC236}">
              <a16:creationId xmlns:a16="http://schemas.microsoft.com/office/drawing/2014/main" id="{874A3F68-A6AD-4B47-B703-34D07F8E993C}"/>
            </a:ext>
          </a:extLst>
        </xdr:cNvPr>
        <xdr:cNvSpPr/>
      </xdr:nvSpPr>
      <xdr:spPr>
        <a:xfrm>
          <a:off x="11487150" y="1344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114300</xdr:rowOff>
    </xdr:from>
    <xdr:to>
      <xdr:col>71</xdr:col>
      <xdr:colOff>177800</xdr:colOff>
      <xdr:row>82</xdr:row>
      <xdr:rowOff>26670</xdr:rowOff>
    </xdr:to>
    <xdr:cxnSp macro="">
      <xdr:nvCxnSpPr>
        <xdr:cNvPr id="569" name="直線コネクタ 568">
          <a:extLst>
            <a:ext uri="{FF2B5EF4-FFF2-40B4-BE49-F238E27FC236}">
              <a16:creationId xmlns:a16="http://schemas.microsoft.com/office/drawing/2014/main" id="{2FEC66F4-5F66-4DB9-880B-6AB50D1FB7A8}"/>
            </a:ext>
          </a:extLst>
        </xdr:cNvPr>
        <xdr:cNvCxnSpPr/>
      </xdr:nvCxnSpPr>
      <xdr:spPr>
        <a:xfrm>
          <a:off x="11537950" y="13493750"/>
          <a:ext cx="806450" cy="77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53991</xdr:rowOff>
    </xdr:from>
    <xdr:ext cx="405111" cy="259045"/>
    <xdr:sp macro="" textlink="">
      <xdr:nvSpPr>
        <xdr:cNvPr id="570" name="n_1aveValue【消防施設】&#10;有形固定資産減価償却率">
          <a:extLst>
            <a:ext uri="{FF2B5EF4-FFF2-40B4-BE49-F238E27FC236}">
              <a16:creationId xmlns:a16="http://schemas.microsoft.com/office/drawing/2014/main" id="{A86CB7E6-9652-4C48-9D9F-19B7F003383D}"/>
            </a:ext>
          </a:extLst>
        </xdr:cNvPr>
        <xdr:cNvSpPr txBox="1"/>
      </xdr:nvSpPr>
      <xdr:spPr>
        <a:xfrm>
          <a:off x="13742044" y="13268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95902</xdr:rowOff>
    </xdr:from>
    <xdr:ext cx="405111" cy="259045"/>
    <xdr:sp macro="" textlink="">
      <xdr:nvSpPr>
        <xdr:cNvPr id="571" name="n_2aveValue【消防施設】&#10;有形固定資産減価償却率">
          <a:extLst>
            <a:ext uri="{FF2B5EF4-FFF2-40B4-BE49-F238E27FC236}">
              <a16:creationId xmlns:a16="http://schemas.microsoft.com/office/drawing/2014/main" id="{6BEF2CB1-43DD-4FF4-995F-9992D3AC491D}"/>
            </a:ext>
          </a:extLst>
        </xdr:cNvPr>
        <xdr:cNvSpPr txBox="1"/>
      </xdr:nvSpPr>
      <xdr:spPr>
        <a:xfrm>
          <a:off x="12960994" y="1331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74947</xdr:rowOff>
    </xdr:from>
    <xdr:ext cx="405111" cy="259045"/>
    <xdr:sp macro="" textlink="">
      <xdr:nvSpPr>
        <xdr:cNvPr id="572" name="n_3aveValue【消防施設】&#10;有形固定資産減価償却率">
          <a:extLst>
            <a:ext uri="{FF2B5EF4-FFF2-40B4-BE49-F238E27FC236}">
              <a16:creationId xmlns:a16="http://schemas.microsoft.com/office/drawing/2014/main" id="{764CC32A-3D1B-4B67-A48E-823CD479209B}"/>
            </a:ext>
          </a:extLst>
        </xdr:cNvPr>
        <xdr:cNvSpPr txBox="1"/>
      </xdr:nvSpPr>
      <xdr:spPr>
        <a:xfrm>
          <a:off x="12167244" y="13289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135907</xdr:rowOff>
    </xdr:from>
    <xdr:ext cx="405111" cy="259045"/>
    <xdr:sp macro="" textlink="">
      <xdr:nvSpPr>
        <xdr:cNvPr id="573" name="n_4aveValue【消防施設】&#10;有形固定資産減価償却率">
          <a:extLst>
            <a:ext uri="{FF2B5EF4-FFF2-40B4-BE49-F238E27FC236}">
              <a16:creationId xmlns:a16="http://schemas.microsoft.com/office/drawing/2014/main" id="{697FA9F6-88A3-4DEC-A28B-4911DE0CEDA6}"/>
            </a:ext>
          </a:extLst>
        </xdr:cNvPr>
        <xdr:cNvSpPr txBox="1"/>
      </xdr:nvSpPr>
      <xdr:spPr>
        <a:xfrm>
          <a:off x="11354444" y="1318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45738</xdr:rowOff>
    </xdr:from>
    <xdr:ext cx="405111" cy="259045"/>
    <xdr:sp macro="" textlink="">
      <xdr:nvSpPr>
        <xdr:cNvPr id="574" name="n_1mainValue【消防施設】&#10;有形固定資産減価償却率">
          <a:extLst>
            <a:ext uri="{FF2B5EF4-FFF2-40B4-BE49-F238E27FC236}">
              <a16:creationId xmlns:a16="http://schemas.microsoft.com/office/drawing/2014/main" id="{32201F73-8500-4601-9566-F0AD655DDE16}"/>
            </a:ext>
          </a:extLst>
        </xdr:cNvPr>
        <xdr:cNvSpPr txBox="1"/>
      </xdr:nvSpPr>
      <xdr:spPr>
        <a:xfrm>
          <a:off x="13742044" y="13755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575" name="n_2mainValue【消防施設】&#10;有形固定資産減価償却率">
          <a:extLst>
            <a:ext uri="{FF2B5EF4-FFF2-40B4-BE49-F238E27FC236}">
              <a16:creationId xmlns:a16="http://schemas.microsoft.com/office/drawing/2014/main" id="{D7D6315D-746C-4FB1-BDFF-F5021C04CE61}"/>
            </a:ext>
          </a:extLst>
        </xdr:cNvPr>
        <xdr:cNvSpPr txBox="1"/>
      </xdr:nvSpPr>
      <xdr:spPr>
        <a:xfrm>
          <a:off x="12960994" y="13691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68597</xdr:rowOff>
    </xdr:from>
    <xdr:ext cx="405111" cy="259045"/>
    <xdr:sp macro="" textlink="">
      <xdr:nvSpPr>
        <xdr:cNvPr id="576" name="n_3mainValue【消防施設】&#10;有形固定資産減価償却率">
          <a:extLst>
            <a:ext uri="{FF2B5EF4-FFF2-40B4-BE49-F238E27FC236}">
              <a16:creationId xmlns:a16="http://schemas.microsoft.com/office/drawing/2014/main" id="{04268A5C-F212-4F3B-A799-57FC6E3B5579}"/>
            </a:ext>
          </a:extLst>
        </xdr:cNvPr>
        <xdr:cNvSpPr txBox="1"/>
      </xdr:nvSpPr>
      <xdr:spPr>
        <a:xfrm>
          <a:off x="12167244" y="13613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156227</xdr:rowOff>
    </xdr:from>
    <xdr:ext cx="405111" cy="259045"/>
    <xdr:sp macro="" textlink="">
      <xdr:nvSpPr>
        <xdr:cNvPr id="577" name="n_4mainValue【消防施設】&#10;有形固定資産減価償却率">
          <a:extLst>
            <a:ext uri="{FF2B5EF4-FFF2-40B4-BE49-F238E27FC236}">
              <a16:creationId xmlns:a16="http://schemas.microsoft.com/office/drawing/2014/main" id="{FDC667A0-67A4-460F-A5D9-E017443A7E0D}"/>
            </a:ext>
          </a:extLst>
        </xdr:cNvPr>
        <xdr:cNvSpPr txBox="1"/>
      </xdr:nvSpPr>
      <xdr:spPr>
        <a:xfrm>
          <a:off x="11354444" y="1353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547019AE-789B-4829-9E18-99514BD328AA}"/>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4CFD4522-C5C0-4796-8004-CC108060524A}"/>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F8573F1C-9EB2-43EC-BB16-C5B2C6DD57A7}"/>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72E95E88-27AB-45B2-ABC4-934B71619C40}"/>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0F492059-13D6-4542-96AE-93EE698C50C1}"/>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A2531D5C-F604-4E67-92B0-8A15FE860253}"/>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A216653D-FDFC-454F-B89F-443AD805E573}"/>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BA30EFC4-0DA2-4F8B-BB18-8B6B919BD0EE}"/>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AAFBE9BE-01DF-4929-9D0A-A6B6C13BBDDE}"/>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5D2BE025-4135-4BC0-818D-C17EE4AC1D43}"/>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2FD3DBFC-878C-4063-8E7B-C6C729DBA0A0}"/>
            </a:ext>
          </a:extLst>
        </xdr:cNvPr>
        <xdr:cNvCxnSpPr/>
      </xdr:nvCxnSpPr>
      <xdr:spPr>
        <a:xfrm>
          <a:off x="164592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C9930DD5-8840-45F7-A3DE-DC549C68A26B}"/>
            </a:ext>
          </a:extLst>
        </xdr:cNvPr>
        <xdr:cNvSpPr txBox="1"/>
      </xdr:nvSpPr>
      <xdr:spPr>
        <a:xfrm>
          <a:off x="160491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1FF4773C-39FD-47F0-B671-BFB306078E81}"/>
            </a:ext>
          </a:extLst>
        </xdr:cNvPr>
        <xdr:cNvCxnSpPr/>
      </xdr:nvCxnSpPr>
      <xdr:spPr>
        <a:xfrm>
          <a:off x="164592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7D501B84-8148-418B-AC09-4416CD66A499}"/>
            </a:ext>
          </a:extLst>
        </xdr:cNvPr>
        <xdr:cNvSpPr txBox="1"/>
      </xdr:nvSpPr>
      <xdr:spPr>
        <a:xfrm>
          <a:off x="1604917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920F6AE9-1799-429C-9EAA-52764099243E}"/>
            </a:ext>
          </a:extLst>
        </xdr:cNvPr>
        <xdr:cNvCxnSpPr/>
      </xdr:nvCxnSpPr>
      <xdr:spPr>
        <a:xfrm>
          <a:off x="164592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21C6BC17-4809-4B73-9E59-C609EE807812}"/>
            </a:ext>
          </a:extLst>
        </xdr:cNvPr>
        <xdr:cNvSpPr txBox="1"/>
      </xdr:nvSpPr>
      <xdr:spPr>
        <a:xfrm>
          <a:off x="1604917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876ED4CF-E63E-48DD-A833-22A488FE01AC}"/>
            </a:ext>
          </a:extLst>
        </xdr:cNvPr>
        <xdr:cNvCxnSpPr/>
      </xdr:nvCxnSpPr>
      <xdr:spPr>
        <a:xfrm>
          <a:off x="164592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1D28D43A-4396-4F4E-AA4E-00323595F798}"/>
            </a:ext>
          </a:extLst>
        </xdr:cNvPr>
        <xdr:cNvSpPr txBox="1"/>
      </xdr:nvSpPr>
      <xdr:spPr>
        <a:xfrm>
          <a:off x="1604917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E880D4AE-E8B1-41A3-BA0F-31235A7FE39D}"/>
            </a:ext>
          </a:extLst>
        </xdr:cNvPr>
        <xdr:cNvCxnSpPr/>
      </xdr:nvCxnSpPr>
      <xdr:spPr>
        <a:xfrm>
          <a:off x="164592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BC6F4E0F-F0BB-4DBB-8AE7-9C3919AD8834}"/>
            </a:ext>
          </a:extLst>
        </xdr:cNvPr>
        <xdr:cNvSpPr txBox="1"/>
      </xdr:nvSpPr>
      <xdr:spPr>
        <a:xfrm>
          <a:off x="1604917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59EAF829-49C2-4F09-A9DD-EDA5137DF30B}"/>
            </a:ext>
          </a:extLst>
        </xdr:cNvPr>
        <xdr:cNvCxnSpPr/>
      </xdr:nvCxnSpPr>
      <xdr:spPr>
        <a:xfrm>
          <a:off x="164592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599" name="テキスト ボックス 598">
          <a:extLst>
            <a:ext uri="{FF2B5EF4-FFF2-40B4-BE49-F238E27FC236}">
              <a16:creationId xmlns:a16="http://schemas.microsoft.com/office/drawing/2014/main" id="{7DAA04B6-3991-4A62-9E92-94502EF77823}"/>
            </a:ext>
          </a:extLst>
        </xdr:cNvPr>
        <xdr:cNvSpPr txBox="1"/>
      </xdr:nvSpPr>
      <xdr:spPr>
        <a:xfrm>
          <a:off x="16049171" y="126620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CBCA92D5-6FA7-4747-B6BA-8D7D3DA26813}"/>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01" name="テキスト ボックス 600">
          <a:extLst>
            <a:ext uri="{FF2B5EF4-FFF2-40B4-BE49-F238E27FC236}">
              <a16:creationId xmlns:a16="http://schemas.microsoft.com/office/drawing/2014/main" id="{24D8BC76-0B58-4953-A82F-D7B4B0CC2F53}"/>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3BC7C26E-D916-4823-B955-FED51CFFAB40}"/>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85452</xdr:rowOff>
    </xdr:from>
    <xdr:to>
      <xdr:col>116</xdr:col>
      <xdr:colOff>62864</xdr:colOff>
      <xdr:row>86</xdr:row>
      <xdr:rowOff>145869</xdr:rowOff>
    </xdr:to>
    <xdr:cxnSp macro="">
      <xdr:nvCxnSpPr>
        <xdr:cNvPr id="603" name="直線コネクタ 602">
          <a:extLst>
            <a:ext uri="{FF2B5EF4-FFF2-40B4-BE49-F238E27FC236}">
              <a16:creationId xmlns:a16="http://schemas.microsoft.com/office/drawing/2014/main" id="{7FFD369C-7C5E-4682-B725-0EDA81EE7535}"/>
            </a:ext>
          </a:extLst>
        </xdr:cNvPr>
        <xdr:cNvCxnSpPr/>
      </xdr:nvCxnSpPr>
      <xdr:spPr>
        <a:xfrm flipV="1">
          <a:off x="19951064" y="12804502"/>
          <a:ext cx="0" cy="154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149696</xdr:rowOff>
    </xdr:from>
    <xdr:ext cx="469744" cy="259045"/>
    <xdr:sp macro="" textlink="">
      <xdr:nvSpPr>
        <xdr:cNvPr id="604" name="【消防施設】&#10;一人当たり面積最小値テキスト">
          <a:extLst>
            <a:ext uri="{FF2B5EF4-FFF2-40B4-BE49-F238E27FC236}">
              <a16:creationId xmlns:a16="http://schemas.microsoft.com/office/drawing/2014/main" id="{373C3F95-8197-4CA0-93E4-9D67BB724F67}"/>
            </a:ext>
          </a:extLst>
        </xdr:cNvPr>
        <xdr:cNvSpPr txBox="1"/>
      </xdr:nvSpPr>
      <xdr:spPr>
        <a:xfrm>
          <a:off x="19989800" y="14354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145869</xdr:rowOff>
    </xdr:from>
    <xdr:to>
      <xdr:col>116</xdr:col>
      <xdr:colOff>152400</xdr:colOff>
      <xdr:row>86</xdr:row>
      <xdr:rowOff>145869</xdr:rowOff>
    </xdr:to>
    <xdr:cxnSp macro="">
      <xdr:nvCxnSpPr>
        <xdr:cNvPr id="605" name="直線コネクタ 604">
          <a:extLst>
            <a:ext uri="{FF2B5EF4-FFF2-40B4-BE49-F238E27FC236}">
              <a16:creationId xmlns:a16="http://schemas.microsoft.com/office/drawing/2014/main" id="{9DE9522D-671B-47A0-98F7-DD9D5E7C574B}"/>
            </a:ext>
          </a:extLst>
        </xdr:cNvPr>
        <xdr:cNvCxnSpPr/>
      </xdr:nvCxnSpPr>
      <xdr:spPr>
        <a:xfrm>
          <a:off x="19881850" y="1435081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32129</xdr:rowOff>
    </xdr:from>
    <xdr:ext cx="469744" cy="259045"/>
    <xdr:sp macro="" textlink="">
      <xdr:nvSpPr>
        <xdr:cNvPr id="606" name="【消防施設】&#10;一人当たり面積最大値テキスト">
          <a:extLst>
            <a:ext uri="{FF2B5EF4-FFF2-40B4-BE49-F238E27FC236}">
              <a16:creationId xmlns:a16="http://schemas.microsoft.com/office/drawing/2014/main" id="{936D6A75-69B0-40FB-9505-C3DA08C43D42}"/>
            </a:ext>
          </a:extLst>
        </xdr:cNvPr>
        <xdr:cNvSpPr txBox="1"/>
      </xdr:nvSpPr>
      <xdr:spPr>
        <a:xfrm>
          <a:off x="19989800" y="12586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85452</xdr:rowOff>
    </xdr:from>
    <xdr:to>
      <xdr:col>116</xdr:col>
      <xdr:colOff>152400</xdr:colOff>
      <xdr:row>77</xdr:row>
      <xdr:rowOff>85452</xdr:rowOff>
    </xdr:to>
    <xdr:cxnSp macro="">
      <xdr:nvCxnSpPr>
        <xdr:cNvPr id="607" name="直線コネクタ 606">
          <a:extLst>
            <a:ext uri="{FF2B5EF4-FFF2-40B4-BE49-F238E27FC236}">
              <a16:creationId xmlns:a16="http://schemas.microsoft.com/office/drawing/2014/main" id="{4DE012B6-2026-4030-A6FB-92020353051C}"/>
            </a:ext>
          </a:extLst>
        </xdr:cNvPr>
        <xdr:cNvCxnSpPr/>
      </xdr:nvCxnSpPr>
      <xdr:spPr>
        <a:xfrm>
          <a:off x="19881850" y="1280450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161670</xdr:rowOff>
    </xdr:from>
    <xdr:ext cx="469744" cy="259045"/>
    <xdr:sp macro="" textlink="">
      <xdr:nvSpPr>
        <xdr:cNvPr id="608" name="【消防施設】&#10;一人当たり面積平均値テキスト">
          <a:extLst>
            <a:ext uri="{FF2B5EF4-FFF2-40B4-BE49-F238E27FC236}">
              <a16:creationId xmlns:a16="http://schemas.microsoft.com/office/drawing/2014/main" id="{6A486156-724D-4A4B-8A53-8F6A7685099A}"/>
            </a:ext>
          </a:extLst>
        </xdr:cNvPr>
        <xdr:cNvSpPr txBox="1"/>
      </xdr:nvSpPr>
      <xdr:spPr>
        <a:xfrm>
          <a:off x="19989800" y="1370622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11793</xdr:rowOff>
    </xdr:from>
    <xdr:to>
      <xdr:col>116</xdr:col>
      <xdr:colOff>114300</xdr:colOff>
      <xdr:row>83</xdr:row>
      <xdr:rowOff>113393</xdr:rowOff>
    </xdr:to>
    <xdr:sp macro="" textlink="">
      <xdr:nvSpPr>
        <xdr:cNvPr id="609" name="フローチャート: 判断 608">
          <a:extLst>
            <a:ext uri="{FF2B5EF4-FFF2-40B4-BE49-F238E27FC236}">
              <a16:creationId xmlns:a16="http://schemas.microsoft.com/office/drawing/2014/main" id="{2F8DB348-224E-4613-840D-1F009CEC279E}"/>
            </a:ext>
          </a:extLst>
        </xdr:cNvPr>
        <xdr:cNvSpPr/>
      </xdr:nvSpPr>
      <xdr:spPr>
        <a:xfrm>
          <a:off x="19900900" y="1372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28121</xdr:rowOff>
    </xdr:from>
    <xdr:to>
      <xdr:col>112</xdr:col>
      <xdr:colOff>38100</xdr:colOff>
      <xdr:row>83</xdr:row>
      <xdr:rowOff>129721</xdr:rowOff>
    </xdr:to>
    <xdr:sp macro="" textlink="">
      <xdr:nvSpPr>
        <xdr:cNvPr id="610" name="フローチャート: 判断 609">
          <a:extLst>
            <a:ext uri="{FF2B5EF4-FFF2-40B4-BE49-F238E27FC236}">
              <a16:creationId xmlns:a16="http://schemas.microsoft.com/office/drawing/2014/main" id="{421BD3E4-E84E-4D15-AFDE-C5BF5F02465B}"/>
            </a:ext>
          </a:extLst>
        </xdr:cNvPr>
        <xdr:cNvSpPr/>
      </xdr:nvSpPr>
      <xdr:spPr>
        <a:xfrm>
          <a:off x="19157950" y="137377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611" name="フローチャート: 判断 610">
          <a:extLst>
            <a:ext uri="{FF2B5EF4-FFF2-40B4-BE49-F238E27FC236}">
              <a16:creationId xmlns:a16="http://schemas.microsoft.com/office/drawing/2014/main" id="{CF7D7703-9556-430F-9F2D-0E03C465BACE}"/>
            </a:ext>
          </a:extLst>
        </xdr:cNvPr>
        <xdr:cNvSpPr/>
      </xdr:nvSpPr>
      <xdr:spPr>
        <a:xfrm>
          <a:off x="18345150" y="1377696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80373</xdr:rowOff>
    </xdr:from>
    <xdr:to>
      <xdr:col>102</xdr:col>
      <xdr:colOff>165100</xdr:colOff>
      <xdr:row>84</xdr:row>
      <xdr:rowOff>10523</xdr:rowOff>
    </xdr:to>
    <xdr:sp macro="" textlink="">
      <xdr:nvSpPr>
        <xdr:cNvPr id="612" name="フローチャート: 判断 611">
          <a:extLst>
            <a:ext uri="{FF2B5EF4-FFF2-40B4-BE49-F238E27FC236}">
              <a16:creationId xmlns:a16="http://schemas.microsoft.com/office/drawing/2014/main" id="{455159C0-8DDF-42EF-9614-EC28BF8F3849}"/>
            </a:ext>
          </a:extLst>
        </xdr:cNvPr>
        <xdr:cNvSpPr/>
      </xdr:nvSpPr>
      <xdr:spPr>
        <a:xfrm>
          <a:off x="17551400" y="1379002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31387</xdr:rowOff>
    </xdr:from>
    <xdr:to>
      <xdr:col>98</xdr:col>
      <xdr:colOff>38100</xdr:colOff>
      <xdr:row>83</xdr:row>
      <xdr:rowOff>132987</xdr:rowOff>
    </xdr:to>
    <xdr:sp macro="" textlink="">
      <xdr:nvSpPr>
        <xdr:cNvPr id="613" name="フローチャート: 判断 612">
          <a:extLst>
            <a:ext uri="{FF2B5EF4-FFF2-40B4-BE49-F238E27FC236}">
              <a16:creationId xmlns:a16="http://schemas.microsoft.com/office/drawing/2014/main" id="{1BFADE8F-DF45-4AF4-85CA-EABAFB868CA6}"/>
            </a:ext>
          </a:extLst>
        </xdr:cNvPr>
        <xdr:cNvSpPr/>
      </xdr:nvSpPr>
      <xdr:spPr>
        <a:xfrm>
          <a:off x="16757650" y="137410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000077EC-5F69-49E7-8F5A-32DE0856AC51}"/>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75BC6594-9806-4114-9BEF-1DB229147252}"/>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F9723E51-3926-4BD7-A59E-2261D89DF435}"/>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86FE108E-BC49-4216-8D49-ED2DD18902FC}"/>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6E5C8602-61B2-4CA4-AB79-FD44E6D5B985}"/>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78739</xdr:rowOff>
    </xdr:from>
    <xdr:to>
      <xdr:col>116</xdr:col>
      <xdr:colOff>114300</xdr:colOff>
      <xdr:row>81</xdr:row>
      <xdr:rowOff>8889</xdr:rowOff>
    </xdr:to>
    <xdr:sp macro="" textlink="">
      <xdr:nvSpPr>
        <xdr:cNvPr id="619" name="楕円 618">
          <a:extLst>
            <a:ext uri="{FF2B5EF4-FFF2-40B4-BE49-F238E27FC236}">
              <a16:creationId xmlns:a16="http://schemas.microsoft.com/office/drawing/2014/main" id="{D69D801C-8D52-4A9B-B947-31C2334070A2}"/>
            </a:ext>
          </a:extLst>
        </xdr:cNvPr>
        <xdr:cNvSpPr/>
      </xdr:nvSpPr>
      <xdr:spPr>
        <a:xfrm>
          <a:off x="19900900" y="1329308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79</xdr:row>
      <xdr:rowOff>101616</xdr:rowOff>
    </xdr:from>
    <xdr:ext cx="469744" cy="259045"/>
    <xdr:sp macro="" textlink="">
      <xdr:nvSpPr>
        <xdr:cNvPr id="620" name="【消防施設】&#10;一人当たり面積該当値テキスト">
          <a:extLst>
            <a:ext uri="{FF2B5EF4-FFF2-40B4-BE49-F238E27FC236}">
              <a16:creationId xmlns:a16="http://schemas.microsoft.com/office/drawing/2014/main" id="{1A873B2C-4F22-4F4C-8577-FA0E988547DD}"/>
            </a:ext>
          </a:extLst>
        </xdr:cNvPr>
        <xdr:cNvSpPr txBox="1"/>
      </xdr:nvSpPr>
      <xdr:spPr>
        <a:xfrm>
          <a:off x="19989800" y="13150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80</xdr:row>
      <xdr:rowOff>104866</xdr:rowOff>
    </xdr:from>
    <xdr:to>
      <xdr:col>112</xdr:col>
      <xdr:colOff>38100</xdr:colOff>
      <xdr:row>81</xdr:row>
      <xdr:rowOff>35016</xdr:rowOff>
    </xdr:to>
    <xdr:sp macro="" textlink="">
      <xdr:nvSpPr>
        <xdr:cNvPr id="621" name="楕円 620">
          <a:extLst>
            <a:ext uri="{FF2B5EF4-FFF2-40B4-BE49-F238E27FC236}">
              <a16:creationId xmlns:a16="http://schemas.microsoft.com/office/drawing/2014/main" id="{5AF57F20-FA77-48D3-A22A-01FB7A45068D}"/>
            </a:ext>
          </a:extLst>
        </xdr:cNvPr>
        <xdr:cNvSpPr/>
      </xdr:nvSpPr>
      <xdr:spPr>
        <a:xfrm>
          <a:off x="19157950" y="1331921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80</xdr:row>
      <xdr:rowOff>129539</xdr:rowOff>
    </xdr:from>
    <xdr:to>
      <xdr:col>116</xdr:col>
      <xdr:colOff>63500</xdr:colOff>
      <xdr:row>80</xdr:row>
      <xdr:rowOff>155666</xdr:rowOff>
    </xdr:to>
    <xdr:cxnSp macro="">
      <xdr:nvCxnSpPr>
        <xdr:cNvPr id="622" name="直線コネクタ 621">
          <a:extLst>
            <a:ext uri="{FF2B5EF4-FFF2-40B4-BE49-F238E27FC236}">
              <a16:creationId xmlns:a16="http://schemas.microsoft.com/office/drawing/2014/main" id="{8E09461A-94F4-4D17-AD34-10FB5B82B178}"/>
            </a:ext>
          </a:extLst>
        </xdr:cNvPr>
        <xdr:cNvCxnSpPr/>
      </xdr:nvCxnSpPr>
      <xdr:spPr>
        <a:xfrm flipV="1">
          <a:off x="19202400" y="13343889"/>
          <a:ext cx="749300" cy="26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124461</xdr:rowOff>
    </xdr:from>
    <xdr:to>
      <xdr:col>107</xdr:col>
      <xdr:colOff>101600</xdr:colOff>
      <xdr:row>81</xdr:row>
      <xdr:rowOff>54611</xdr:rowOff>
    </xdr:to>
    <xdr:sp macro="" textlink="">
      <xdr:nvSpPr>
        <xdr:cNvPr id="623" name="楕円 622">
          <a:extLst>
            <a:ext uri="{FF2B5EF4-FFF2-40B4-BE49-F238E27FC236}">
              <a16:creationId xmlns:a16="http://schemas.microsoft.com/office/drawing/2014/main" id="{F722C1C8-F524-42D4-B51C-45E22F443D9F}"/>
            </a:ext>
          </a:extLst>
        </xdr:cNvPr>
        <xdr:cNvSpPr/>
      </xdr:nvSpPr>
      <xdr:spPr>
        <a:xfrm>
          <a:off x="18345150" y="133388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155666</xdr:rowOff>
    </xdr:from>
    <xdr:to>
      <xdr:col>111</xdr:col>
      <xdr:colOff>177800</xdr:colOff>
      <xdr:row>81</xdr:row>
      <xdr:rowOff>3811</xdr:rowOff>
    </xdr:to>
    <xdr:cxnSp macro="">
      <xdr:nvCxnSpPr>
        <xdr:cNvPr id="624" name="直線コネクタ 623">
          <a:extLst>
            <a:ext uri="{FF2B5EF4-FFF2-40B4-BE49-F238E27FC236}">
              <a16:creationId xmlns:a16="http://schemas.microsoft.com/office/drawing/2014/main" id="{FF3F820E-9AC9-40A1-9FF7-C302B7D9605F}"/>
            </a:ext>
          </a:extLst>
        </xdr:cNvPr>
        <xdr:cNvCxnSpPr/>
      </xdr:nvCxnSpPr>
      <xdr:spPr>
        <a:xfrm flipV="1">
          <a:off x="18395950" y="13370016"/>
          <a:ext cx="806450" cy="13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80</xdr:row>
      <xdr:rowOff>147320</xdr:rowOff>
    </xdr:from>
    <xdr:to>
      <xdr:col>102</xdr:col>
      <xdr:colOff>165100</xdr:colOff>
      <xdr:row>81</xdr:row>
      <xdr:rowOff>77470</xdr:rowOff>
    </xdr:to>
    <xdr:sp macro="" textlink="">
      <xdr:nvSpPr>
        <xdr:cNvPr id="625" name="楕円 624">
          <a:extLst>
            <a:ext uri="{FF2B5EF4-FFF2-40B4-BE49-F238E27FC236}">
              <a16:creationId xmlns:a16="http://schemas.microsoft.com/office/drawing/2014/main" id="{65C17595-EBAA-4ACF-B81C-C8E165F2BC98}"/>
            </a:ext>
          </a:extLst>
        </xdr:cNvPr>
        <xdr:cNvSpPr/>
      </xdr:nvSpPr>
      <xdr:spPr>
        <a:xfrm>
          <a:off x="17551400" y="133616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81</xdr:row>
      <xdr:rowOff>3811</xdr:rowOff>
    </xdr:from>
    <xdr:to>
      <xdr:col>107</xdr:col>
      <xdr:colOff>50800</xdr:colOff>
      <xdr:row>81</xdr:row>
      <xdr:rowOff>26670</xdr:rowOff>
    </xdr:to>
    <xdr:cxnSp macro="">
      <xdr:nvCxnSpPr>
        <xdr:cNvPr id="626" name="直線コネクタ 625">
          <a:extLst>
            <a:ext uri="{FF2B5EF4-FFF2-40B4-BE49-F238E27FC236}">
              <a16:creationId xmlns:a16="http://schemas.microsoft.com/office/drawing/2014/main" id="{F06D72BB-010F-4DF3-9B5B-92FC4250B99A}"/>
            </a:ext>
          </a:extLst>
        </xdr:cNvPr>
        <xdr:cNvCxnSpPr/>
      </xdr:nvCxnSpPr>
      <xdr:spPr>
        <a:xfrm flipV="1">
          <a:off x="17602200" y="13383261"/>
          <a:ext cx="79375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81</xdr:row>
      <xdr:rowOff>1995</xdr:rowOff>
    </xdr:from>
    <xdr:to>
      <xdr:col>98</xdr:col>
      <xdr:colOff>38100</xdr:colOff>
      <xdr:row>81</xdr:row>
      <xdr:rowOff>103595</xdr:rowOff>
    </xdr:to>
    <xdr:sp macro="" textlink="">
      <xdr:nvSpPr>
        <xdr:cNvPr id="627" name="楕円 626">
          <a:extLst>
            <a:ext uri="{FF2B5EF4-FFF2-40B4-BE49-F238E27FC236}">
              <a16:creationId xmlns:a16="http://schemas.microsoft.com/office/drawing/2014/main" id="{0A446257-F4DA-44BC-B978-7E5EB61C8650}"/>
            </a:ext>
          </a:extLst>
        </xdr:cNvPr>
        <xdr:cNvSpPr/>
      </xdr:nvSpPr>
      <xdr:spPr>
        <a:xfrm>
          <a:off x="16757650" y="1338144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81</xdr:row>
      <xdr:rowOff>26670</xdr:rowOff>
    </xdr:from>
    <xdr:to>
      <xdr:col>102</xdr:col>
      <xdr:colOff>114300</xdr:colOff>
      <xdr:row>81</xdr:row>
      <xdr:rowOff>52795</xdr:rowOff>
    </xdr:to>
    <xdr:cxnSp macro="">
      <xdr:nvCxnSpPr>
        <xdr:cNvPr id="628" name="直線コネクタ 627">
          <a:extLst>
            <a:ext uri="{FF2B5EF4-FFF2-40B4-BE49-F238E27FC236}">
              <a16:creationId xmlns:a16="http://schemas.microsoft.com/office/drawing/2014/main" id="{39B848CA-9807-4108-89A6-402CEEE541E4}"/>
            </a:ext>
          </a:extLst>
        </xdr:cNvPr>
        <xdr:cNvCxnSpPr/>
      </xdr:nvCxnSpPr>
      <xdr:spPr>
        <a:xfrm flipV="1">
          <a:off x="16802100" y="13406120"/>
          <a:ext cx="8001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120848</xdr:rowOff>
    </xdr:from>
    <xdr:ext cx="469744" cy="259045"/>
    <xdr:sp macro="" textlink="">
      <xdr:nvSpPr>
        <xdr:cNvPr id="629" name="n_1aveValue【消防施設】&#10;一人当たり面積">
          <a:extLst>
            <a:ext uri="{FF2B5EF4-FFF2-40B4-BE49-F238E27FC236}">
              <a16:creationId xmlns:a16="http://schemas.microsoft.com/office/drawing/2014/main" id="{9012C139-A385-4154-B580-9DEDE5F0D1E9}"/>
            </a:ext>
          </a:extLst>
        </xdr:cNvPr>
        <xdr:cNvSpPr txBox="1"/>
      </xdr:nvSpPr>
      <xdr:spPr>
        <a:xfrm>
          <a:off x="18980227" y="13830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160038</xdr:rowOff>
    </xdr:from>
    <xdr:ext cx="469744" cy="259045"/>
    <xdr:sp macro="" textlink="">
      <xdr:nvSpPr>
        <xdr:cNvPr id="630" name="n_2aveValue【消防施設】&#10;一人当たり面積">
          <a:extLst>
            <a:ext uri="{FF2B5EF4-FFF2-40B4-BE49-F238E27FC236}">
              <a16:creationId xmlns:a16="http://schemas.microsoft.com/office/drawing/2014/main" id="{6571D449-A0DC-4C44-A760-C19EFB9DE557}"/>
            </a:ext>
          </a:extLst>
        </xdr:cNvPr>
        <xdr:cNvSpPr txBox="1"/>
      </xdr:nvSpPr>
      <xdr:spPr>
        <a:xfrm>
          <a:off x="18180127" y="13869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1650</xdr:rowOff>
    </xdr:from>
    <xdr:ext cx="469744" cy="259045"/>
    <xdr:sp macro="" textlink="">
      <xdr:nvSpPr>
        <xdr:cNvPr id="631" name="n_3aveValue【消防施設】&#10;一人当たり面積">
          <a:extLst>
            <a:ext uri="{FF2B5EF4-FFF2-40B4-BE49-F238E27FC236}">
              <a16:creationId xmlns:a16="http://schemas.microsoft.com/office/drawing/2014/main" id="{58E72235-14C1-4497-993A-43980D57CEC5}"/>
            </a:ext>
          </a:extLst>
        </xdr:cNvPr>
        <xdr:cNvSpPr txBox="1"/>
      </xdr:nvSpPr>
      <xdr:spPr>
        <a:xfrm>
          <a:off x="17386377" y="138764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124114</xdr:rowOff>
    </xdr:from>
    <xdr:ext cx="469744" cy="259045"/>
    <xdr:sp macro="" textlink="">
      <xdr:nvSpPr>
        <xdr:cNvPr id="632" name="n_4aveValue【消防施設】&#10;一人当たり面積">
          <a:extLst>
            <a:ext uri="{FF2B5EF4-FFF2-40B4-BE49-F238E27FC236}">
              <a16:creationId xmlns:a16="http://schemas.microsoft.com/office/drawing/2014/main" id="{FF027CFA-D579-47D2-8FAA-77B0C73EF168}"/>
            </a:ext>
          </a:extLst>
        </xdr:cNvPr>
        <xdr:cNvSpPr txBox="1"/>
      </xdr:nvSpPr>
      <xdr:spPr>
        <a:xfrm>
          <a:off x="16592627" y="1383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79</xdr:row>
      <xdr:rowOff>51543</xdr:rowOff>
    </xdr:from>
    <xdr:ext cx="469744" cy="259045"/>
    <xdr:sp macro="" textlink="">
      <xdr:nvSpPr>
        <xdr:cNvPr id="633" name="n_1mainValue【消防施設】&#10;一人当たり面積">
          <a:extLst>
            <a:ext uri="{FF2B5EF4-FFF2-40B4-BE49-F238E27FC236}">
              <a16:creationId xmlns:a16="http://schemas.microsoft.com/office/drawing/2014/main" id="{8B365784-73C3-44A7-A331-AAE38A3FE786}"/>
            </a:ext>
          </a:extLst>
        </xdr:cNvPr>
        <xdr:cNvSpPr txBox="1"/>
      </xdr:nvSpPr>
      <xdr:spPr>
        <a:xfrm>
          <a:off x="18980227" y="1310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79</xdr:row>
      <xdr:rowOff>71138</xdr:rowOff>
    </xdr:from>
    <xdr:ext cx="469744" cy="259045"/>
    <xdr:sp macro="" textlink="">
      <xdr:nvSpPr>
        <xdr:cNvPr id="634" name="n_2mainValue【消防施設】&#10;一人当たり面積">
          <a:extLst>
            <a:ext uri="{FF2B5EF4-FFF2-40B4-BE49-F238E27FC236}">
              <a16:creationId xmlns:a16="http://schemas.microsoft.com/office/drawing/2014/main" id="{66C5EEDC-0F1B-40F6-9707-D6130B22082A}"/>
            </a:ext>
          </a:extLst>
        </xdr:cNvPr>
        <xdr:cNvSpPr txBox="1"/>
      </xdr:nvSpPr>
      <xdr:spPr>
        <a:xfrm>
          <a:off x="18180127" y="13120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79</xdr:row>
      <xdr:rowOff>93997</xdr:rowOff>
    </xdr:from>
    <xdr:ext cx="469744" cy="259045"/>
    <xdr:sp macro="" textlink="">
      <xdr:nvSpPr>
        <xdr:cNvPr id="635" name="n_3mainValue【消防施設】&#10;一人当たり面積">
          <a:extLst>
            <a:ext uri="{FF2B5EF4-FFF2-40B4-BE49-F238E27FC236}">
              <a16:creationId xmlns:a16="http://schemas.microsoft.com/office/drawing/2014/main" id="{A286BF7B-26DA-41F2-BB96-9291B7F3B9FA}"/>
            </a:ext>
          </a:extLst>
        </xdr:cNvPr>
        <xdr:cNvSpPr txBox="1"/>
      </xdr:nvSpPr>
      <xdr:spPr>
        <a:xfrm>
          <a:off x="17386377" y="1314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120122</xdr:rowOff>
    </xdr:from>
    <xdr:ext cx="469744" cy="259045"/>
    <xdr:sp macro="" textlink="">
      <xdr:nvSpPr>
        <xdr:cNvPr id="636" name="n_4mainValue【消防施設】&#10;一人当たり面積">
          <a:extLst>
            <a:ext uri="{FF2B5EF4-FFF2-40B4-BE49-F238E27FC236}">
              <a16:creationId xmlns:a16="http://schemas.microsoft.com/office/drawing/2014/main" id="{036FDA79-7395-440B-85D2-9F30B34347D0}"/>
            </a:ext>
          </a:extLst>
        </xdr:cNvPr>
        <xdr:cNvSpPr txBox="1"/>
      </xdr:nvSpPr>
      <xdr:spPr>
        <a:xfrm>
          <a:off x="16592627" y="1316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4E54B1A7-1276-43AF-934E-4020CA45615B}"/>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675FE9CB-EA59-440B-8F5F-9F3413D95443}"/>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3BB20AD5-B8E8-4247-928A-E576ABF6FF12}"/>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E05C1CEA-6DD1-4412-B087-D4B795649C9C}"/>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69064B9C-7335-4D4A-877D-7210748AB8E2}"/>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31147CB2-9AAD-461B-B3CB-FDC17A7D5088}"/>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F62945D5-3A9D-4D00-985C-DC7BCBBB0E1A}"/>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AEB11273-DD0A-49CD-A66E-17BF1E71E726}"/>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CC232FB9-C4E9-4FC9-BD33-67ACE52BE5F2}"/>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058099BA-8583-4BC0-9358-4C41D547B758}"/>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A2A046B1-F356-4E1D-ABFC-50C26469EDDD}"/>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8" name="直線コネクタ 647">
          <a:extLst>
            <a:ext uri="{FF2B5EF4-FFF2-40B4-BE49-F238E27FC236}">
              <a16:creationId xmlns:a16="http://schemas.microsoft.com/office/drawing/2014/main" id="{2A65900F-AFCE-4E7C-866A-5D31B1275C77}"/>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49" name="テキスト ボックス 648">
          <a:extLst>
            <a:ext uri="{FF2B5EF4-FFF2-40B4-BE49-F238E27FC236}">
              <a16:creationId xmlns:a16="http://schemas.microsoft.com/office/drawing/2014/main" id="{2E5C6454-7CE5-43C2-9C6B-9D03B5A66B47}"/>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0" name="直線コネクタ 649">
          <a:extLst>
            <a:ext uri="{FF2B5EF4-FFF2-40B4-BE49-F238E27FC236}">
              <a16:creationId xmlns:a16="http://schemas.microsoft.com/office/drawing/2014/main" id="{5D3D509B-6287-4DE3-AFD9-FB131FFC47EF}"/>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1" name="テキスト ボックス 650">
          <a:extLst>
            <a:ext uri="{FF2B5EF4-FFF2-40B4-BE49-F238E27FC236}">
              <a16:creationId xmlns:a16="http://schemas.microsoft.com/office/drawing/2014/main" id="{5204B87A-9558-410F-A32E-06C58DC91D95}"/>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2" name="直線コネクタ 651">
          <a:extLst>
            <a:ext uri="{FF2B5EF4-FFF2-40B4-BE49-F238E27FC236}">
              <a16:creationId xmlns:a16="http://schemas.microsoft.com/office/drawing/2014/main" id="{D608588E-4E0A-433C-A6E2-94A1B07A61FB}"/>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3" name="テキスト ボックス 652">
          <a:extLst>
            <a:ext uri="{FF2B5EF4-FFF2-40B4-BE49-F238E27FC236}">
              <a16:creationId xmlns:a16="http://schemas.microsoft.com/office/drawing/2014/main" id="{093C3195-6819-4177-88E6-2D01FF7DA112}"/>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4" name="直線コネクタ 653">
          <a:extLst>
            <a:ext uri="{FF2B5EF4-FFF2-40B4-BE49-F238E27FC236}">
              <a16:creationId xmlns:a16="http://schemas.microsoft.com/office/drawing/2014/main" id="{E3D000FC-CBB4-475E-AF2E-FA51CC89F88E}"/>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5" name="テキスト ボックス 654">
          <a:extLst>
            <a:ext uri="{FF2B5EF4-FFF2-40B4-BE49-F238E27FC236}">
              <a16:creationId xmlns:a16="http://schemas.microsoft.com/office/drawing/2014/main" id="{06E3939A-4D11-4496-B449-400E1E437437}"/>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6" name="直線コネクタ 655">
          <a:extLst>
            <a:ext uri="{FF2B5EF4-FFF2-40B4-BE49-F238E27FC236}">
              <a16:creationId xmlns:a16="http://schemas.microsoft.com/office/drawing/2014/main" id="{BBF04DF0-FC45-432C-9A36-060AA6813FFE}"/>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7" name="テキスト ボックス 656">
          <a:extLst>
            <a:ext uri="{FF2B5EF4-FFF2-40B4-BE49-F238E27FC236}">
              <a16:creationId xmlns:a16="http://schemas.microsoft.com/office/drawing/2014/main" id="{D9BD699D-9844-400A-A80F-1367E507AF35}"/>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8" name="直線コネクタ 657">
          <a:extLst>
            <a:ext uri="{FF2B5EF4-FFF2-40B4-BE49-F238E27FC236}">
              <a16:creationId xmlns:a16="http://schemas.microsoft.com/office/drawing/2014/main" id="{64A6F456-426D-42C1-B046-356AA474C9AD}"/>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59" name="テキスト ボックス 658">
          <a:extLst>
            <a:ext uri="{FF2B5EF4-FFF2-40B4-BE49-F238E27FC236}">
              <a16:creationId xmlns:a16="http://schemas.microsoft.com/office/drawing/2014/main" id="{D537390A-5459-48DA-AD7A-02A5BE602903}"/>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0" name="【庁舎】&#10;有形固定資産減価償却率グラフ枠">
          <a:extLst>
            <a:ext uri="{FF2B5EF4-FFF2-40B4-BE49-F238E27FC236}">
              <a16:creationId xmlns:a16="http://schemas.microsoft.com/office/drawing/2014/main" id="{60993D96-56B8-4DA4-807B-58A954E1D53E}"/>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62864</xdr:rowOff>
    </xdr:from>
    <xdr:to>
      <xdr:col>85</xdr:col>
      <xdr:colOff>126364</xdr:colOff>
      <xdr:row>108</xdr:row>
      <xdr:rowOff>148589</xdr:rowOff>
    </xdr:to>
    <xdr:cxnSp macro="">
      <xdr:nvCxnSpPr>
        <xdr:cNvPr id="661" name="直線コネクタ 660">
          <a:extLst>
            <a:ext uri="{FF2B5EF4-FFF2-40B4-BE49-F238E27FC236}">
              <a16:creationId xmlns:a16="http://schemas.microsoft.com/office/drawing/2014/main" id="{A791672E-5022-49AA-BB0D-EF8D6AE1A30A}"/>
            </a:ext>
          </a:extLst>
        </xdr:cNvPr>
        <xdr:cNvCxnSpPr/>
      </xdr:nvCxnSpPr>
      <xdr:spPr>
        <a:xfrm flipV="1">
          <a:off x="14699614" y="16464914"/>
          <a:ext cx="0" cy="16287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152416</xdr:rowOff>
    </xdr:from>
    <xdr:ext cx="405111" cy="259045"/>
    <xdr:sp macro="" textlink="">
      <xdr:nvSpPr>
        <xdr:cNvPr id="662" name="【庁舎】&#10;有形固定資産減価償却率最小値テキスト">
          <a:extLst>
            <a:ext uri="{FF2B5EF4-FFF2-40B4-BE49-F238E27FC236}">
              <a16:creationId xmlns:a16="http://schemas.microsoft.com/office/drawing/2014/main" id="{E446BDA2-DD78-4FD2-9E75-FA7A0812EFEC}"/>
            </a:ext>
          </a:extLst>
        </xdr:cNvPr>
        <xdr:cNvSpPr txBox="1"/>
      </xdr:nvSpPr>
      <xdr:spPr>
        <a:xfrm>
          <a:off x="14738350"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148589</xdr:rowOff>
    </xdr:from>
    <xdr:to>
      <xdr:col>86</xdr:col>
      <xdr:colOff>25400</xdr:colOff>
      <xdr:row>108</xdr:row>
      <xdr:rowOff>148589</xdr:rowOff>
    </xdr:to>
    <xdr:cxnSp macro="">
      <xdr:nvCxnSpPr>
        <xdr:cNvPr id="663" name="直線コネクタ 662">
          <a:extLst>
            <a:ext uri="{FF2B5EF4-FFF2-40B4-BE49-F238E27FC236}">
              <a16:creationId xmlns:a16="http://schemas.microsoft.com/office/drawing/2014/main" id="{C8D07188-7038-4A1C-BC5B-AA2FA2016ACF}"/>
            </a:ext>
          </a:extLst>
        </xdr:cNvPr>
        <xdr:cNvCxnSpPr/>
      </xdr:nvCxnSpPr>
      <xdr:spPr>
        <a:xfrm>
          <a:off x="14611350" y="180936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9541</xdr:rowOff>
    </xdr:from>
    <xdr:ext cx="405111" cy="259045"/>
    <xdr:sp macro="" textlink="">
      <xdr:nvSpPr>
        <xdr:cNvPr id="664" name="【庁舎】&#10;有形固定資産減価償却率最大値テキスト">
          <a:extLst>
            <a:ext uri="{FF2B5EF4-FFF2-40B4-BE49-F238E27FC236}">
              <a16:creationId xmlns:a16="http://schemas.microsoft.com/office/drawing/2014/main" id="{30269452-407A-432C-83CC-3F2D653BD343}"/>
            </a:ext>
          </a:extLst>
        </xdr:cNvPr>
        <xdr:cNvSpPr txBox="1"/>
      </xdr:nvSpPr>
      <xdr:spPr>
        <a:xfrm>
          <a:off x="14738350" y="16240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62864</xdr:rowOff>
    </xdr:from>
    <xdr:to>
      <xdr:col>86</xdr:col>
      <xdr:colOff>25400</xdr:colOff>
      <xdr:row>99</xdr:row>
      <xdr:rowOff>62864</xdr:rowOff>
    </xdr:to>
    <xdr:cxnSp macro="">
      <xdr:nvCxnSpPr>
        <xdr:cNvPr id="665" name="直線コネクタ 664">
          <a:extLst>
            <a:ext uri="{FF2B5EF4-FFF2-40B4-BE49-F238E27FC236}">
              <a16:creationId xmlns:a16="http://schemas.microsoft.com/office/drawing/2014/main" id="{61C134C6-F8F3-45EA-BC35-646A83E0AA85}"/>
            </a:ext>
          </a:extLst>
        </xdr:cNvPr>
        <xdr:cNvCxnSpPr/>
      </xdr:nvCxnSpPr>
      <xdr:spPr>
        <a:xfrm>
          <a:off x="14611350" y="1646491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134002</xdr:rowOff>
    </xdr:from>
    <xdr:ext cx="405111" cy="259045"/>
    <xdr:sp macro="" textlink="">
      <xdr:nvSpPr>
        <xdr:cNvPr id="666" name="【庁舎】&#10;有形固定資産減価償却率平均値テキスト">
          <a:extLst>
            <a:ext uri="{FF2B5EF4-FFF2-40B4-BE49-F238E27FC236}">
              <a16:creationId xmlns:a16="http://schemas.microsoft.com/office/drawing/2014/main" id="{3886B5F8-7244-4C85-9742-D1B662DD7CA0}"/>
            </a:ext>
          </a:extLst>
        </xdr:cNvPr>
        <xdr:cNvSpPr txBox="1"/>
      </xdr:nvSpPr>
      <xdr:spPr>
        <a:xfrm>
          <a:off x="14738350" y="17221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111125</xdr:rowOff>
    </xdr:from>
    <xdr:to>
      <xdr:col>85</xdr:col>
      <xdr:colOff>177800</xdr:colOff>
      <xdr:row>105</xdr:row>
      <xdr:rowOff>41275</xdr:rowOff>
    </xdr:to>
    <xdr:sp macro="" textlink="">
      <xdr:nvSpPr>
        <xdr:cNvPr id="667" name="フローチャート: 判断 666">
          <a:extLst>
            <a:ext uri="{FF2B5EF4-FFF2-40B4-BE49-F238E27FC236}">
              <a16:creationId xmlns:a16="http://schemas.microsoft.com/office/drawing/2014/main" id="{AE74150C-3666-4EC3-B240-D6C6DB722674}"/>
            </a:ext>
          </a:extLst>
        </xdr:cNvPr>
        <xdr:cNvSpPr/>
      </xdr:nvSpPr>
      <xdr:spPr>
        <a:xfrm>
          <a:off x="14649450" y="1737042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116839</xdr:rowOff>
    </xdr:from>
    <xdr:to>
      <xdr:col>81</xdr:col>
      <xdr:colOff>101600</xdr:colOff>
      <xdr:row>105</xdr:row>
      <xdr:rowOff>46989</xdr:rowOff>
    </xdr:to>
    <xdr:sp macro="" textlink="">
      <xdr:nvSpPr>
        <xdr:cNvPr id="668" name="フローチャート: 判断 667">
          <a:extLst>
            <a:ext uri="{FF2B5EF4-FFF2-40B4-BE49-F238E27FC236}">
              <a16:creationId xmlns:a16="http://schemas.microsoft.com/office/drawing/2014/main" id="{589117F8-1590-48E2-AF92-989237FD4BA6}"/>
            </a:ext>
          </a:extLst>
        </xdr:cNvPr>
        <xdr:cNvSpPr/>
      </xdr:nvSpPr>
      <xdr:spPr>
        <a:xfrm>
          <a:off x="13887450" y="1737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82550</xdr:rowOff>
    </xdr:from>
    <xdr:to>
      <xdr:col>76</xdr:col>
      <xdr:colOff>165100</xdr:colOff>
      <xdr:row>105</xdr:row>
      <xdr:rowOff>12700</xdr:rowOff>
    </xdr:to>
    <xdr:sp macro="" textlink="">
      <xdr:nvSpPr>
        <xdr:cNvPr id="669" name="フローチャート: 判断 668">
          <a:extLst>
            <a:ext uri="{FF2B5EF4-FFF2-40B4-BE49-F238E27FC236}">
              <a16:creationId xmlns:a16="http://schemas.microsoft.com/office/drawing/2014/main" id="{5F0754E7-38F7-4009-BCED-77634F302F6B}"/>
            </a:ext>
          </a:extLst>
        </xdr:cNvPr>
        <xdr:cNvSpPr/>
      </xdr:nvSpPr>
      <xdr:spPr>
        <a:xfrm>
          <a:off x="13093700" y="1734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53975</xdr:rowOff>
    </xdr:from>
    <xdr:to>
      <xdr:col>72</xdr:col>
      <xdr:colOff>38100</xdr:colOff>
      <xdr:row>104</xdr:row>
      <xdr:rowOff>155575</xdr:rowOff>
    </xdr:to>
    <xdr:sp macro="" textlink="">
      <xdr:nvSpPr>
        <xdr:cNvPr id="670" name="フローチャート: 判断 669">
          <a:extLst>
            <a:ext uri="{FF2B5EF4-FFF2-40B4-BE49-F238E27FC236}">
              <a16:creationId xmlns:a16="http://schemas.microsoft.com/office/drawing/2014/main" id="{8E457890-C5F3-49C7-A19F-53B98503347E}"/>
            </a:ext>
          </a:extLst>
        </xdr:cNvPr>
        <xdr:cNvSpPr/>
      </xdr:nvSpPr>
      <xdr:spPr>
        <a:xfrm>
          <a:off x="12299950" y="1731327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132080</xdr:rowOff>
    </xdr:from>
    <xdr:to>
      <xdr:col>67</xdr:col>
      <xdr:colOff>101600</xdr:colOff>
      <xdr:row>104</xdr:row>
      <xdr:rowOff>62230</xdr:rowOff>
    </xdr:to>
    <xdr:sp macro="" textlink="">
      <xdr:nvSpPr>
        <xdr:cNvPr id="671" name="フローチャート: 判断 670">
          <a:extLst>
            <a:ext uri="{FF2B5EF4-FFF2-40B4-BE49-F238E27FC236}">
              <a16:creationId xmlns:a16="http://schemas.microsoft.com/office/drawing/2014/main" id="{F53DB5E3-8D1A-497D-B39F-57EC4D47269C}"/>
            </a:ext>
          </a:extLst>
        </xdr:cNvPr>
        <xdr:cNvSpPr/>
      </xdr:nvSpPr>
      <xdr:spPr>
        <a:xfrm>
          <a:off x="11487150" y="1721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2" name="テキスト ボックス 671">
          <a:extLst>
            <a:ext uri="{FF2B5EF4-FFF2-40B4-BE49-F238E27FC236}">
              <a16:creationId xmlns:a16="http://schemas.microsoft.com/office/drawing/2014/main" id="{D8B75932-3995-4DF1-BCA9-0CF04598A0E3}"/>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2248E006-24A7-40FD-BF00-D08FD96AB828}"/>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9A726964-9767-4182-83CD-3174923F6C7F}"/>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D8A6B126-0CC1-4E7A-850B-8D6CB47AA588}"/>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1AA319E4-C895-4930-A28D-B0E423346DB9}"/>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132080</xdr:rowOff>
    </xdr:from>
    <xdr:to>
      <xdr:col>85</xdr:col>
      <xdr:colOff>177800</xdr:colOff>
      <xdr:row>107</xdr:row>
      <xdr:rowOff>62230</xdr:rowOff>
    </xdr:to>
    <xdr:sp macro="" textlink="">
      <xdr:nvSpPr>
        <xdr:cNvPr id="677" name="楕円 676">
          <a:extLst>
            <a:ext uri="{FF2B5EF4-FFF2-40B4-BE49-F238E27FC236}">
              <a16:creationId xmlns:a16="http://schemas.microsoft.com/office/drawing/2014/main" id="{8FF4EAB5-93CC-43F7-AA40-3EEB95B0369E}"/>
            </a:ext>
          </a:extLst>
        </xdr:cNvPr>
        <xdr:cNvSpPr/>
      </xdr:nvSpPr>
      <xdr:spPr>
        <a:xfrm>
          <a:off x="14649450" y="177342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110507</xdr:rowOff>
    </xdr:from>
    <xdr:ext cx="405111" cy="259045"/>
    <xdr:sp macro="" textlink="">
      <xdr:nvSpPr>
        <xdr:cNvPr id="678" name="【庁舎】&#10;有形固定資産減価償却率該当値テキスト">
          <a:extLst>
            <a:ext uri="{FF2B5EF4-FFF2-40B4-BE49-F238E27FC236}">
              <a16:creationId xmlns:a16="http://schemas.microsoft.com/office/drawing/2014/main" id="{408EAD86-7DDA-4489-9C76-CA4FBF9B6200}"/>
            </a:ext>
          </a:extLst>
        </xdr:cNvPr>
        <xdr:cNvSpPr txBox="1"/>
      </xdr:nvSpPr>
      <xdr:spPr>
        <a:xfrm>
          <a:off x="14738350" y="1771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31114</xdr:rowOff>
    </xdr:from>
    <xdr:to>
      <xdr:col>81</xdr:col>
      <xdr:colOff>101600</xdr:colOff>
      <xdr:row>107</xdr:row>
      <xdr:rowOff>132714</xdr:rowOff>
    </xdr:to>
    <xdr:sp macro="" textlink="">
      <xdr:nvSpPr>
        <xdr:cNvPr id="679" name="楕円 678">
          <a:extLst>
            <a:ext uri="{FF2B5EF4-FFF2-40B4-BE49-F238E27FC236}">
              <a16:creationId xmlns:a16="http://schemas.microsoft.com/office/drawing/2014/main" id="{28C288E5-2354-4E62-9E12-2EC21BC8714C}"/>
            </a:ext>
          </a:extLst>
        </xdr:cNvPr>
        <xdr:cNvSpPr/>
      </xdr:nvSpPr>
      <xdr:spPr>
        <a:xfrm>
          <a:off x="1388745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11430</xdr:rowOff>
    </xdr:from>
    <xdr:to>
      <xdr:col>85</xdr:col>
      <xdr:colOff>127000</xdr:colOff>
      <xdr:row>107</xdr:row>
      <xdr:rowOff>81914</xdr:rowOff>
    </xdr:to>
    <xdr:cxnSp macro="">
      <xdr:nvCxnSpPr>
        <xdr:cNvPr id="680" name="直線コネクタ 679">
          <a:extLst>
            <a:ext uri="{FF2B5EF4-FFF2-40B4-BE49-F238E27FC236}">
              <a16:creationId xmlns:a16="http://schemas.microsoft.com/office/drawing/2014/main" id="{C08501DA-F448-4AC8-A529-81924A36C6CE}"/>
            </a:ext>
          </a:extLst>
        </xdr:cNvPr>
        <xdr:cNvCxnSpPr/>
      </xdr:nvCxnSpPr>
      <xdr:spPr>
        <a:xfrm flipV="1">
          <a:off x="13938250" y="17785080"/>
          <a:ext cx="762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13970</xdr:rowOff>
    </xdr:from>
    <xdr:to>
      <xdr:col>76</xdr:col>
      <xdr:colOff>165100</xdr:colOff>
      <xdr:row>107</xdr:row>
      <xdr:rowOff>115570</xdr:rowOff>
    </xdr:to>
    <xdr:sp macro="" textlink="">
      <xdr:nvSpPr>
        <xdr:cNvPr id="681" name="楕円 680">
          <a:extLst>
            <a:ext uri="{FF2B5EF4-FFF2-40B4-BE49-F238E27FC236}">
              <a16:creationId xmlns:a16="http://schemas.microsoft.com/office/drawing/2014/main" id="{63BCA8A9-AD48-443F-BB41-868CE311DD46}"/>
            </a:ext>
          </a:extLst>
        </xdr:cNvPr>
        <xdr:cNvSpPr/>
      </xdr:nvSpPr>
      <xdr:spPr>
        <a:xfrm>
          <a:off x="13093700" y="17787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64770</xdr:rowOff>
    </xdr:from>
    <xdr:to>
      <xdr:col>81</xdr:col>
      <xdr:colOff>50800</xdr:colOff>
      <xdr:row>107</xdr:row>
      <xdr:rowOff>81914</xdr:rowOff>
    </xdr:to>
    <xdr:cxnSp macro="">
      <xdr:nvCxnSpPr>
        <xdr:cNvPr id="682" name="直線コネクタ 681">
          <a:extLst>
            <a:ext uri="{FF2B5EF4-FFF2-40B4-BE49-F238E27FC236}">
              <a16:creationId xmlns:a16="http://schemas.microsoft.com/office/drawing/2014/main" id="{8B8DDABD-91E4-4116-95EA-F425D894C15D}"/>
            </a:ext>
          </a:extLst>
        </xdr:cNvPr>
        <xdr:cNvCxnSpPr/>
      </xdr:nvCxnSpPr>
      <xdr:spPr>
        <a:xfrm>
          <a:off x="13144500" y="17838420"/>
          <a:ext cx="79375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170180</xdr:rowOff>
    </xdr:from>
    <xdr:to>
      <xdr:col>72</xdr:col>
      <xdr:colOff>38100</xdr:colOff>
      <xdr:row>107</xdr:row>
      <xdr:rowOff>100330</xdr:rowOff>
    </xdr:to>
    <xdr:sp macro="" textlink="">
      <xdr:nvSpPr>
        <xdr:cNvPr id="683" name="楕円 682">
          <a:extLst>
            <a:ext uri="{FF2B5EF4-FFF2-40B4-BE49-F238E27FC236}">
              <a16:creationId xmlns:a16="http://schemas.microsoft.com/office/drawing/2014/main" id="{EE71BB6C-2BC0-4AD2-AACE-B0CD4855ABE8}"/>
            </a:ext>
          </a:extLst>
        </xdr:cNvPr>
        <xdr:cNvSpPr/>
      </xdr:nvSpPr>
      <xdr:spPr>
        <a:xfrm>
          <a:off x="12299950" y="177723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49530</xdr:rowOff>
    </xdr:from>
    <xdr:to>
      <xdr:col>76</xdr:col>
      <xdr:colOff>114300</xdr:colOff>
      <xdr:row>107</xdr:row>
      <xdr:rowOff>64770</xdr:rowOff>
    </xdr:to>
    <xdr:cxnSp macro="">
      <xdr:nvCxnSpPr>
        <xdr:cNvPr id="684" name="直線コネクタ 683">
          <a:extLst>
            <a:ext uri="{FF2B5EF4-FFF2-40B4-BE49-F238E27FC236}">
              <a16:creationId xmlns:a16="http://schemas.microsoft.com/office/drawing/2014/main" id="{3D2BF93F-0583-4FB5-BCF1-3F4491C77C49}"/>
            </a:ext>
          </a:extLst>
        </xdr:cNvPr>
        <xdr:cNvCxnSpPr/>
      </xdr:nvCxnSpPr>
      <xdr:spPr>
        <a:xfrm>
          <a:off x="12344400" y="17823180"/>
          <a:ext cx="8001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153036</xdr:rowOff>
    </xdr:from>
    <xdr:to>
      <xdr:col>67</xdr:col>
      <xdr:colOff>101600</xdr:colOff>
      <xdr:row>107</xdr:row>
      <xdr:rowOff>83186</xdr:rowOff>
    </xdr:to>
    <xdr:sp macro="" textlink="">
      <xdr:nvSpPr>
        <xdr:cNvPr id="685" name="楕円 684">
          <a:extLst>
            <a:ext uri="{FF2B5EF4-FFF2-40B4-BE49-F238E27FC236}">
              <a16:creationId xmlns:a16="http://schemas.microsoft.com/office/drawing/2014/main" id="{B4172288-9E83-4F92-B36C-DEDAB34E5FCA}"/>
            </a:ext>
          </a:extLst>
        </xdr:cNvPr>
        <xdr:cNvSpPr/>
      </xdr:nvSpPr>
      <xdr:spPr>
        <a:xfrm>
          <a:off x="11487150" y="1775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32386</xdr:rowOff>
    </xdr:from>
    <xdr:to>
      <xdr:col>71</xdr:col>
      <xdr:colOff>177800</xdr:colOff>
      <xdr:row>107</xdr:row>
      <xdr:rowOff>49530</xdr:rowOff>
    </xdr:to>
    <xdr:cxnSp macro="">
      <xdr:nvCxnSpPr>
        <xdr:cNvPr id="686" name="直線コネクタ 685">
          <a:extLst>
            <a:ext uri="{FF2B5EF4-FFF2-40B4-BE49-F238E27FC236}">
              <a16:creationId xmlns:a16="http://schemas.microsoft.com/office/drawing/2014/main" id="{5FDFBB29-80CE-4277-8A53-0D492BFD1D8E}"/>
            </a:ext>
          </a:extLst>
        </xdr:cNvPr>
        <xdr:cNvCxnSpPr/>
      </xdr:nvCxnSpPr>
      <xdr:spPr>
        <a:xfrm>
          <a:off x="11537950" y="17806036"/>
          <a:ext cx="80645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63516</xdr:rowOff>
    </xdr:from>
    <xdr:ext cx="405111" cy="259045"/>
    <xdr:sp macro="" textlink="">
      <xdr:nvSpPr>
        <xdr:cNvPr id="687" name="n_1aveValue【庁舎】&#10;有形固定資産減価償却率">
          <a:extLst>
            <a:ext uri="{FF2B5EF4-FFF2-40B4-BE49-F238E27FC236}">
              <a16:creationId xmlns:a16="http://schemas.microsoft.com/office/drawing/2014/main" id="{5A81500B-F852-40CF-A968-96D71A808CF6}"/>
            </a:ext>
          </a:extLst>
        </xdr:cNvPr>
        <xdr:cNvSpPr txBox="1"/>
      </xdr:nvSpPr>
      <xdr:spPr>
        <a:xfrm>
          <a:off x="13742044" y="1715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29227</xdr:rowOff>
    </xdr:from>
    <xdr:ext cx="405111" cy="259045"/>
    <xdr:sp macro="" textlink="">
      <xdr:nvSpPr>
        <xdr:cNvPr id="688" name="n_2aveValue【庁舎】&#10;有形固定資産減価償却率">
          <a:extLst>
            <a:ext uri="{FF2B5EF4-FFF2-40B4-BE49-F238E27FC236}">
              <a16:creationId xmlns:a16="http://schemas.microsoft.com/office/drawing/2014/main" id="{F5517855-6B5C-408D-8D48-AB403B2C91E0}"/>
            </a:ext>
          </a:extLst>
        </xdr:cNvPr>
        <xdr:cNvSpPr txBox="1"/>
      </xdr:nvSpPr>
      <xdr:spPr>
        <a:xfrm>
          <a:off x="1296099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652</xdr:rowOff>
    </xdr:from>
    <xdr:ext cx="405111" cy="259045"/>
    <xdr:sp macro="" textlink="">
      <xdr:nvSpPr>
        <xdr:cNvPr id="689" name="n_3aveValue【庁舎】&#10;有形固定資産減価償却率">
          <a:extLst>
            <a:ext uri="{FF2B5EF4-FFF2-40B4-BE49-F238E27FC236}">
              <a16:creationId xmlns:a16="http://schemas.microsoft.com/office/drawing/2014/main" id="{20A92003-A439-4B2A-AAE5-3C3573B3DD93}"/>
            </a:ext>
          </a:extLst>
        </xdr:cNvPr>
        <xdr:cNvSpPr txBox="1"/>
      </xdr:nvSpPr>
      <xdr:spPr>
        <a:xfrm>
          <a:off x="12167244" y="17088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78757</xdr:rowOff>
    </xdr:from>
    <xdr:ext cx="405111" cy="259045"/>
    <xdr:sp macro="" textlink="">
      <xdr:nvSpPr>
        <xdr:cNvPr id="690" name="n_4aveValue【庁舎】&#10;有形固定資産減価償却率">
          <a:extLst>
            <a:ext uri="{FF2B5EF4-FFF2-40B4-BE49-F238E27FC236}">
              <a16:creationId xmlns:a16="http://schemas.microsoft.com/office/drawing/2014/main" id="{94FCDA31-97D5-483D-9A89-80F45BE580E4}"/>
            </a:ext>
          </a:extLst>
        </xdr:cNvPr>
        <xdr:cNvSpPr txBox="1"/>
      </xdr:nvSpPr>
      <xdr:spPr>
        <a:xfrm>
          <a:off x="11354444" y="1699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123841</xdr:rowOff>
    </xdr:from>
    <xdr:ext cx="405111" cy="259045"/>
    <xdr:sp macro="" textlink="">
      <xdr:nvSpPr>
        <xdr:cNvPr id="691" name="n_1mainValue【庁舎】&#10;有形固定資産減価償却率">
          <a:extLst>
            <a:ext uri="{FF2B5EF4-FFF2-40B4-BE49-F238E27FC236}">
              <a16:creationId xmlns:a16="http://schemas.microsoft.com/office/drawing/2014/main" id="{63C257C6-24A9-4BFD-B095-4A89EC61A39F}"/>
            </a:ext>
          </a:extLst>
        </xdr:cNvPr>
        <xdr:cNvSpPr txBox="1"/>
      </xdr:nvSpPr>
      <xdr:spPr>
        <a:xfrm>
          <a:off x="13742044"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106697</xdr:rowOff>
    </xdr:from>
    <xdr:ext cx="405111" cy="259045"/>
    <xdr:sp macro="" textlink="">
      <xdr:nvSpPr>
        <xdr:cNvPr id="692" name="n_2mainValue【庁舎】&#10;有形固定資産減価償却率">
          <a:extLst>
            <a:ext uri="{FF2B5EF4-FFF2-40B4-BE49-F238E27FC236}">
              <a16:creationId xmlns:a16="http://schemas.microsoft.com/office/drawing/2014/main" id="{9E6D4AF0-71B0-4D39-A654-5F779F59C11B}"/>
            </a:ext>
          </a:extLst>
        </xdr:cNvPr>
        <xdr:cNvSpPr txBox="1"/>
      </xdr:nvSpPr>
      <xdr:spPr>
        <a:xfrm>
          <a:off x="12960994" y="1788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91457</xdr:rowOff>
    </xdr:from>
    <xdr:ext cx="405111" cy="259045"/>
    <xdr:sp macro="" textlink="">
      <xdr:nvSpPr>
        <xdr:cNvPr id="693" name="n_3mainValue【庁舎】&#10;有形固定資産減価償却率">
          <a:extLst>
            <a:ext uri="{FF2B5EF4-FFF2-40B4-BE49-F238E27FC236}">
              <a16:creationId xmlns:a16="http://schemas.microsoft.com/office/drawing/2014/main" id="{D3657EC9-A9DF-4F13-9CA7-A540CF373E5C}"/>
            </a:ext>
          </a:extLst>
        </xdr:cNvPr>
        <xdr:cNvSpPr txBox="1"/>
      </xdr:nvSpPr>
      <xdr:spPr>
        <a:xfrm>
          <a:off x="121672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74313</xdr:rowOff>
    </xdr:from>
    <xdr:ext cx="405111" cy="259045"/>
    <xdr:sp macro="" textlink="">
      <xdr:nvSpPr>
        <xdr:cNvPr id="694" name="n_4mainValue【庁舎】&#10;有形固定資産減価償却率">
          <a:extLst>
            <a:ext uri="{FF2B5EF4-FFF2-40B4-BE49-F238E27FC236}">
              <a16:creationId xmlns:a16="http://schemas.microsoft.com/office/drawing/2014/main" id="{A3B00FF6-D1C8-44E8-AE78-F0E751C5D612}"/>
            </a:ext>
          </a:extLst>
        </xdr:cNvPr>
        <xdr:cNvSpPr txBox="1"/>
      </xdr:nvSpPr>
      <xdr:spPr>
        <a:xfrm>
          <a:off x="11354444" y="1784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5" name="正方形/長方形 694">
          <a:extLst>
            <a:ext uri="{FF2B5EF4-FFF2-40B4-BE49-F238E27FC236}">
              <a16:creationId xmlns:a16="http://schemas.microsoft.com/office/drawing/2014/main" id="{583CBE75-DFEB-41EC-844F-3FDB9CF07C22}"/>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6" name="正方形/長方形 695">
          <a:extLst>
            <a:ext uri="{FF2B5EF4-FFF2-40B4-BE49-F238E27FC236}">
              <a16:creationId xmlns:a16="http://schemas.microsoft.com/office/drawing/2014/main" id="{6E053799-9660-47FE-AC4B-417C1D4E2AB9}"/>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7" name="正方形/長方形 696">
          <a:extLst>
            <a:ext uri="{FF2B5EF4-FFF2-40B4-BE49-F238E27FC236}">
              <a16:creationId xmlns:a16="http://schemas.microsoft.com/office/drawing/2014/main" id="{2CC30A69-015B-407B-8262-EE617517C1F7}"/>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8" name="正方形/長方形 697">
          <a:extLst>
            <a:ext uri="{FF2B5EF4-FFF2-40B4-BE49-F238E27FC236}">
              <a16:creationId xmlns:a16="http://schemas.microsoft.com/office/drawing/2014/main" id="{BFB79028-1113-461C-A3D3-C05D75A85324}"/>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9" name="正方形/長方形 698">
          <a:extLst>
            <a:ext uri="{FF2B5EF4-FFF2-40B4-BE49-F238E27FC236}">
              <a16:creationId xmlns:a16="http://schemas.microsoft.com/office/drawing/2014/main" id="{9405D446-968E-4407-9ECE-103AD727975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0" name="正方形/長方形 699">
          <a:extLst>
            <a:ext uri="{FF2B5EF4-FFF2-40B4-BE49-F238E27FC236}">
              <a16:creationId xmlns:a16="http://schemas.microsoft.com/office/drawing/2014/main" id="{EBACCE50-2BB2-4D91-A614-EC12C93A606B}"/>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1" name="正方形/長方形 700">
          <a:extLst>
            <a:ext uri="{FF2B5EF4-FFF2-40B4-BE49-F238E27FC236}">
              <a16:creationId xmlns:a16="http://schemas.microsoft.com/office/drawing/2014/main" id="{FAD5063B-C1F9-4C68-B05C-B43BB2285188}"/>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2" name="正方形/長方形 701">
          <a:extLst>
            <a:ext uri="{FF2B5EF4-FFF2-40B4-BE49-F238E27FC236}">
              <a16:creationId xmlns:a16="http://schemas.microsoft.com/office/drawing/2014/main" id="{5A432502-33D3-4356-810D-6C17B52A4DA1}"/>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3" name="テキスト ボックス 702">
          <a:extLst>
            <a:ext uri="{FF2B5EF4-FFF2-40B4-BE49-F238E27FC236}">
              <a16:creationId xmlns:a16="http://schemas.microsoft.com/office/drawing/2014/main" id="{59949327-524D-4966-8963-F87D7DFAF29A}"/>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4" name="直線コネクタ 703">
          <a:extLst>
            <a:ext uri="{FF2B5EF4-FFF2-40B4-BE49-F238E27FC236}">
              <a16:creationId xmlns:a16="http://schemas.microsoft.com/office/drawing/2014/main" id="{0772B31C-90F3-4792-A58E-97E57490085D}"/>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705" name="直線コネクタ 704">
          <a:extLst>
            <a:ext uri="{FF2B5EF4-FFF2-40B4-BE49-F238E27FC236}">
              <a16:creationId xmlns:a16="http://schemas.microsoft.com/office/drawing/2014/main" id="{43ED8623-A7A8-4EFE-92BD-8FB8B72115DE}"/>
            </a:ext>
          </a:extLst>
        </xdr:cNvPr>
        <xdr:cNvCxnSpPr/>
      </xdr:nvCxnSpPr>
      <xdr:spPr>
        <a:xfrm>
          <a:off x="16459200" y="18021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706" name="テキスト ボックス 705">
          <a:extLst>
            <a:ext uri="{FF2B5EF4-FFF2-40B4-BE49-F238E27FC236}">
              <a16:creationId xmlns:a16="http://schemas.microsoft.com/office/drawing/2014/main" id="{7F2FEC6C-2FEB-4694-BA77-63922DCDA3A4}"/>
            </a:ext>
          </a:extLst>
        </xdr:cNvPr>
        <xdr:cNvSpPr txBox="1"/>
      </xdr:nvSpPr>
      <xdr:spPr>
        <a:xfrm>
          <a:off x="16049171" y="17879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707" name="直線コネクタ 706">
          <a:extLst>
            <a:ext uri="{FF2B5EF4-FFF2-40B4-BE49-F238E27FC236}">
              <a16:creationId xmlns:a16="http://schemas.microsoft.com/office/drawing/2014/main" id="{F71C9D25-82E8-4C79-9FE1-CF5999C999C9}"/>
            </a:ext>
          </a:extLst>
        </xdr:cNvPr>
        <xdr:cNvCxnSpPr/>
      </xdr:nvCxnSpPr>
      <xdr:spPr>
        <a:xfrm>
          <a:off x="16459200" y="1756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708" name="テキスト ボックス 707">
          <a:extLst>
            <a:ext uri="{FF2B5EF4-FFF2-40B4-BE49-F238E27FC236}">
              <a16:creationId xmlns:a16="http://schemas.microsoft.com/office/drawing/2014/main" id="{C0451317-F810-4705-A842-638473FDC5CE}"/>
            </a:ext>
          </a:extLst>
        </xdr:cNvPr>
        <xdr:cNvSpPr txBox="1"/>
      </xdr:nvSpPr>
      <xdr:spPr>
        <a:xfrm>
          <a:off x="16049171" y="17421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709" name="直線コネクタ 708">
          <a:extLst>
            <a:ext uri="{FF2B5EF4-FFF2-40B4-BE49-F238E27FC236}">
              <a16:creationId xmlns:a16="http://schemas.microsoft.com/office/drawing/2014/main" id="{BE1B058D-83E6-4E16-A843-8AD5F6522058}"/>
            </a:ext>
          </a:extLst>
        </xdr:cNvPr>
        <xdr:cNvCxnSpPr/>
      </xdr:nvCxnSpPr>
      <xdr:spPr>
        <a:xfrm>
          <a:off x="16459200" y="171069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710" name="テキスト ボックス 709">
          <a:extLst>
            <a:ext uri="{FF2B5EF4-FFF2-40B4-BE49-F238E27FC236}">
              <a16:creationId xmlns:a16="http://schemas.microsoft.com/office/drawing/2014/main" id="{0CB27350-D510-465A-A730-E43C337E84EF}"/>
            </a:ext>
          </a:extLst>
        </xdr:cNvPr>
        <xdr:cNvSpPr txBox="1"/>
      </xdr:nvSpPr>
      <xdr:spPr>
        <a:xfrm>
          <a:off x="16049171" y="16964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711" name="直線コネクタ 710">
          <a:extLst>
            <a:ext uri="{FF2B5EF4-FFF2-40B4-BE49-F238E27FC236}">
              <a16:creationId xmlns:a16="http://schemas.microsoft.com/office/drawing/2014/main" id="{BD6CE3D3-D26B-4E4A-B8D0-2D0314F4B356}"/>
            </a:ext>
          </a:extLst>
        </xdr:cNvPr>
        <xdr:cNvCxnSpPr/>
      </xdr:nvCxnSpPr>
      <xdr:spPr>
        <a:xfrm>
          <a:off x="16459200" y="16649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712" name="テキスト ボックス 711">
          <a:extLst>
            <a:ext uri="{FF2B5EF4-FFF2-40B4-BE49-F238E27FC236}">
              <a16:creationId xmlns:a16="http://schemas.microsoft.com/office/drawing/2014/main" id="{E5DBCFBC-5FBA-4F00-B4AC-050BBBA3B8D1}"/>
            </a:ext>
          </a:extLst>
        </xdr:cNvPr>
        <xdr:cNvSpPr txBox="1"/>
      </xdr:nvSpPr>
      <xdr:spPr>
        <a:xfrm>
          <a:off x="16049171" y="1650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3" name="直線コネクタ 712">
          <a:extLst>
            <a:ext uri="{FF2B5EF4-FFF2-40B4-BE49-F238E27FC236}">
              <a16:creationId xmlns:a16="http://schemas.microsoft.com/office/drawing/2014/main" id="{5B0EBAA6-DBB8-4BA9-98FC-1F76424A1F92}"/>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4" name="テキスト ボックス 713">
          <a:extLst>
            <a:ext uri="{FF2B5EF4-FFF2-40B4-BE49-F238E27FC236}">
              <a16:creationId xmlns:a16="http://schemas.microsoft.com/office/drawing/2014/main" id="{C3F8C976-D122-427F-AAE2-38388EBF954F}"/>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5" name="【庁舎】&#10;一人当たり面積グラフ枠">
          <a:extLst>
            <a:ext uri="{FF2B5EF4-FFF2-40B4-BE49-F238E27FC236}">
              <a16:creationId xmlns:a16="http://schemas.microsoft.com/office/drawing/2014/main" id="{595674F4-A78C-4924-B88A-10A2150B4A2E}"/>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154381</xdr:rowOff>
    </xdr:from>
    <xdr:to>
      <xdr:col>116</xdr:col>
      <xdr:colOff>62864</xdr:colOff>
      <xdr:row>107</xdr:row>
      <xdr:rowOff>159868</xdr:rowOff>
    </xdr:to>
    <xdr:cxnSp macro="">
      <xdr:nvCxnSpPr>
        <xdr:cNvPr id="716" name="直線コネクタ 715">
          <a:extLst>
            <a:ext uri="{FF2B5EF4-FFF2-40B4-BE49-F238E27FC236}">
              <a16:creationId xmlns:a16="http://schemas.microsoft.com/office/drawing/2014/main" id="{91B82D59-6BDA-4C34-A8D0-CBB1910B8CD4}"/>
            </a:ext>
          </a:extLst>
        </xdr:cNvPr>
        <xdr:cNvCxnSpPr/>
      </xdr:nvCxnSpPr>
      <xdr:spPr>
        <a:xfrm flipV="1">
          <a:off x="19951064" y="16556431"/>
          <a:ext cx="0" cy="1377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163695</xdr:rowOff>
    </xdr:from>
    <xdr:ext cx="469744" cy="259045"/>
    <xdr:sp macro="" textlink="">
      <xdr:nvSpPr>
        <xdr:cNvPr id="717" name="【庁舎】&#10;一人当たり面積最小値テキスト">
          <a:extLst>
            <a:ext uri="{FF2B5EF4-FFF2-40B4-BE49-F238E27FC236}">
              <a16:creationId xmlns:a16="http://schemas.microsoft.com/office/drawing/2014/main" id="{D26B85B9-AB55-425C-BF23-FD1DC1F877DE}"/>
            </a:ext>
          </a:extLst>
        </xdr:cNvPr>
        <xdr:cNvSpPr txBox="1"/>
      </xdr:nvSpPr>
      <xdr:spPr>
        <a:xfrm>
          <a:off x="19989800" y="17937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159868</xdr:rowOff>
    </xdr:from>
    <xdr:to>
      <xdr:col>116</xdr:col>
      <xdr:colOff>152400</xdr:colOff>
      <xdr:row>107</xdr:row>
      <xdr:rowOff>159868</xdr:rowOff>
    </xdr:to>
    <xdr:cxnSp macro="">
      <xdr:nvCxnSpPr>
        <xdr:cNvPr id="718" name="直線コネクタ 717">
          <a:extLst>
            <a:ext uri="{FF2B5EF4-FFF2-40B4-BE49-F238E27FC236}">
              <a16:creationId xmlns:a16="http://schemas.microsoft.com/office/drawing/2014/main" id="{8789CAD6-B4F2-4A34-A6E7-E0493D4069F6}"/>
            </a:ext>
          </a:extLst>
        </xdr:cNvPr>
        <xdr:cNvCxnSpPr/>
      </xdr:nvCxnSpPr>
      <xdr:spPr>
        <a:xfrm>
          <a:off x="19881850" y="1793351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101058</xdr:rowOff>
    </xdr:from>
    <xdr:ext cx="469744" cy="259045"/>
    <xdr:sp macro="" textlink="">
      <xdr:nvSpPr>
        <xdr:cNvPr id="719" name="【庁舎】&#10;一人当たり面積最大値テキスト">
          <a:extLst>
            <a:ext uri="{FF2B5EF4-FFF2-40B4-BE49-F238E27FC236}">
              <a16:creationId xmlns:a16="http://schemas.microsoft.com/office/drawing/2014/main" id="{BAE924EE-7CF4-4FDF-8B72-BBEE141FEF81}"/>
            </a:ext>
          </a:extLst>
        </xdr:cNvPr>
        <xdr:cNvSpPr txBox="1"/>
      </xdr:nvSpPr>
      <xdr:spPr>
        <a:xfrm>
          <a:off x="19989800" y="16331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154381</xdr:rowOff>
    </xdr:from>
    <xdr:to>
      <xdr:col>116</xdr:col>
      <xdr:colOff>152400</xdr:colOff>
      <xdr:row>99</xdr:row>
      <xdr:rowOff>154381</xdr:rowOff>
    </xdr:to>
    <xdr:cxnSp macro="">
      <xdr:nvCxnSpPr>
        <xdr:cNvPr id="720" name="直線コネクタ 719">
          <a:extLst>
            <a:ext uri="{FF2B5EF4-FFF2-40B4-BE49-F238E27FC236}">
              <a16:creationId xmlns:a16="http://schemas.microsoft.com/office/drawing/2014/main" id="{04B21CEE-56C6-455E-8393-5101E75F94FC}"/>
            </a:ext>
          </a:extLst>
        </xdr:cNvPr>
        <xdr:cNvCxnSpPr/>
      </xdr:nvCxnSpPr>
      <xdr:spPr>
        <a:xfrm>
          <a:off x="19881850" y="1655643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120057</xdr:rowOff>
    </xdr:from>
    <xdr:ext cx="469744" cy="259045"/>
    <xdr:sp macro="" textlink="">
      <xdr:nvSpPr>
        <xdr:cNvPr id="721" name="【庁舎】&#10;一人当たり面積平均値テキスト">
          <a:extLst>
            <a:ext uri="{FF2B5EF4-FFF2-40B4-BE49-F238E27FC236}">
              <a16:creationId xmlns:a16="http://schemas.microsoft.com/office/drawing/2014/main" id="{E4154DE8-DC98-4FB6-A7FB-36CCF0FF9C76}"/>
            </a:ext>
          </a:extLst>
        </xdr:cNvPr>
        <xdr:cNvSpPr txBox="1"/>
      </xdr:nvSpPr>
      <xdr:spPr>
        <a:xfrm>
          <a:off x="19989800" y="173793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97180</xdr:rowOff>
    </xdr:from>
    <xdr:to>
      <xdr:col>116</xdr:col>
      <xdr:colOff>114300</xdr:colOff>
      <xdr:row>106</xdr:row>
      <xdr:rowOff>27330</xdr:rowOff>
    </xdr:to>
    <xdr:sp macro="" textlink="">
      <xdr:nvSpPr>
        <xdr:cNvPr id="722" name="フローチャート: 判断 721">
          <a:extLst>
            <a:ext uri="{FF2B5EF4-FFF2-40B4-BE49-F238E27FC236}">
              <a16:creationId xmlns:a16="http://schemas.microsoft.com/office/drawing/2014/main" id="{003B47CE-6CB7-4978-9B56-9E1F4C2344BD}"/>
            </a:ext>
          </a:extLst>
        </xdr:cNvPr>
        <xdr:cNvSpPr/>
      </xdr:nvSpPr>
      <xdr:spPr>
        <a:xfrm>
          <a:off x="19900900" y="17527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154787</xdr:rowOff>
    </xdr:from>
    <xdr:to>
      <xdr:col>112</xdr:col>
      <xdr:colOff>38100</xdr:colOff>
      <xdr:row>106</xdr:row>
      <xdr:rowOff>84937</xdr:rowOff>
    </xdr:to>
    <xdr:sp macro="" textlink="">
      <xdr:nvSpPr>
        <xdr:cNvPr id="723" name="フローチャート: 判断 722">
          <a:extLst>
            <a:ext uri="{FF2B5EF4-FFF2-40B4-BE49-F238E27FC236}">
              <a16:creationId xmlns:a16="http://schemas.microsoft.com/office/drawing/2014/main" id="{39BFFBC8-4FE4-4947-AEE3-F8413097562E}"/>
            </a:ext>
          </a:extLst>
        </xdr:cNvPr>
        <xdr:cNvSpPr/>
      </xdr:nvSpPr>
      <xdr:spPr>
        <a:xfrm>
          <a:off x="19157950" y="1758553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138328</xdr:rowOff>
    </xdr:from>
    <xdr:to>
      <xdr:col>107</xdr:col>
      <xdr:colOff>101600</xdr:colOff>
      <xdr:row>106</xdr:row>
      <xdr:rowOff>68478</xdr:rowOff>
    </xdr:to>
    <xdr:sp macro="" textlink="">
      <xdr:nvSpPr>
        <xdr:cNvPr id="724" name="フローチャート: 判断 723">
          <a:extLst>
            <a:ext uri="{FF2B5EF4-FFF2-40B4-BE49-F238E27FC236}">
              <a16:creationId xmlns:a16="http://schemas.microsoft.com/office/drawing/2014/main" id="{DBE7FF87-9BE9-4FB1-A5A6-D7ECB8CB6E5E}"/>
            </a:ext>
          </a:extLst>
        </xdr:cNvPr>
        <xdr:cNvSpPr/>
      </xdr:nvSpPr>
      <xdr:spPr>
        <a:xfrm>
          <a:off x="18345150" y="17569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141987</xdr:rowOff>
    </xdr:from>
    <xdr:to>
      <xdr:col>102</xdr:col>
      <xdr:colOff>165100</xdr:colOff>
      <xdr:row>106</xdr:row>
      <xdr:rowOff>72137</xdr:rowOff>
    </xdr:to>
    <xdr:sp macro="" textlink="">
      <xdr:nvSpPr>
        <xdr:cNvPr id="725" name="フローチャート: 判断 724">
          <a:extLst>
            <a:ext uri="{FF2B5EF4-FFF2-40B4-BE49-F238E27FC236}">
              <a16:creationId xmlns:a16="http://schemas.microsoft.com/office/drawing/2014/main" id="{EEB5A7F8-8AB4-4524-BA26-BC1E4B90491B}"/>
            </a:ext>
          </a:extLst>
        </xdr:cNvPr>
        <xdr:cNvSpPr/>
      </xdr:nvSpPr>
      <xdr:spPr>
        <a:xfrm>
          <a:off x="17551400" y="1757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145644</xdr:rowOff>
    </xdr:from>
    <xdr:to>
      <xdr:col>98</xdr:col>
      <xdr:colOff>38100</xdr:colOff>
      <xdr:row>106</xdr:row>
      <xdr:rowOff>75794</xdr:rowOff>
    </xdr:to>
    <xdr:sp macro="" textlink="">
      <xdr:nvSpPr>
        <xdr:cNvPr id="726" name="フローチャート: 判断 725">
          <a:extLst>
            <a:ext uri="{FF2B5EF4-FFF2-40B4-BE49-F238E27FC236}">
              <a16:creationId xmlns:a16="http://schemas.microsoft.com/office/drawing/2014/main" id="{51DD4F49-C141-4377-8142-37E1DE241B0C}"/>
            </a:ext>
          </a:extLst>
        </xdr:cNvPr>
        <xdr:cNvSpPr/>
      </xdr:nvSpPr>
      <xdr:spPr>
        <a:xfrm>
          <a:off x="16757650" y="1757639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4D378E76-AB0C-432B-834C-9E61064F33D5}"/>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7CF08E2C-1617-416D-ACA2-0330F7953DBF}"/>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B3BC9427-7ED6-4FAE-B631-1FD397674890}"/>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CF13F655-27AE-4C5A-B5FE-14AE7D833EA3}"/>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1EBCB910-6D66-4AFD-8C30-572BA8EB7080}"/>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45517</xdr:rowOff>
    </xdr:from>
    <xdr:to>
      <xdr:col>116</xdr:col>
      <xdr:colOff>114300</xdr:colOff>
      <xdr:row>106</xdr:row>
      <xdr:rowOff>147117</xdr:rowOff>
    </xdr:to>
    <xdr:sp macro="" textlink="">
      <xdr:nvSpPr>
        <xdr:cNvPr id="732" name="楕円 731">
          <a:extLst>
            <a:ext uri="{FF2B5EF4-FFF2-40B4-BE49-F238E27FC236}">
              <a16:creationId xmlns:a16="http://schemas.microsoft.com/office/drawing/2014/main" id="{5513CE65-2701-4A69-A35B-34BFE3B0542F}"/>
            </a:ext>
          </a:extLst>
        </xdr:cNvPr>
        <xdr:cNvSpPr/>
      </xdr:nvSpPr>
      <xdr:spPr>
        <a:xfrm>
          <a:off x="19900900" y="17647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23944</xdr:rowOff>
    </xdr:from>
    <xdr:ext cx="469744" cy="259045"/>
    <xdr:sp macro="" textlink="">
      <xdr:nvSpPr>
        <xdr:cNvPr id="733" name="【庁舎】&#10;一人当たり面積該当値テキスト">
          <a:extLst>
            <a:ext uri="{FF2B5EF4-FFF2-40B4-BE49-F238E27FC236}">
              <a16:creationId xmlns:a16="http://schemas.microsoft.com/office/drawing/2014/main" id="{7D38083B-7742-459F-90CF-B86BF2BBFFEC}"/>
            </a:ext>
          </a:extLst>
        </xdr:cNvPr>
        <xdr:cNvSpPr txBox="1"/>
      </xdr:nvSpPr>
      <xdr:spPr>
        <a:xfrm>
          <a:off x="19989800" y="17626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24943</xdr:rowOff>
    </xdr:from>
    <xdr:to>
      <xdr:col>112</xdr:col>
      <xdr:colOff>38100</xdr:colOff>
      <xdr:row>107</xdr:row>
      <xdr:rowOff>126543</xdr:rowOff>
    </xdr:to>
    <xdr:sp macro="" textlink="">
      <xdr:nvSpPr>
        <xdr:cNvPr id="734" name="楕円 733">
          <a:extLst>
            <a:ext uri="{FF2B5EF4-FFF2-40B4-BE49-F238E27FC236}">
              <a16:creationId xmlns:a16="http://schemas.microsoft.com/office/drawing/2014/main" id="{033C5EBA-1316-4A71-BBE0-AD282EC1C036}"/>
            </a:ext>
          </a:extLst>
        </xdr:cNvPr>
        <xdr:cNvSpPr/>
      </xdr:nvSpPr>
      <xdr:spPr>
        <a:xfrm>
          <a:off x="19157950" y="1779859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96317</xdr:rowOff>
    </xdr:from>
    <xdr:to>
      <xdr:col>116</xdr:col>
      <xdr:colOff>63500</xdr:colOff>
      <xdr:row>107</xdr:row>
      <xdr:rowOff>75743</xdr:rowOff>
    </xdr:to>
    <xdr:cxnSp macro="">
      <xdr:nvCxnSpPr>
        <xdr:cNvPr id="735" name="直線コネクタ 734">
          <a:extLst>
            <a:ext uri="{FF2B5EF4-FFF2-40B4-BE49-F238E27FC236}">
              <a16:creationId xmlns:a16="http://schemas.microsoft.com/office/drawing/2014/main" id="{0F8588E0-AF90-497C-B471-FF31A8B3DD1F}"/>
            </a:ext>
          </a:extLst>
        </xdr:cNvPr>
        <xdr:cNvCxnSpPr/>
      </xdr:nvCxnSpPr>
      <xdr:spPr>
        <a:xfrm flipV="1">
          <a:off x="19202400" y="17698517"/>
          <a:ext cx="7493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28600</xdr:rowOff>
    </xdr:from>
    <xdr:to>
      <xdr:col>107</xdr:col>
      <xdr:colOff>101600</xdr:colOff>
      <xdr:row>107</xdr:row>
      <xdr:rowOff>130200</xdr:rowOff>
    </xdr:to>
    <xdr:sp macro="" textlink="">
      <xdr:nvSpPr>
        <xdr:cNvPr id="736" name="楕円 735">
          <a:extLst>
            <a:ext uri="{FF2B5EF4-FFF2-40B4-BE49-F238E27FC236}">
              <a16:creationId xmlns:a16="http://schemas.microsoft.com/office/drawing/2014/main" id="{75E8E38F-B6C0-41BD-9D63-267E77C7DA0D}"/>
            </a:ext>
          </a:extLst>
        </xdr:cNvPr>
        <xdr:cNvSpPr/>
      </xdr:nvSpPr>
      <xdr:spPr>
        <a:xfrm>
          <a:off x="18345150" y="1780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75743</xdr:rowOff>
    </xdr:from>
    <xdr:to>
      <xdr:col>111</xdr:col>
      <xdr:colOff>177800</xdr:colOff>
      <xdr:row>107</xdr:row>
      <xdr:rowOff>79400</xdr:rowOff>
    </xdr:to>
    <xdr:cxnSp macro="">
      <xdr:nvCxnSpPr>
        <xdr:cNvPr id="737" name="直線コネクタ 736">
          <a:extLst>
            <a:ext uri="{FF2B5EF4-FFF2-40B4-BE49-F238E27FC236}">
              <a16:creationId xmlns:a16="http://schemas.microsoft.com/office/drawing/2014/main" id="{4B004F7A-1953-4DC6-AE62-F1215C729526}"/>
            </a:ext>
          </a:extLst>
        </xdr:cNvPr>
        <xdr:cNvCxnSpPr/>
      </xdr:nvCxnSpPr>
      <xdr:spPr>
        <a:xfrm flipV="1">
          <a:off x="18395950" y="17849393"/>
          <a:ext cx="806450" cy="3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32258</xdr:rowOff>
    </xdr:from>
    <xdr:to>
      <xdr:col>102</xdr:col>
      <xdr:colOff>165100</xdr:colOff>
      <xdr:row>107</xdr:row>
      <xdr:rowOff>133858</xdr:rowOff>
    </xdr:to>
    <xdr:sp macro="" textlink="">
      <xdr:nvSpPr>
        <xdr:cNvPr id="738" name="楕円 737">
          <a:extLst>
            <a:ext uri="{FF2B5EF4-FFF2-40B4-BE49-F238E27FC236}">
              <a16:creationId xmlns:a16="http://schemas.microsoft.com/office/drawing/2014/main" id="{77F20B7D-8D58-4186-9EAD-0E1FCB9F48DD}"/>
            </a:ext>
          </a:extLst>
        </xdr:cNvPr>
        <xdr:cNvSpPr/>
      </xdr:nvSpPr>
      <xdr:spPr>
        <a:xfrm>
          <a:off x="175514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79400</xdr:rowOff>
    </xdr:from>
    <xdr:to>
      <xdr:col>107</xdr:col>
      <xdr:colOff>50800</xdr:colOff>
      <xdr:row>107</xdr:row>
      <xdr:rowOff>83058</xdr:rowOff>
    </xdr:to>
    <xdr:cxnSp macro="">
      <xdr:nvCxnSpPr>
        <xdr:cNvPr id="739" name="直線コネクタ 738">
          <a:extLst>
            <a:ext uri="{FF2B5EF4-FFF2-40B4-BE49-F238E27FC236}">
              <a16:creationId xmlns:a16="http://schemas.microsoft.com/office/drawing/2014/main" id="{A181E64A-B5B2-4BF2-B77F-587C060EC7D6}"/>
            </a:ext>
          </a:extLst>
        </xdr:cNvPr>
        <xdr:cNvCxnSpPr/>
      </xdr:nvCxnSpPr>
      <xdr:spPr>
        <a:xfrm flipV="1">
          <a:off x="17602200" y="17853050"/>
          <a:ext cx="79375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36830</xdr:rowOff>
    </xdr:from>
    <xdr:to>
      <xdr:col>98</xdr:col>
      <xdr:colOff>38100</xdr:colOff>
      <xdr:row>107</xdr:row>
      <xdr:rowOff>138430</xdr:rowOff>
    </xdr:to>
    <xdr:sp macro="" textlink="">
      <xdr:nvSpPr>
        <xdr:cNvPr id="740" name="楕円 739">
          <a:extLst>
            <a:ext uri="{FF2B5EF4-FFF2-40B4-BE49-F238E27FC236}">
              <a16:creationId xmlns:a16="http://schemas.microsoft.com/office/drawing/2014/main" id="{3577A493-2C67-495D-91C8-1B3D6890854B}"/>
            </a:ext>
          </a:extLst>
        </xdr:cNvPr>
        <xdr:cNvSpPr/>
      </xdr:nvSpPr>
      <xdr:spPr>
        <a:xfrm>
          <a:off x="16757650" y="178104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83058</xdr:rowOff>
    </xdr:from>
    <xdr:to>
      <xdr:col>102</xdr:col>
      <xdr:colOff>114300</xdr:colOff>
      <xdr:row>107</xdr:row>
      <xdr:rowOff>87630</xdr:rowOff>
    </xdr:to>
    <xdr:cxnSp macro="">
      <xdr:nvCxnSpPr>
        <xdr:cNvPr id="741" name="直線コネクタ 740">
          <a:extLst>
            <a:ext uri="{FF2B5EF4-FFF2-40B4-BE49-F238E27FC236}">
              <a16:creationId xmlns:a16="http://schemas.microsoft.com/office/drawing/2014/main" id="{BC4BB972-3766-4FAA-8016-B50718A87C17}"/>
            </a:ext>
          </a:extLst>
        </xdr:cNvPr>
        <xdr:cNvCxnSpPr/>
      </xdr:nvCxnSpPr>
      <xdr:spPr>
        <a:xfrm flipV="1">
          <a:off x="16802100" y="17856708"/>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101464</xdr:rowOff>
    </xdr:from>
    <xdr:ext cx="469744" cy="259045"/>
    <xdr:sp macro="" textlink="">
      <xdr:nvSpPr>
        <xdr:cNvPr id="742" name="n_1aveValue【庁舎】&#10;一人当たり面積">
          <a:extLst>
            <a:ext uri="{FF2B5EF4-FFF2-40B4-BE49-F238E27FC236}">
              <a16:creationId xmlns:a16="http://schemas.microsoft.com/office/drawing/2014/main" id="{FE5FC301-018C-4A8A-A714-3F0D1CCFC5C3}"/>
            </a:ext>
          </a:extLst>
        </xdr:cNvPr>
        <xdr:cNvSpPr txBox="1"/>
      </xdr:nvSpPr>
      <xdr:spPr>
        <a:xfrm>
          <a:off x="18980227" y="17360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85005</xdr:rowOff>
    </xdr:from>
    <xdr:ext cx="469744" cy="259045"/>
    <xdr:sp macro="" textlink="">
      <xdr:nvSpPr>
        <xdr:cNvPr id="743" name="n_2aveValue【庁舎】&#10;一人当たり面積">
          <a:extLst>
            <a:ext uri="{FF2B5EF4-FFF2-40B4-BE49-F238E27FC236}">
              <a16:creationId xmlns:a16="http://schemas.microsoft.com/office/drawing/2014/main" id="{11741F45-ABD0-402F-993E-F154FF1F2009}"/>
            </a:ext>
          </a:extLst>
        </xdr:cNvPr>
        <xdr:cNvSpPr txBox="1"/>
      </xdr:nvSpPr>
      <xdr:spPr>
        <a:xfrm>
          <a:off x="18180127" y="17344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88664</xdr:rowOff>
    </xdr:from>
    <xdr:ext cx="469744" cy="259045"/>
    <xdr:sp macro="" textlink="">
      <xdr:nvSpPr>
        <xdr:cNvPr id="744" name="n_3aveValue【庁舎】&#10;一人当たり面積">
          <a:extLst>
            <a:ext uri="{FF2B5EF4-FFF2-40B4-BE49-F238E27FC236}">
              <a16:creationId xmlns:a16="http://schemas.microsoft.com/office/drawing/2014/main" id="{8526704A-CFAD-40A0-A977-7BC3E0CE6CD4}"/>
            </a:ext>
          </a:extLst>
        </xdr:cNvPr>
        <xdr:cNvSpPr txBox="1"/>
      </xdr:nvSpPr>
      <xdr:spPr>
        <a:xfrm>
          <a:off x="17386377" y="17347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92321</xdr:rowOff>
    </xdr:from>
    <xdr:ext cx="469744" cy="259045"/>
    <xdr:sp macro="" textlink="">
      <xdr:nvSpPr>
        <xdr:cNvPr id="745" name="n_4aveValue【庁舎】&#10;一人当たり面積">
          <a:extLst>
            <a:ext uri="{FF2B5EF4-FFF2-40B4-BE49-F238E27FC236}">
              <a16:creationId xmlns:a16="http://schemas.microsoft.com/office/drawing/2014/main" id="{DF273E79-B4B6-41CC-A42A-C24F7ADC3BE2}"/>
            </a:ext>
          </a:extLst>
        </xdr:cNvPr>
        <xdr:cNvSpPr txBox="1"/>
      </xdr:nvSpPr>
      <xdr:spPr>
        <a:xfrm>
          <a:off x="16592627" y="17351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117670</xdr:rowOff>
    </xdr:from>
    <xdr:ext cx="469744" cy="259045"/>
    <xdr:sp macro="" textlink="">
      <xdr:nvSpPr>
        <xdr:cNvPr id="746" name="n_1mainValue【庁舎】&#10;一人当たり面積">
          <a:extLst>
            <a:ext uri="{FF2B5EF4-FFF2-40B4-BE49-F238E27FC236}">
              <a16:creationId xmlns:a16="http://schemas.microsoft.com/office/drawing/2014/main" id="{B93DE95D-59CC-44C6-8D15-635526B334E5}"/>
            </a:ext>
          </a:extLst>
        </xdr:cNvPr>
        <xdr:cNvSpPr txBox="1"/>
      </xdr:nvSpPr>
      <xdr:spPr>
        <a:xfrm>
          <a:off x="18980227" y="17891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121327</xdr:rowOff>
    </xdr:from>
    <xdr:ext cx="469744" cy="259045"/>
    <xdr:sp macro="" textlink="">
      <xdr:nvSpPr>
        <xdr:cNvPr id="747" name="n_2mainValue【庁舎】&#10;一人当たり面積">
          <a:extLst>
            <a:ext uri="{FF2B5EF4-FFF2-40B4-BE49-F238E27FC236}">
              <a16:creationId xmlns:a16="http://schemas.microsoft.com/office/drawing/2014/main" id="{EBCCA8C9-BEA3-4550-B962-2F9404FB5B22}"/>
            </a:ext>
          </a:extLst>
        </xdr:cNvPr>
        <xdr:cNvSpPr txBox="1"/>
      </xdr:nvSpPr>
      <xdr:spPr>
        <a:xfrm>
          <a:off x="18180127" y="178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124985</xdr:rowOff>
    </xdr:from>
    <xdr:ext cx="469744" cy="259045"/>
    <xdr:sp macro="" textlink="">
      <xdr:nvSpPr>
        <xdr:cNvPr id="748" name="n_3mainValue【庁舎】&#10;一人当たり面積">
          <a:extLst>
            <a:ext uri="{FF2B5EF4-FFF2-40B4-BE49-F238E27FC236}">
              <a16:creationId xmlns:a16="http://schemas.microsoft.com/office/drawing/2014/main" id="{21467917-2118-4AAB-A01E-639BBE576DF3}"/>
            </a:ext>
          </a:extLst>
        </xdr:cNvPr>
        <xdr:cNvSpPr txBox="1"/>
      </xdr:nvSpPr>
      <xdr:spPr>
        <a:xfrm>
          <a:off x="17386377" y="178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129557</xdr:rowOff>
    </xdr:from>
    <xdr:ext cx="469744" cy="259045"/>
    <xdr:sp macro="" textlink="">
      <xdr:nvSpPr>
        <xdr:cNvPr id="749" name="n_4mainValue【庁舎】&#10;一人当たり面積">
          <a:extLst>
            <a:ext uri="{FF2B5EF4-FFF2-40B4-BE49-F238E27FC236}">
              <a16:creationId xmlns:a16="http://schemas.microsoft.com/office/drawing/2014/main" id="{188E2FEF-AD42-4CB3-A05C-02BB5D1CF6C1}"/>
            </a:ext>
          </a:extLst>
        </xdr:cNvPr>
        <xdr:cNvSpPr txBox="1"/>
      </xdr:nvSpPr>
      <xdr:spPr>
        <a:xfrm>
          <a:off x="16592627" y="17903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0" name="正方形/長方形 749">
          <a:extLst>
            <a:ext uri="{FF2B5EF4-FFF2-40B4-BE49-F238E27FC236}">
              <a16:creationId xmlns:a16="http://schemas.microsoft.com/office/drawing/2014/main" id="{70793B62-36C9-44E8-96DE-243DD3CE73E5}"/>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1" name="正方形/長方形 750">
          <a:extLst>
            <a:ext uri="{FF2B5EF4-FFF2-40B4-BE49-F238E27FC236}">
              <a16:creationId xmlns:a16="http://schemas.microsoft.com/office/drawing/2014/main" id="{013B389E-C724-422B-A628-75363C5E3118}"/>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2" name="テキスト ボックス 751">
          <a:extLst>
            <a:ext uri="{FF2B5EF4-FFF2-40B4-BE49-F238E27FC236}">
              <a16:creationId xmlns:a16="http://schemas.microsoft.com/office/drawing/2014/main" id="{9F2B58F8-0E30-4A86-A93A-DADE9828AA56}"/>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一般廃棄物処理施設については施設の更新工事に伴い</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R03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R04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で数値が改善している。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保健センター、消防施設については有形固定資産減価償却率が類似団体平均値に近い数値となっているが、それ以外の施設については高い数値となっており、老朽化が進んでいる状況にある。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類似団体より高い水準にある各施設については、今後公共施設等総合管理計画に基づき、更新、統廃合、長寿命化等を計画的に行い改善を図る。</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2&#22238;&#30446;/&#12304;&#36001;&#25919;&#29366;&#27841;&#36039;&#26009;&#38598;&#12305;_013455_&#26862;&#30010;_2024(2&#22238;&#30446;).xlsx" TargetMode="External"/><Relationship Id="rId2" Type="http://schemas.openxmlformats.org/officeDocument/2006/relationships/externalLinkPath" Target="file:///\\fl02\&#12452;&#12531;&#12479;&#12540;&#12493;&#12483;&#12488;&#20596;filesv\101&#32207;&#21209;&#35506;\&#36001;&#25919;&#20418;\B&#36001;&#21209;-1&#36001;&#25919;-0&#35576;&#21209;\03%20&#12304;&#36001;&#25919;&#29366;&#27841;&#36039;&#26009;&#38598;&#12305;\R6&#24180;&#24230;&#20998;\01%20&#29031;&#20250;\2&#22238;&#30446;\&#12304;&#36001;&#25919;&#29366;&#27841;&#36039;&#26009;&#38598;&#12305;_013455_&#26862;&#30010;_2024(2&#22238;&#30446;).xlsx" TargetMode="External"/><Relationship Id="rId1" Type="http://schemas.openxmlformats.org/officeDocument/2006/relationships/externalLinkPath" Target="/101&#32207;&#21209;&#35506;/&#36001;&#25919;&#20418;/B&#36001;&#21209;-1&#36001;&#25919;-0&#35576;&#21209;/03%20&#12304;&#36001;&#25919;&#29366;&#27841;&#36039;&#26009;&#38598;&#12305;/R6&#24180;&#24230;&#20998;/01%20&#29031;&#20250;/2&#22238;&#30446;/&#12304;&#36001;&#25919;&#29366;&#27841;&#36039;&#26009;&#38598;&#12305;_013455_&#26862;&#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29.6</v>
          </cell>
        </row>
        <row r="53">
          <cell r="BP53">
            <v>71</v>
          </cell>
          <cell r="BX53">
            <v>72.2</v>
          </cell>
          <cell r="CF53">
            <v>72.400000000000006</v>
          </cell>
          <cell r="CN53">
            <v>73.599999999999994</v>
          </cell>
          <cell r="CV53">
            <v>74.7</v>
          </cell>
        </row>
        <row r="55">
          <cell r="AN55" t="str">
            <v>類似団体内平均値</v>
          </cell>
          <cell r="BP55">
            <v>32.4</v>
          </cell>
          <cell r="BX55">
            <v>20</v>
          </cell>
          <cell r="CF55">
            <v>7.4</v>
          </cell>
          <cell r="CN55">
            <v>0</v>
          </cell>
          <cell r="CV55">
            <v>0</v>
          </cell>
        </row>
        <row r="57">
          <cell r="BP57">
            <v>64.2</v>
          </cell>
          <cell r="BX57">
            <v>67</v>
          </cell>
          <cell r="CF57">
            <v>67.599999999999994</v>
          </cell>
          <cell r="CN57">
            <v>67.900000000000006</v>
          </cell>
          <cell r="CV57">
            <v>69</v>
          </cell>
        </row>
        <row r="72">
          <cell r="BP72" t="str">
            <v>R02</v>
          </cell>
          <cell r="BX72" t="str">
            <v>R03</v>
          </cell>
          <cell r="CF72" t="str">
            <v>R04</v>
          </cell>
          <cell r="CN72" t="str">
            <v>R05</v>
          </cell>
          <cell r="CV72" t="str">
            <v>R06</v>
          </cell>
        </row>
        <row r="73">
          <cell r="AN73" t="str">
            <v>当該団体値</v>
          </cell>
          <cell r="BP73">
            <v>29.6</v>
          </cell>
        </row>
        <row r="75">
          <cell r="BP75">
            <v>13.8</v>
          </cell>
          <cell r="BX75">
            <v>12.2</v>
          </cell>
          <cell r="CF75">
            <v>10.6</v>
          </cell>
          <cell r="CN75">
            <v>9.5</v>
          </cell>
          <cell r="CV75">
            <v>8.8000000000000007</v>
          </cell>
        </row>
        <row r="77">
          <cell r="AN77" t="str">
            <v>類似団体内平均値</v>
          </cell>
          <cell r="BP77">
            <v>32.4</v>
          </cell>
          <cell r="BX77">
            <v>20</v>
          </cell>
          <cell r="CF77">
            <v>7.4</v>
          </cell>
          <cell r="CN77">
            <v>0</v>
          </cell>
          <cell r="CV77">
            <v>0</v>
          </cell>
        </row>
        <row r="79">
          <cell r="BP79">
            <v>9.5</v>
          </cell>
          <cell r="BX79">
            <v>9.5</v>
          </cell>
          <cell r="CF79">
            <v>9.4</v>
          </cell>
          <cell r="CN79">
            <v>9.3000000000000007</v>
          </cell>
          <cell r="CV79">
            <v>9.3000000000000007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election activeCell="BN17" sqref="BN17:BU17"/>
    </sheetView>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592" t="s">
        <v>76</v>
      </c>
      <c r="C1" s="592"/>
      <c r="D1" s="592"/>
      <c r="E1" s="592"/>
      <c r="F1" s="592"/>
      <c r="G1" s="592"/>
      <c r="H1" s="592"/>
      <c r="I1" s="592"/>
      <c r="J1" s="592"/>
      <c r="K1" s="592"/>
      <c r="L1" s="592"/>
      <c r="M1" s="592"/>
      <c r="N1" s="592"/>
      <c r="O1" s="592"/>
      <c r="P1" s="592"/>
      <c r="Q1" s="592"/>
      <c r="R1" s="592"/>
      <c r="S1" s="592"/>
      <c r="T1" s="592"/>
      <c r="U1" s="592"/>
      <c r="V1" s="592"/>
      <c r="W1" s="592"/>
      <c r="X1" s="592"/>
      <c r="Y1" s="592"/>
      <c r="Z1" s="592"/>
      <c r="AA1" s="592"/>
      <c r="AB1" s="592"/>
      <c r="AC1" s="592"/>
      <c r="AD1" s="592"/>
      <c r="AE1" s="592"/>
      <c r="AF1" s="592"/>
      <c r="AG1" s="592"/>
      <c r="AH1" s="592"/>
      <c r="AI1" s="592"/>
      <c r="AJ1" s="592"/>
      <c r="AK1" s="592"/>
      <c r="AL1" s="592"/>
      <c r="AM1" s="592"/>
      <c r="AN1" s="592"/>
      <c r="AO1" s="592"/>
      <c r="AP1" s="592"/>
      <c r="AQ1" s="592"/>
      <c r="AR1" s="592"/>
      <c r="AS1" s="592"/>
      <c r="AT1" s="592"/>
      <c r="AU1" s="592"/>
      <c r="AV1" s="592"/>
      <c r="AW1" s="592"/>
      <c r="AX1" s="592"/>
      <c r="AY1" s="592"/>
      <c r="AZ1" s="592"/>
      <c r="BA1" s="592"/>
      <c r="BB1" s="592"/>
      <c r="BC1" s="592"/>
      <c r="BD1" s="592"/>
      <c r="BE1" s="592"/>
      <c r="BF1" s="592"/>
      <c r="BG1" s="592"/>
      <c r="BH1" s="592"/>
      <c r="BI1" s="592"/>
      <c r="BJ1" s="592"/>
      <c r="BK1" s="592"/>
      <c r="BL1" s="592"/>
      <c r="BM1" s="592"/>
      <c r="BN1" s="592"/>
      <c r="BO1" s="592"/>
      <c r="BP1" s="592"/>
      <c r="BQ1" s="592"/>
      <c r="BR1" s="592"/>
      <c r="BS1" s="592"/>
      <c r="BT1" s="592"/>
      <c r="BU1" s="592"/>
      <c r="BV1" s="592"/>
      <c r="BW1" s="592"/>
      <c r="BX1" s="592"/>
      <c r="BY1" s="592"/>
      <c r="BZ1" s="592"/>
      <c r="CA1" s="592"/>
      <c r="CB1" s="592"/>
      <c r="CC1" s="592"/>
      <c r="CD1" s="592"/>
      <c r="CE1" s="592"/>
      <c r="CF1" s="592"/>
      <c r="CG1" s="592"/>
      <c r="CH1" s="592"/>
      <c r="CI1" s="592"/>
      <c r="CJ1" s="592"/>
      <c r="CK1" s="592"/>
      <c r="CL1" s="592"/>
      <c r="CM1" s="592"/>
      <c r="CN1" s="592"/>
      <c r="CO1" s="592"/>
      <c r="CP1" s="592"/>
      <c r="CQ1" s="592"/>
      <c r="CR1" s="592"/>
      <c r="CS1" s="592"/>
      <c r="CT1" s="592"/>
      <c r="CU1" s="592"/>
      <c r="CV1" s="592"/>
      <c r="CW1" s="592"/>
      <c r="CX1" s="592"/>
      <c r="CY1" s="592"/>
      <c r="CZ1" s="592"/>
      <c r="DA1" s="592"/>
      <c r="DB1" s="592"/>
      <c r="DC1" s="592"/>
      <c r="DD1" s="592"/>
      <c r="DE1" s="592"/>
      <c r="DF1" s="592"/>
      <c r="DG1" s="592"/>
      <c r="DH1" s="592"/>
      <c r="DI1" s="592"/>
      <c r="DJ1" s="163"/>
      <c r="DK1" s="163"/>
      <c r="DL1" s="163"/>
      <c r="DM1" s="163"/>
      <c r="DN1" s="163"/>
      <c r="DO1" s="163"/>
    </row>
    <row r="2" spans="1:119" ht="24" thickBot="1" x14ac:dyDescent="0.25">
      <c r="B2" s="164" t="s">
        <v>77</v>
      </c>
      <c r="C2" s="164"/>
      <c r="D2" s="165"/>
    </row>
    <row r="3" spans="1:119" ht="18.75" customHeight="1" thickBot="1" x14ac:dyDescent="0.25">
      <c r="A3" s="163"/>
      <c r="B3" s="593" t="s">
        <v>78</v>
      </c>
      <c r="C3" s="594"/>
      <c r="D3" s="594"/>
      <c r="E3" s="595"/>
      <c r="F3" s="595"/>
      <c r="G3" s="595"/>
      <c r="H3" s="595"/>
      <c r="I3" s="595"/>
      <c r="J3" s="595"/>
      <c r="K3" s="595"/>
      <c r="L3" s="595" t="s">
        <v>79</v>
      </c>
      <c r="M3" s="595"/>
      <c r="N3" s="595"/>
      <c r="O3" s="595"/>
      <c r="P3" s="595"/>
      <c r="Q3" s="595"/>
      <c r="R3" s="598"/>
      <c r="S3" s="598"/>
      <c r="T3" s="598"/>
      <c r="U3" s="598"/>
      <c r="V3" s="599"/>
      <c r="W3" s="489" t="s">
        <v>80</v>
      </c>
      <c r="X3" s="490"/>
      <c r="Y3" s="490"/>
      <c r="Z3" s="490"/>
      <c r="AA3" s="490"/>
      <c r="AB3" s="594"/>
      <c r="AC3" s="598" t="s">
        <v>81</v>
      </c>
      <c r="AD3" s="490"/>
      <c r="AE3" s="490"/>
      <c r="AF3" s="490"/>
      <c r="AG3" s="490"/>
      <c r="AH3" s="490"/>
      <c r="AI3" s="490"/>
      <c r="AJ3" s="490"/>
      <c r="AK3" s="490"/>
      <c r="AL3" s="560"/>
      <c r="AM3" s="489" t="s">
        <v>82</v>
      </c>
      <c r="AN3" s="490"/>
      <c r="AO3" s="490"/>
      <c r="AP3" s="490"/>
      <c r="AQ3" s="490"/>
      <c r="AR3" s="490"/>
      <c r="AS3" s="490"/>
      <c r="AT3" s="490"/>
      <c r="AU3" s="490"/>
      <c r="AV3" s="490"/>
      <c r="AW3" s="490"/>
      <c r="AX3" s="560"/>
      <c r="AY3" s="552" t="s">
        <v>1</v>
      </c>
      <c r="AZ3" s="553"/>
      <c r="BA3" s="553"/>
      <c r="BB3" s="553"/>
      <c r="BC3" s="553"/>
      <c r="BD3" s="553"/>
      <c r="BE3" s="553"/>
      <c r="BF3" s="553"/>
      <c r="BG3" s="553"/>
      <c r="BH3" s="553"/>
      <c r="BI3" s="553"/>
      <c r="BJ3" s="553"/>
      <c r="BK3" s="553"/>
      <c r="BL3" s="553"/>
      <c r="BM3" s="602"/>
      <c r="BN3" s="489" t="s">
        <v>83</v>
      </c>
      <c r="BO3" s="490"/>
      <c r="BP3" s="490"/>
      <c r="BQ3" s="490"/>
      <c r="BR3" s="490"/>
      <c r="BS3" s="490"/>
      <c r="BT3" s="490"/>
      <c r="BU3" s="560"/>
      <c r="BV3" s="489" t="s">
        <v>84</v>
      </c>
      <c r="BW3" s="490"/>
      <c r="BX3" s="490"/>
      <c r="BY3" s="490"/>
      <c r="BZ3" s="490"/>
      <c r="CA3" s="490"/>
      <c r="CB3" s="490"/>
      <c r="CC3" s="560"/>
      <c r="CD3" s="552" t="s">
        <v>1</v>
      </c>
      <c r="CE3" s="553"/>
      <c r="CF3" s="553"/>
      <c r="CG3" s="553"/>
      <c r="CH3" s="553"/>
      <c r="CI3" s="553"/>
      <c r="CJ3" s="553"/>
      <c r="CK3" s="553"/>
      <c r="CL3" s="553"/>
      <c r="CM3" s="553"/>
      <c r="CN3" s="553"/>
      <c r="CO3" s="553"/>
      <c r="CP3" s="553"/>
      <c r="CQ3" s="553"/>
      <c r="CR3" s="553"/>
      <c r="CS3" s="602"/>
      <c r="CT3" s="489" t="s">
        <v>85</v>
      </c>
      <c r="CU3" s="490"/>
      <c r="CV3" s="490"/>
      <c r="CW3" s="490"/>
      <c r="CX3" s="490"/>
      <c r="CY3" s="490"/>
      <c r="CZ3" s="490"/>
      <c r="DA3" s="560"/>
      <c r="DB3" s="489" t="s">
        <v>86</v>
      </c>
      <c r="DC3" s="490"/>
      <c r="DD3" s="490"/>
      <c r="DE3" s="490"/>
      <c r="DF3" s="490"/>
      <c r="DG3" s="490"/>
      <c r="DH3" s="490"/>
      <c r="DI3" s="560"/>
    </row>
    <row r="4" spans="1:119" ht="18.75" customHeight="1" x14ac:dyDescent="0.2">
      <c r="A4" s="163"/>
      <c r="B4" s="568"/>
      <c r="C4" s="569"/>
      <c r="D4" s="569"/>
      <c r="E4" s="570"/>
      <c r="F4" s="570"/>
      <c r="G4" s="570"/>
      <c r="H4" s="570"/>
      <c r="I4" s="570"/>
      <c r="J4" s="570"/>
      <c r="K4" s="570"/>
      <c r="L4" s="570"/>
      <c r="M4" s="570"/>
      <c r="N4" s="570"/>
      <c r="O4" s="570"/>
      <c r="P4" s="570"/>
      <c r="Q4" s="570"/>
      <c r="R4" s="574"/>
      <c r="S4" s="574"/>
      <c r="T4" s="574"/>
      <c r="U4" s="574"/>
      <c r="V4" s="575"/>
      <c r="W4" s="561"/>
      <c r="X4" s="371"/>
      <c r="Y4" s="371"/>
      <c r="Z4" s="371"/>
      <c r="AA4" s="371"/>
      <c r="AB4" s="569"/>
      <c r="AC4" s="574"/>
      <c r="AD4" s="371"/>
      <c r="AE4" s="371"/>
      <c r="AF4" s="371"/>
      <c r="AG4" s="371"/>
      <c r="AH4" s="371"/>
      <c r="AI4" s="371"/>
      <c r="AJ4" s="371"/>
      <c r="AK4" s="371"/>
      <c r="AL4" s="562"/>
      <c r="AM4" s="511"/>
      <c r="AN4" s="409"/>
      <c r="AO4" s="409"/>
      <c r="AP4" s="409"/>
      <c r="AQ4" s="409"/>
      <c r="AR4" s="409"/>
      <c r="AS4" s="409"/>
      <c r="AT4" s="409"/>
      <c r="AU4" s="409"/>
      <c r="AV4" s="409"/>
      <c r="AW4" s="409"/>
      <c r="AX4" s="601"/>
      <c r="AY4" s="446" t="s">
        <v>87</v>
      </c>
      <c r="AZ4" s="447"/>
      <c r="BA4" s="447"/>
      <c r="BB4" s="447"/>
      <c r="BC4" s="447"/>
      <c r="BD4" s="447"/>
      <c r="BE4" s="447"/>
      <c r="BF4" s="447"/>
      <c r="BG4" s="447"/>
      <c r="BH4" s="447"/>
      <c r="BI4" s="447"/>
      <c r="BJ4" s="447"/>
      <c r="BK4" s="447"/>
      <c r="BL4" s="447"/>
      <c r="BM4" s="448"/>
      <c r="BN4" s="449">
        <v>13681998</v>
      </c>
      <c r="BO4" s="450"/>
      <c r="BP4" s="450"/>
      <c r="BQ4" s="450"/>
      <c r="BR4" s="450"/>
      <c r="BS4" s="450"/>
      <c r="BT4" s="450"/>
      <c r="BU4" s="451"/>
      <c r="BV4" s="449">
        <v>13602594</v>
      </c>
      <c r="BW4" s="450"/>
      <c r="BX4" s="450"/>
      <c r="BY4" s="450"/>
      <c r="BZ4" s="450"/>
      <c r="CA4" s="450"/>
      <c r="CB4" s="450"/>
      <c r="CC4" s="451"/>
      <c r="CD4" s="586" t="s">
        <v>88</v>
      </c>
      <c r="CE4" s="587"/>
      <c r="CF4" s="587"/>
      <c r="CG4" s="587"/>
      <c r="CH4" s="587"/>
      <c r="CI4" s="587"/>
      <c r="CJ4" s="587"/>
      <c r="CK4" s="587"/>
      <c r="CL4" s="587"/>
      <c r="CM4" s="587"/>
      <c r="CN4" s="587"/>
      <c r="CO4" s="587"/>
      <c r="CP4" s="587"/>
      <c r="CQ4" s="587"/>
      <c r="CR4" s="587"/>
      <c r="CS4" s="588"/>
      <c r="CT4" s="589">
        <v>1.7</v>
      </c>
      <c r="CU4" s="590"/>
      <c r="CV4" s="590"/>
      <c r="CW4" s="590"/>
      <c r="CX4" s="590"/>
      <c r="CY4" s="590"/>
      <c r="CZ4" s="590"/>
      <c r="DA4" s="591"/>
      <c r="DB4" s="589">
        <v>2</v>
      </c>
      <c r="DC4" s="590"/>
      <c r="DD4" s="590"/>
      <c r="DE4" s="590"/>
      <c r="DF4" s="590"/>
      <c r="DG4" s="590"/>
      <c r="DH4" s="590"/>
      <c r="DI4" s="591"/>
    </row>
    <row r="5" spans="1:119" ht="18.75" customHeight="1" x14ac:dyDescent="0.2">
      <c r="A5" s="163"/>
      <c r="B5" s="596"/>
      <c r="C5" s="410"/>
      <c r="D5" s="410"/>
      <c r="E5" s="597"/>
      <c r="F5" s="597"/>
      <c r="G5" s="597"/>
      <c r="H5" s="597"/>
      <c r="I5" s="597"/>
      <c r="J5" s="597"/>
      <c r="K5" s="597"/>
      <c r="L5" s="597"/>
      <c r="M5" s="597"/>
      <c r="N5" s="597"/>
      <c r="O5" s="597"/>
      <c r="P5" s="597"/>
      <c r="Q5" s="597"/>
      <c r="R5" s="408"/>
      <c r="S5" s="408"/>
      <c r="T5" s="408"/>
      <c r="U5" s="408"/>
      <c r="V5" s="600"/>
      <c r="W5" s="511"/>
      <c r="X5" s="409"/>
      <c r="Y5" s="409"/>
      <c r="Z5" s="409"/>
      <c r="AA5" s="409"/>
      <c r="AB5" s="410"/>
      <c r="AC5" s="408"/>
      <c r="AD5" s="409"/>
      <c r="AE5" s="409"/>
      <c r="AF5" s="409"/>
      <c r="AG5" s="409"/>
      <c r="AH5" s="409"/>
      <c r="AI5" s="409"/>
      <c r="AJ5" s="409"/>
      <c r="AK5" s="409"/>
      <c r="AL5" s="601"/>
      <c r="AM5" s="477" t="s">
        <v>89</v>
      </c>
      <c r="AN5" s="377"/>
      <c r="AO5" s="377"/>
      <c r="AP5" s="377"/>
      <c r="AQ5" s="377"/>
      <c r="AR5" s="377"/>
      <c r="AS5" s="377"/>
      <c r="AT5" s="378"/>
      <c r="AU5" s="478" t="s">
        <v>90</v>
      </c>
      <c r="AV5" s="479"/>
      <c r="AW5" s="479"/>
      <c r="AX5" s="479"/>
      <c r="AY5" s="434" t="s">
        <v>91</v>
      </c>
      <c r="AZ5" s="435"/>
      <c r="BA5" s="435"/>
      <c r="BB5" s="435"/>
      <c r="BC5" s="435"/>
      <c r="BD5" s="435"/>
      <c r="BE5" s="435"/>
      <c r="BF5" s="435"/>
      <c r="BG5" s="435"/>
      <c r="BH5" s="435"/>
      <c r="BI5" s="435"/>
      <c r="BJ5" s="435"/>
      <c r="BK5" s="435"/>
      <c r="BL5" s="435"/>
      <c r="BM5" s="436"/>
      <c r="BN5" s="420">
        <v>13558265</v>
      </c>
      <c r="BO5" s="421"/>
      <c r="BP5" s="421"/>
      <c r="BQ5" s="421"/>
      <c r="BR5" s="421"/>
      <c r="BS5" s="421"/>
      <c r="BT5" s="421"/>
      <c r="BU5" s="422"/>
      <c r="BV5" s="420">
        <v>13353343</v>
      </c>
      <c r="BW5" s="421"/>
      <c r="BX5" s="421"/>
      <c r="BY5" s="421"/>
      <c r="BZ5" s="421"/>
      <c r="CA5" s="421"/>
      <c r="CB5" s="421"/>
      <c r="CC5" s="422"/>
      <c r="CD5" s="460" t="s">
        <v>92</v>
      </c>
      <c r="CE5" s="380"/>
      <c r="CF5" s="380"/>
      <c r="CG5" s="380"/>
      <c r="CH5" s="380"/>
      <c r="CI5" s="380"/>
      <c r="CJ5" s="380"/>
      <c r="CK5" s="380"/>
      <c r="CL5" s="380"/>
      <c r="CM5" s="380"/>
      <c r="CN5" s="380"/>
      <c r="CO5" s="380"/>
      <c r="CP5" s="380"/>
      <c r="CQ5" s="380"/>
      <c r="CR5" s="380"/>
      <c r="CS5" s="461"/>
      <c r="CT5" s="417">
        <v>87.5</v>
      </c>
      <c r="CU5" s="418"/>
      <c r="CV5" s="418"/>
      <c r="CW5" s="418"/>
      <c r="CX5" s="418"/>
      <c r="CY5" s="418"/>
      <c r="CZ5" s="418"/>
      <c r="DA5" s="419"/>
      <c r="DB5" s="417">
        <v>91.9</v>
      </c>
      <c r="DC5" s="418"/>
      <c r="DD5" s="418"/>
      <c r="DE5" s="418"/>
      <c r="DF5" s="418"/>
      <c r="DG5" s="418"/>
      <c r="DH5" s="418"/>
      <c r="DI5" s="419"/>
    </row>
    <row r="6" spans="1:119" ht="18.75" customHeight="1" x14ac:dyDescent="0.2">
      <c r="A6" s="163"/>
      <c r="B6" s="566" t="s">
        <v>93</v>
      </c>
      <c r="C6" s="407"/>
      <c r="D6" s="407"/>
      <c r="E6" s="567"/>
      <c r="F6" s="567"/>
      <c r="G6" s="567"/>
      <c r="H6" s="567"/>
      <c r="I6" s="567"/>
      <c r="J6" s="567"/>
      <c r="K6" s="567"/>
      <c r="L6" s="567" t="s">
        <v>94</v>
      </c>
      <c r="M6" s="567"/>
      <c r="N6" s="567"/>
      <c r="O6" s="567"/>
      <c r="P6" s="567"/>
      <c r="Q6" s="567"/>
      <c r="R6" s="405"/>
      <c r="S6" s="405"/>
      <c r="T6" s="405"/>
      <c r="U6" s="405"/>
      <c r="V6" s="573"/>
      <c r="W6" s="510" t="s">
        <v>95</v>
      </c>
      <c r="X6" s="406"/>
      <c r="Y6" s="406"/>
      <c r="Z6" s="406"/>
      <c r="AA6" s="406"/>
      <c r="AB6" s="407"/>
      <c r="AC6" s="578" t="s">
        <v>96</v>
      </c>
      <c r="AD6" s="579"/>
      <c r="AE6" s="579"/>
      <c r="AF6" s="579"/>
      <c r="AG6" s="579"/>
      <c r="AH6" s="579"/>
      <c r="AI6" s="579"/>
      <c r="AJ6" s="579"/>
      <c r="AK6" s="579"/>
      <c r="AL6" s="580"/>
      <c r="AM6" s="477" t="s">
        <v>97</v>
      </c>
      <c r="AN6" s="377"/>
      <c r="AO6" s="377"/>
      <c r="AP6" s="377"/>
      <c r="AQ6" s="377"/>
      <c r="AR6" s="377"/>
      <c r="AS6" s="377"/>
      <c r="AT6" s="378"/>
      <c r="AU6" s="478" t="s">
        <v>90</v>
      </c>
      <c r="AV6" s="479"/>
      <c r="AW6" s="479"/>
      <c r="AX6" s="479"/>
      <c r="AY6" s="434" t="s">
        <v>98</v>
      </c>
      <c r="AZ6" s="435"/>
      <c r="BA6" s="435"/>
      <c r="BB6" s="435"/>
      <c r="BC6" s="435"/>
      <c r="BD6" s="435"/>
      <c r="BE6" s="435"/>
      <c r="BF6" s="435"/>
      <c r="BG6" s="435"/>
      <c r="BH6" s="435"/>
      <c r="BI6" s="435"/>
      <c r="BJ6" s="435"/>
      <c r="BK6" s="435"/>
      <c r="BL6" s="435"/>
      <c r="BM6" s="436"/>
      <c r="BN6" s="420">
        <v>123733</v>
      </c>
      <c r="BO6" s="421"/>
      <c r="BP6" s="421"/>
      <c r="BQ6" s="421"/>
      <c r="BR6" s="421"/>
      <c r="BS6" s="421"/>
      <c r="BT6" s="421"/>
      <c r="BU6" s="422"/>
      <c r="BV6" s="420">
        <v>249251</v>
      </c>
      <c r="BW6" s="421"/>
      <c r="BX6" s="421"/>
      <c r="BY6" s="421"/>
      <c r="BZ6" s="421"/>
      <c r="CA6" s="421"/>
      <c r="CB6" s="421"/>
      <c r="CC6" s="422"/>
      <c r="CD6" s="460" t="s">
        <v>99</v>
      </c>
      <c r="CE6" s="380"/>
      <c r="CF6" s="380"/>
      <c r="CG6" s="380"/>
      <c r="CH6" s="380"/>
      <c r="CI6" s="380"/>
      <c r="CJ6" s="380"/>
      <c r="CK6" s="380"/>
      <c r="CL6" s="380"/>
      <c r="CM6" s="380"/>
      <c r="CN6" s="380"/>
      <c r="CO6" s="380"/>
      <c r="CP6" s="380"/>
      <c r="CQ6" s="380"/>
      <c r="CR6" s="380"/>
      <c r="CS6" s="461"/>
      <c r="CT6" s="563">
        <v>87.7</v>
      </c>
      <c r="CU6" s="564"/>
      <c r="CV6" s="564"/>
      <c r="CW6" s="564"/>
      <c r="CX6" s="564"/>
      <c r="CY6" s="564"/>
      <c r="CZ6" s="564"/>
      <c r="DA6" s="565"/>
      <c r="DB6" s="563">
        <v>92.3</v>
      </c>
      <c r="DC6" s="564"/>
      <c r="DD6" s="564"/>
      <c r="DE6" s="564"/>
      <c r="DF6" s="564"/>
      <c r="DG6" s="564"/>
      <c r="DH6" s="564"/>
      <c r="DI6" s="565"/>
    </row>
    <row r="7" spans="1:119" ht="18.75" customHeight="1" x14ac:dyDescent="0.2">
      <c r="A7" s="163"/>
      <c r="B7" s="568"/>
      <c r="C7" s="569"/>
      <c r="D7" s="569"/>
      <c r="E7" s="570"/>
      <c r="F7" s="570"/>
      <c r="G7" s="570"/>
      <c r="H7" s="570"/>
      <c r="I7" s="570"/>
      <c r="J7" s="570"/>
      <c r="K7" s="570"/>
      <c r="L7" s="570"/>
      <c r="M7" s="570"/>
      <c r="N7" s="570"/>
      <c r="O7" s="570"/>
      <c r="P7" s="570"/>
      <c r="Q7" s="570"/>
      <c r="R7" s="574"/>
      <c r="S7" s="574"/>
      <c r="T7" s="574"/>
      <c r="U7" s="574"/>
      <c r="V7" s="575"/>
      <c r="W7" s="561"/>
      <c r="X7" s="371"/>
      <c r="Y7" s="371"/>
      <c r="Z7" s="371"/>
      <c r="AA7" s="371"/>
      <c r="AB7" s="569"/>
      <c r="AC7" s="581"/>
      <c r="AD7" s="372"/>
      <c r="AE7" s="372"/>
      <c r="AF7" s="372"/>
      <c r="AG7" s="372"/>
      <c r="AH7" s="372"/>
      <c r="AI7" s="372"/>
      <c r="AJ7" s="372"/>
      <c r="AK7" s="372"/>
      <c r="AL7" s="582"/>
      <c r="AM7" s="477" t="s">
        <v>100</v>
      </c>
      <c r="AN7" s="377"/>
      <c r="AO7" s="377"/>
      <c r="AP7" s="377"/>
      <c r="AQ7" s="377"/>
      <c r="AR7" s="377"/>
      <c r="AS7" s="377"/>
      <c r="AT7" s="378"/>
      <c r="AU7" s="478" t="s">
        <v>90</v>
      </c>
      <c r="AV7" s="479"/>
      <c r="AW7" s="479"/>
      <c r="AX7" s="479"/>
      <c r="AY7" s="434" t="s">
        <v>101</v>
      </c>
      <c r="AZ7" s="435"/>
      <c r="BA7" s="435"/>
      <c r="BB7" s="435"/>
      <c r="BC7" s="435"/>
      <c r="BD7" s="435"/>
      <c r="BE7" s="435"/>
      <c r="BF7" s="435"/>
      <c r="BG7" s="435"/>
      <c r="BH7" s="435"/>
      <c r="BI7" s="435"/>
      <c r="BJ7" s="435"/>
      <c r="BK7" s="435"/>
      <c r="BL7" s="435"/>
      <c r="BM7" s="436"/>
      <c r="BN7" s="420">
        <v>17147</v>
      </c>
      <c r="BO7" s="421"/>
      <c r="BP7" s="421"/>
      <c r="BQ7" s="421"/>
      <c r="BR7" s="421"/>
      <c r="BS7" s="421"/>
      <c r="BT7" s="421"/>
      <c r="BU7" s="422"/>
      <c r="BV7" s="420">
        <v>125590</v>
      </c>
      <c r="BW7" s="421"/>
      <c r="BX7" s="421"/>
      <c r="BY7" s="421"/>
      <c r="BZ7" s="421"/>
      <c r="CA7" s="421"/>
      <c r="CB7" s="421"/>
      <c r="CC7" s="422"/>
      <c r="CD7" s="460" t="s">
        <v>102</v>
      </c>
      <c r="CE7" s="380"/>
      <c r="CF7" s="380"/>
      <c r="CG7" s="380"/>
      <c r="CH7" s="380"/>
      <c r="CI7" s="380"/>
      <c r="CJ7" s="380"/>
      <c r="CK7" s="380"/>
      <c r="CL7" s="380"/>
      <c r="CM7" s="380"/>
      <c r="CN7" s="380"/>
      <c r="CO7" s="380"/>
      <c r="CP7" s="380"/>
      <c r="CQ7" s="380"/>
      <c r="CR7" s="380"/>
      <c r="CS7" s="461"/>
      <c r="CT7" s="420">
        <v>6307109</v>
      </c>
      <c r="CU7" s="421"/>
      <c r="CV7" s="421"/>
      <c r="CW7" s="421"/>
      <c r="CX7" s="421"/>
      <c r="CY7" s="421"/>
      <c r="CZ7" s="421"/>
      <c r="DA7" s="422"/>
      <c r="DB7" s="420">
        <v>6182691</v>
      </c>
      <c r="DC7" s="421"/>
      <c r="DD7" s="421"/>
      <c r="DE7" s="421"/>
      <c r="DF7" s="421"/>
      <c r="DG7" s="421"/>
      <c r="DH7" s="421"/>
      <c r="DI7" s="422"/>
    </row>
    <row r="8" spans="1:119" ht="18.75" customHeight="1" thickBot="1" x14ac:dyDescent="0.25">
      <c r="A8" s="163"/>
      <c r="B8" s="571"/>
      <c r="C8" s="516"/>
      <c r="D8" s="516"/>
      <c r="E8" s="572"/>
      <c r="F8" s="572"/>
      <c r="G8" s="572"/>
      <c r="H8" s="572"/>
      <c r="I8" s="572"/>
      <c r="J8" s="572"/>
      <c r="K8" s="572"/>
      <c r="L8" s="572"/>
      <c r="M8" s="572"/>
      <c r="N8" s="572"/>
      <c r="O8" s="572"/>
      <c r="P8" s="572"/>
      <c r="Q8" s="572"/>
      <c r="R8" s="576"/>
      <c r="S8" s="576"/>
      <c r="T8" s="576"/>
      <c r="U8" s="576"/>
      <c r="V8" s="577"/>
      <c r="W8" s="491"/>
      <c r="X8" s="492"/>
      <c r="Y8" s="492"/>
      <c r="Z8" s="492"/>
      <c r="AA8" s="492"/>
      <c r="AB8" s="516"/>
      <c r="AC8" s="583"/>
      <c r="AD8" s="584"/>
      <c r="AE8" s="584"/>
      <c r="AF8" s="584"/>
      <c r="AG8" s="584"/>
      <c r="AH8" s="584"/>
      <c r="AI8" s="584"/>
      <c r="AJ8" s="584"/>
      <c r="AK8" s="584"/>
      <c r="AL8" s="585"/>
      <c r="AM8" s="477" t="s">
        <v>103</v>
      </c>
      <c r="AN8" s="377"/>
      <c r="AO8" s="377"/>
      <c r="AP8" s="377"/>
      <c r="AQ8" s="377"/>
      <c r="AR8" s="377"/>
      <c r="AS8" s="377"/>
      <c r="AT8" s="378"/>
      <c r="AU8" s="478" t="s">
        <v>90</v>
      </c>
      <c r="AV8" s="479"/>
      <c r="AW8" s="479"/>
      <c r="AX8" s="479"/>
      <c r="AY8" s="434" t="s">
        <v>104</v>
      </c>
      <c r="AZ8" s="435"/>
      <c r="BA8" s="435"/>
      <c r="BB8" s="435"/>
      <c r="BC8" s="435"/>
      <c r="BD8" s="435"/>
      <c r="BE8" s="435"/>
      <c r="BF8" s="435"/>
      <c r="BG8" s="435"/>
      <c r="BH8" s="435"/>
      <c r="BI8" s="435"/>
      <c r="BJ8" s="435"/>
      <c r="BK8" s="435"/>
      <c r="BL8" s="435"/>
      <c r="BM8" s="436"/>
      <c r="BN8" s="420">
        <v>106586</v>
      </c>
      <c r="BO8" s="421"/>
      <c r="BP8" s="421"/>
      <c r="BQ8" s="421"/>
      <c r="BR8" s="421"/>
      <c r="BS8" s="421"/>
      <c r="BT8" s="421"/>
      <c r="BU8" s="422"/>
      <c r="BV8" s="420">
        <v>123661</v>
      </c>
      <c r="BW8" s="421"/>
      <c r="BX8" s="421"/>
      <c r="BY8" s="421"/>
      <c r="BZ8" s="421"/>
      <c r="CA8" s="421"/>
      <c r="CB8" s="421"/>
      <c r="CC8" s="422"/>
      <c r="CD8" s="460" t="s">
        <v>105</v>
      </c>
      <c r="CE8" s="380"/>
      <c r="CF8" s="380"/>
      <c r="CG8" s="380"/>
      <c r="CH8" s="380"/>
      <c r="CI8" s="380"/>
      <c r="CJ8" s="380"/>
      <c r="CK8" s="380"/>
      <c r="CL8" s="380"/>
      <c r="CM8" s="380"/>
      <c r="CN8" s="380"/>
      <c r="CO8" s="380"/>
      <c r="CP8" s="380"/>
      <c r="CQ8" s="380"/>
      <c r="CR8" s="380"/>
      <c r="CS8" s="461"/>
      <c r="CT8" s="523">
        <v>0.32</v>
      </c>
      <c r="CU8" s="524"/>
      <c r="CV8" s="524"/>
      <c r="CW8" s="524"/>
      <c r="CX8" s="524"/>
      <c r="CY8" s="524"/>
      <c r="CZ8" s="524"/>
      <c r="DA8" s="525"/>
      <c r="DB8" s="523">
        <v>0.3</v>
      </c>
      <c r="DC8" s="524"/>
      <c r="DD8" s="524"/>
      <c r="DE8" s="524"/>
      <c r="DF8" s="524"/>
      <c r="DG8" s="524"/>
      <c r="DH8" s="524"/>
      <c r="DI8" s="525"/>
    </row>
    <row r="9" spans="1:119" ht="18.75" customHeight="1" thickBot="1" x14ac:dyDescent="0.25">
      <c r="A9" s="163"/>
      <c r="B9" s="552" t="s">
        <v>106</v>
      </c>
      <c r="C9" s="553"/>
      <c r="D9" s="553"/>
      <c r="E9" s="553"/>
      <c r="F9" s="553"/>
      <c r="G9" s="553"/>
      <c r="H9" s="553"/>
      <c r="I9" s="553"/>
      <c r="J9" s="553"/>
      <c r="K9" s="471"/>
      <c r="L9" s="554" t="s">
        <v>107</v>
      </c>
      <c r="M9" s="555"/>
      <c r="N9" s="555"/>
      <c r="O9" s="555"/>
      <c r="P9" s="555"/>
      <c r="Q9" s="556"/>
      <c r="R9" s="557">
        <v>14338</v>
      </c>
      <c r="S9" s="558"/>
      <c r="T9" s="558"/>
      <c r="U9" s="558"/>
      <c r="V9" s="559"/>
      <c r="W9" s="489" t="s">
        <v>108</v>
      </c>
      <c r="X9" s="490"/>
      <c r="Y9" s="490"/>
      <c r="Z9" s="490"/>
      <c r="AA9" s="490"/>
      <c r="AB9" s="490"/>
      <c r="AC9" s="490"/>
      <c r="AD9" s="490"/>
      <c r="AE9" s="490"/>
      <c r="AF9" s="490"/>
      <c r="AG9" s="490"/>
      <c r="AH9" s="490"/>
      <c r="AI9" s="490"/>
      <c r="AJ9" s="490"/>
      <c r="AK9" s="490"/>
      <c r="AL9" s="560"/>
      <c r="AM9" s="477" t="s">
        <v>109</v>
      </c>
      <c r="AN9" s="377"/>
      <c r="AO9" s="377"/>
      <c r="AP9" s="377"/>
      <c r="AQ9" s="377"/>
      <c r="AR9" s="377"/>
      <c r="AS9" s="377"/>
      <c r="AT9" s="378"/>
      <c r="AU9" s="478" t="s">
        <v>90</v>
      </c>
      <c r="AV9" s="479"/>
      <c r="AW9" s="479"/>
      <c r="AX9" s="479"/>
      <c r="AY9" s="434" t="s">
        <v>110</v>
      </c>
      <c r="AZ9" s="435"/>
      <c r="BA9" s="435"/>
      <c r="BB9" s="435"/>
      <c r="BC9" s="435"/>
      <c r="BD9" s="435"/>
      <c r="BE9" s="435"/>
      <c r="BF9" s="435"/>
      <c r="BG9" s="435"/>
      <c r="BH9" s="435"/>
      <c r="BI9" s="435"/>
      <c r="BJ9" s="435"/>
      <c r="BK9" s="435"/>
      <c r="BL9" s="435"/>
      <c r="BM9" s="436"/>
      <c r="BN9" s="420">
        <v>-17075</v>
      </c>
      <c r="BO9" s="421"/>
      <c r="BP9" s="421"/>
      <c r="BQ9" s="421"/>
      <c r="BR9" s="421"/>
      <c r="BS9" s="421"/>
      <c r="BT9" s="421"/>
      <c r="BU9" s="422"/>
      <c r="BV9" s="420">
        <v>18239</v>
      </c>
      <c r="BW9" s="421"/>
      <c r="BX9" s="421"/>
      <c r="BY9" s="421"/>
      <c r="BZ9" s="421"/>
      <c r="CA9" s="421"/>
      <c r="CB9" s="421"/>
      <c r="CC9" s="422"/>
      <c r="CD9" s="460" t="s">
        <v>111</v>
      </c>
      <c r="CE9" s="380"/>
      <c r="CF9" s="380"/>
      <c r="CG9" s="380"/>
      <c r="CH9" s="380"/>
      <c r="CI9" s="380"/>
      <c r="CJ9" s="380"/>
      <c r="CK9" s="380"/>
      <c r="CL9" s="380"/>
      <c r="CM9" s="380"/>
      <c r="CN9" s="380"/>
      <c r="CO9" s="380"/>
      <c r="CP9" s="380"/>
      <c r="CQ9" s="380"/>
      <c r="CR9" s="380"/>
      <c r="CS9" s="461"/>
      <c r="CT9" s="417">
        <v>13.6</v>
      </c>
      <c r="CU9" s="418"/>
      <c r="CV9" s="418"/>
      <c r="CW9" s="418"/>
      <c r="CX9" s="418"/>
      <c r="CY9" s="418"/>
      <c r="CZ9" s="418"/>
      <c r="DA9" s="419"/>
      <c r="DB9" s="417">
        <v>13.7</v>
      </c>
      <c r="DC9" s="418"/>
      <c r="DD9" s="418"/>
      <c r="DE9" s="418"/>
      <c r="DF9" s="418"/>
      <c r="DG9" s="418"/>
      <c r="DH9" s="418"/>
      <c r="DI9" s="419"/>
    </row>
    <row r="10" spans="1:119" ht="18.75" customHeight="1" thickBot="1" x14ac:dyDescent="0.25">
      <c r="A10" s="163"/>
      <c r="B10" s="552"/>
      <c r="C10" s="553"/>
      <c r="D10" s="553"/>
      <c r="E10" s="553"/>
      <c r="F10" s="553"/>
      <c r="G10" s="553"/>
      <c r="H10" s="553"/>
      <c r="I10" s="553"/>
      <c r="J10" s="553"/>
      <c r="K10" s="471"/>
      <c r="L10" s="376" t="s">
        <v>112</v>
      </c>
      <c r="M10" s="377"/>
      <c r="N10" s="377"/>
      <c r="O10" s="377"/>
      <c r="P10" s="377"/>
      <c r="Q10" s="378"/>
      <c r="R10" s="373">
        <v>15946</v>
      </c>
      <c r="S10" s="374"/>
      <c r="T10" s="374"/>
      <c r="U10" s="374"/>
      <c r="V10" s="433"/>
      <c r="W10" s="561"/>
      <c r="X10" s="371"/>
      <c r="Y10" s="371"/>
      <c r="Z10" s="371"/>
      <c r="AA10" s="371"/>
      <c r="AB10" s="371"/>
      <c r="AC10" s="371"/>
      <c r="AD10" s="371"/>
      <c r="AE10" s="371"/>
      <c r="AF10" s="371"/>
      <c r="AG10" s="371"/>
      <c r="AH10" s="371"/>
      <c r="AI10" s="371"/>
      <c r="AJ10" s="371"/>
      <c r="AK10" s="371"/>
      <c r="AL10" s="562"/>
      <c r="AM10" s="477" t="s">
        <v>113</v>
      </c>
      <c r="AN10" s="377"/>
      <c r="AO10" s="377"/>
      <c r="AP10" s="377"/>
      <c r="AQ10" s="377"/>
      <c r="AR10" s="377"/>
      <c r="AS10" s="377"/>
      <c r="AT10" s="378"/>
      <c r="AU10" s="478" t="s">
        <v>114</v>
      </c>
      <c r="AV10" s="479"/>
      <c r="AW10" s="479"/>
      <c r="AX10" s="479"/>
      <c r="AY10" s="434" t="s">
        <v>115</v>
      </c>
      <c r="AZ10" s="435"/>
      <c r="BA10" s="435"/>
      <c r="BB10" s="435"/>
      <c r="BC10" s="435"/>
      <c r="BD10" s="435"/>
      <c r="BE10" s="435"/>
      <c r="BF10" s="435"/>
      <c r="BG10" s="435"/>
      <c r="BH10" s="435"/>
      <c r="BI10" s="435"/>
      <c r="BJ10" s="435"/>
      <c r="BK10" s="435"/>
      <c r="BL10" s="435"/>
      <c r="BM10" s="436"/>
      <c r="BN10" s="420">
        <v>97345</v>
      </c>
      <c r="BO10" s="421"/>
      <c r="BP10" s="421"/>
      <c r="BQ10" s="421"/>
      <c r="BR10" s="421"/>
      <c r="BS10" s="421"/>
      <c r="BT10" s="421"/>
      <c r="BU10" s="422"/>
      <c r="BV10" s="420">
        <v>432</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552"/>
      <c r="C11" s="553"/>
      <c r="D11" s="553"/>
      <c r="E11" s="553"/>
      <c r="F11" s="553"/>
      <c r="G11" s="553"/>
      <c r="H11" s="553"/>
      <c r="I11" s="553"/>
      <c r="J11" s="553"/>
      <c r="K11" s="471"/>
      <c r="L11" s="381" t="s">
        <v>117</v>
      </c>
      <c r="M11" s="382"/>
      <c r="N11" s="382"/>
      <c r="O11" s="382"/>
      <c r="P11" s="382"/>
      <c r="Q11" s="383"/>
      <c r="R11" s="549" t="s">
        <v>118</v>
      </c>
      <c r="S11" s="550"/>
      <c r="T11" s="550"/>
      <c r="U11" s="550"/>
      <c r="V11" s="551"/>
      <c r="W11" s="561"/>
      <c r="X11" s="371"/>
      <c r="Y11" s="371"/>
      <c r="Z11" s="371"/>
      <c r="AA11" s="371"/>
      <c r="AB11" s="371"/>
      <c r="AC11" s="371"/>
      <c r="AD11" s="371"/>
      <c r="AE11" s="371"/>
      <c r="AF11" s="371"/>
      <c r="AG11" s="371"/>
      <c r="AH11" s="371"/>
      <c r="AI11" s="371"/>
      <c r="AJ11" s="371"/>
      <c r="AK11" s="371"/>
      <c r="AL11" s="562"/>
      <c r="AM11" s="477" t="s">
        <v>119</v>
      </c>
      <c r="AN11" s="377"/>
      <c r="AO11" s="377"/>
      <c r="AP11" s="377"/>
      <c r="AQ11" s="377"/>
      <c r="AR11" s="377"/>
      <c r="AS11" s="377"/>
      <c r="AT11" s="378"/>
      <c r="AU11" s="478" t="s">
        <v>114</v>
      </c>
      <c r="AV11" s="479"/>
      <c r="AW11" s="479"/>
      <c r="AX11" s="479"/>
      <c r="AY11" s="434" t="s">
        <v>120</v>
      </c>
      <c r="AZ11" s="435"/>
      <c r="BA11" s="435"/>
      <c r="BB11" s="435"/>
      <c r="BC11" s="435"/>
      <c r="BD11" s="435"/>
      <c r="BE11" s="435"/>
      <c r="BF11" s="435"/>
      <c r="BG11" s="435"/>
      <c r="BH11" s="435"/>
      <c r="BI11" s="435"/>
      <c r="BJ11" s="435"/>
      <c r="BK11" s="435"/>
      <c r="BL11" s="435"/>
      <c r="BM11" s="436"/>
      <c r="BN11" s="420">
        <v>0</v>
      </c>
      <c r="BO11" s="421"/>
      <c r="BP11" s="421"/>
      <c r="BQ11" s="421"/>
      <c r="BR11" s="421"/>
      <c r="BS11" s="421"/>
      <c r="BT11" s="421"/>
      <c r="BU11" s="422"/>
      <c r="BV11" s="420">
        <v>0</v>
      </c>
      <c r="BW11" s="421"/>
      <c r="BX11" s="421"/>
      <c r="BY11" s="421"/>
      <c r="BZ11" s="421"/>
      <c r="CA11" s="421"/>
      <c r="CB11" s="421"/>
      <c r="CC11" s="422"/>
      <c r="CD11" s="460" t="s">
        <v>121</v>
      </c>
      <c r="CE11" s="380"/>
      <c r="CF11" s="380"/>
      <c r="CG11" s="380"/>
      <c r="CH11" s="380"/>
      <c r="CI11" s="380"/>
      <c r="CJ11" s="380"/>
      <c r="CK11" s="380"/>
      <c r="CL11" s="380"/>
      <c r="CM11" s="380"/>
      <c r="CN11" s="380"/>
      <c r="CO11" s="380"/>
      <c r="CP11" s="380"/>
      <c r="CQ11" s="380"/>
      <c r="CR11" s="380"/>
      <c r="CS11" s="461"/>
      <c r="CT11" s="523" t="s">
        <v>122</v>
      </c>
      <c r="CU11" s="524"/>
      <c r="CV11" s="524"/>
      <c r="CW11" s="524"/>
      <c r="CX11" s="524"/>
      <c r="CY11" s="524"/>
      <c r="CZ11" s="524"/>
      <c r="DA11" s="525"/>
      <c r="DB11" s="523" t="s">
        <v>122</v>
      </c>
      <c r="DC11" s="524"/>
      <c r="DD11" s="524"/>
      <c r="DE11" s="524"/>
      <c r="DF11" s="524"/>
      <c r="DG11" s="524"/>
      <c r="DH11" s="524"/>
      <c r="DI11" s="525"/>
    </row>
    <row r="12" spans="1:119" ht="18.75" customHeight="1" x14ac:dyDescent="0.2">
      <c r="A12" s="163"/>
      <c r="B12" s="526" t="s">
        <v>123</v>
      </c>
      <c r="C12" s="527"/>
      <c r="D12" s="527"/>
      <c r="E12" s="527"/>
      <c r="F12" s="527"/>
      <c r="G12" s="527"/>
      <c r="H12" s="527"/>
      <c r="I12" s="527"/>
      <c r="J12" s="527"/>
      <c r="K12" s="528"/>
      <c r="L12" s="535" t="s">
        <v>124</v>
      </c>
      <c r="M12" s="536"/>
      <c r="N12" s="536"/>
      <c r="O12" s="536"/>
      <c r="P12" s="536"/>
      <c r="Q12" s="537"/>
      <c r="R12" s="538">
        <v>13582</v>
      </c>
      <c r="S12" s="539"/>
      <c r="T12" s="539"/>
      <c r="U12" s="539"/>
      <c r="V12" s="540"/>
      <c r="W12" s="541" t="s">
        <v>1</v>
      </c>
      <c r="X12" s="479"/>
      <c r="Y12" s="479"/>
      <c r="Z12" s="479"/>
      <c r="AA12" s="479"/>
      <c r="AB12" s="542"/>
      <c r="AC12" s="543" t="s">
        <v>125</v>
      </c>
      <c r="AD12" s="544"/>
      <c r="AE12" s="544"/>
      <c r="AF12" s="544"/>
      <c r="AG12" s="545"/>
      <c r="AH12" s="543" t="s">
        <v>126</v>
      </c>
      <c r="AI12" s="544"/>
      <c r="AJ12" s="544"/>
      <c r="AK12" s="544"/>
      <c r="AL12" s="546"/>
      <c r="AM12" s="477" t="s">
        <v>127</v>
      </c>
      <c r="AN12" s="377"/>
      <c r="AO12" s="377"/>
      <c r="AP12" s="377"/>
      <c r="AQ12" s="377"/>
      <c r="AR12" s="377"/>
      <c r="AS12" s="377"/>
      <c r="AT12" s="378"/>
      <c r="AU12" s="478" t="s">
        <v>114</v>
      </c>
      <c r="AV12" s="479"/>
      <c r="AW12" s="479"/>
      <c r="AX12" s="479"/>
      <c r="AY12" s="434" t="s">
        <v>128</v>
      </c>
      <c r="AZ12" s="435"/>
      <c r="BA12" s="435"/>
      <c r="BB12" s="435"/>
      <c r="BC12" s="435"/>
      <c r="BD12" s="435"/>
      <c r="BE12" s="435"/>
      <c r="BF12" s="435"/>
      <c r="BG12" s="435"/>
      <c r="BH12" s="435"/>
      <c r="BI12" s="435"/>
      <c r="BJ12" s="435"/>
      <c r="BK12" s="435"/>
      <c r="BL12" s="435"/>
      <c r="BM12" s="436"/>
      <c r="BN12" s="420">
        <v>0</v>
      </c>
      <c r="BO12" s="421"/>
      <c r="BP12" s="421"/>
      <c r="BQ12" s="421"/>
      <c r="BR12" s="421"/>
      <c r="BS12" s="421"/>
      <c r="BT12" s="421"/>
      <c r="BU12" s="422"/>
      <c r="BV12" s="420">
        <v>96159</v>
      </c>
      <c r="BW12" s="421"/>
      <c r="BX12" s="421"/>
      <c r="BY12" s="421"/>
      <c r="BZ12" s="421"/>
      <c r="CA12" s="421"/>
      <c r="CB12" s="421"/>
      <c r="CC12" s="422"/>
      <c r="CD12" s="460" t="s">
        <v>129</v>
      </c>
      <c r="CE12" s="380"/>
      <c r="CF12" s="380"/>
      <c r="CG12" s="380"/>
      <c r="CH12" s="380"/>
      <c r="CI12" s="380"/>
      <c r="CJ12" s="380"/>
      <c r="CK12" s="380"/>
      <c r="CL12" s="380"/>
      <c r="CM12" s="380"/>
      <c r="CN12" s="380"/>
      <c r="CO12" s="380"/>
      <c r="CP12" s="380"/>
      <c r="CQ12" s="380"/>
      <c r="CR12" s="380"/>
      <c r="CS12" s="461"/>
      <c r="CT12" s="523" t="s">
        <v>122</v>
      </c>
      <c r="CU12" s="524"/>
      <c r="CV12" s="524"/>
      <c r="CW12" s="524"/>
      <c r="CX12" s="524"/>
      <c r="CY12" s="524"/>
      <c r="CZ12" s="524"/>
      <c r="DA12" s="525"/>
      <c r="DB12" s="523" t="s">
        <v>122</v>
      </c>
      <c r="DC12" s="524"/>
      <c r="DD12" s="524"/>
      <c r="DE12" s="524"/>
      <c r="DF12" s="524"/>
      <c r="DG12" s="524"/>
      <c r="DH12" s="524"/>
      <c r="DI12" s="525"/>
    </row>
    <row r="13" spans="1:119" ht="18.75" customHeight="1" x14ac:dyDescent="0.2">
      <c r="A13" s="163"/>
      <c r="B13" s="529"/>
      <c r="C13" s="530"/>
      <c r="D13" s="530"/>
      <c r="E13" s="530"/>
      <c r="F13" s="530"/>
      <c r="G13" s="530"/>
      <c r="H13" s="530"/>
      <c r="I13" s="530"/>
      <c r="J13" s="530"/>
      <c r="K13" s="531"/>
      <c r="L13" s="178"/>
      <c r="M13" s="504" t="s">
        <v>130</v>
      </c>
      <c r="N13" s="505"/>
      <c r="O13" s="505"/>
      <c r="P13" s="505"/>
      <c r="Q13" s="506"/>
      <c r="R13" s="507">
        <v>12962</v>
      </c>
      <c r="S13" s="508"/>
      <c r="T13" s="508"/>
      <c r="U13" s="508"/>
      <c r="V13" s="509"/>
      <c r="W13" s="510" t="s">
        <v>131</v>
      </c>
      <c r="X13" s="406"/>
      <c r="Y13" s="406"/>
      <c r="Z13" s="406"/>
      <c r="AA13" s="406"/>
      <c r="AB13" s="407"/>
      <c r="AC13" s="373">
        <v>1572</v>
      </c>
      <c r="AD13" s="374"/>
      <c r="AE13" s="374"/>
      <c r="AF13" s="374"/>
      <c r="AG13" s="375"/>
      <c r="AH13" s="373">
        <v>1825</v>
      </c>
      <c r="AI13" s="374"/>
      <c r="AJ13" s="374"/>
      <c r="AK13" s="374"/>
      <c r="AL13" s="433"/>
      <c r="AM13" s="477" t="s">
        <v>132</v>
      </c>
      <c r="AN13" s="377"/>
      <c r="AO13" s="377"/>
      <c r="AP13" s="377"/>
      <c r="AQ13" s="377"/>
      <c r="AR13" s="377"/>
      <c r="AS13" s="377"/>
      <c r="AT13" s="378"/>
      <c r="AU13" s="478" t="s">
        <v>114</v>
      </c>
      <c r="AV13" s="479"/>
      <c r="AW13" s="479"/>
      <c r="AX13" s="479"/>
      <c r="AY13" s="434" t="s">
        <v>133</v>
      </c>
      <c r="AZ13" s="435"/>
      <c r="BA13" s="435"/>
      <c r="BB13" s="435"/>
      <c r="BC13" s="435"/>
      <c r="BD13" s="435"/>
      <c r="BE13" s="435"/>
      <c r="BF13" s="435"/>
      <c r="BG13" s="435"/>
      <c r="BH13" s="435"/>
      <c r="BI13" s="435"/>
      <c r="BJ13" s="435"/>
      <c r="BK13" s="435"/>
      <c r="BL13" s="435"/>
      <c r="BM13" s="436"/>
      <c r="BN13" s="420">
        <v>80270</v>
      </c>
      <c r="BO13" s="421"/>
      <c r="BP13" s="421"/>
      <c r="BQ13" s="421"/>
      <c r="BR13" s="421"/>
      <c r="BS13" s="421"/>
      <c r="BT13" s="421"/>
      <c r="BU13" s="422"/>
      <c r="BV13" s="420">
        <v>-77488</v>
      </c>
      <c r="BW13" s="421"/>
      <c r="BX13" s="421"/>
      <c r="BY13" s="421"/>
      <c r="BZ13" s="421"/>
      <c r="CA13" s="421"/>
      <c r="CB13" s="421"/>
      <c r="CC13" s="422"/>
      <c r="CD13" s="460" t="s">
        <v>134</v>
      </c>
      <c r="CE13" s="380"/>
      <c r="CF13" s="380"/>
      <c r="CG13" s="380"/>
      <c r="CH13" s="380"/>
      <c r="CI13" s="380"/>
      <c r="CJ13" s="380"/>
      <c r="CK13" s="380"/>
      <c r="CL13" s="380"/>
      <c r="CM13" s="380"/>
      <c r="CN13" s="380"/>
      <c r="CO13" s="380"/>
      <c r="CP13" s="380"/>
      <c r="CQ13" s="380"/>
      <c r="CR13" s="380"/>
      <c r="CS13" s="461"/>
      <c r="CT13" s="417">
        <v>8.8000000000000007</v>
      </c>
      <c r="CU13" s="418"/>
      <c r="CV13" s="418"/>
      <c r="CW13" s="418"/>
      <c r="CX13" s="418"/>
      <c r="CY13" s="418"/>
      <c r="CZ13" s="418"/>
      <c r="DA13" s="419"/>
      <c r="DB13" s="417">
        <v>9.5</v>
      </c>
      <c r="DC13" s="418"/>
      <c r="DD13" s="418"/>
      <c r="DE13" s="418"/>
      <c r="DF13" s="418"/>
      <c r="DG13" s="418"/>
      <c r="DH13" s="418"/>
      <c r="DI13" s="419"/>
    </row>
    <row r="14" spans="1:119" ht="18.75" customHeight="1" thickBot="1" x14ac:dyDescent="0.25">
      <c r="A14" s="163"/>
      <c r="B14" s="529"/>
      <c r="C14" s="530"/>
      <c r="D14" s="530"/>
      <c r="E14" s="530"/>
      <c r="F14" s="530"/>
      <c r="G14" s="530"/>
      <c r="H14" s="530"/>
      <c r="I14" s="530"/>
      <c r="J14" s="530"/>
      <c r="K14" s="531"/>
      <c r="L14" s="494" t="s">
        <v>135</v>
      </c>
      <c r="M14" s="547"/>
      <c r="N14" s="547"/>
      <c r="O14" s="547"/>
      <c r="P14" s="547"/>
      <c r="Q14" s="548"/>
      <c r="R14" s="507">
        <v>13865</v>
      </c>
      <c r="S14" s="508"/>
      <c r="T14" s="508"/>
      <c r="U14" s="508"/>
      <c r="V14" s="509"/>
      <c r="W14" s="511"/>
      <c r="X14" s="409"/>
      <c r="Y14" s="409"/>
      <c r="Z14" s="409"/>
      <c r="AA14" s="409"/>
      <c r="AB14" s="410"/>
      <c r="AC14" s="500">
        <v>22.1</v>
      </c>
      <c r="AD14" s="501"/>
      <c r="AE14" s="501"/>
      <c r="AF14" s="501"/>
      <c r="AG14" s="502"/>
      <c r="AH14" s="500">
        <v>23.4</v>
      </c>
      <c r="AI14" s="501"/>
      <c r="AJ14" s="501"/>
      <c r="AK14" s="501"/>
      <c r="AL14" s="503"/>
      <c r="AM14" s="477"/>
      <c r="AN14" s="377"/>
      <c r="AO14" s="377"/>
      <c r="AP14" s="377"/>
      <c r="AQ14" s="377"/>
      <c r="AR14" s="377"/>
      <c r="AS14" s="377"/>
      <c r="AT14" s="378"/>
      <c r="AU14" s="478"/>
      <c r="AV14" s="479"/>
      <c r="AW14" s="479"/>
      <c r="AX14" s="479"/>
      <c r="AY14" s="434"/>
      <c r="AZ14" s="435"/>
      <c r="BA14" s="435"/>
      <c r="BB14" s="435"/>
      <c r="BC14" s="435"/>
      <c r="BD14" s="435"/>
      <c r="BE14" s="435"/>
      <c r="BF14" s="435"/>
      <c r="BG14" s="435"/>
      <c r="BH14" s="435"/>
      <c r="BI14" s="435"/>
      <c r="BJ14" s="435"/>
      <c r="BK14" s="435"/>
      <c r="BL14" s="435"/>
      <c r="BM14" s="436"/>
      <c r="BN14" s="420"/>
      <c r="BO14" s="421"/>
      <c r="BP14" s="421"/>
      <c r="BQ14" s="421"/>
      <c r="BR14" s="421"/>
      <c r="BS14" s="421"/>
      <c r="BT14" s="421"/>
      <c r="BU14" s="422"/>
      <c r="BV14" s="420"/>
      <c r="BW14" s="421"/>
      <c r="BX14" s="421"/>
      <c r="BY14" s="421"/>
      <c r="BZ14" s="421"/>
      <c r="CA14" s="421"/>
      <c r="CB14" s="421"/>
      <c r="CC14" s="422"/>
      <c r="CD14" s="457" t="s">
        <v>136</v>
      </c>
      <c r="CE14" s="458"/>
      <c r="CF14" s="458"/>
      <c r="CG14" s="458"/>
      <c r="CH14" s="458"/>
      <c r="CI14" s="458"/>
      <c r="CJ14" s="458"/>
      <c r="CK14" s="458"/>
      <c r="CL14" s="458"/>
      <c r="CM14" s="458"/>
      <c r="CN14" s="458"/>
      <c r="CO14" s="458"/>
      <c r="CP14" s="458"/>
      <c r="CQ14" s="458"/>
      <c r="CR14" s="458"/>
      <c r="CS14" s="459"/>
      <c r="CT14" s="517" t="s">
        <v>122</v>
      </c>
      <c r="CU14" s="518"/>
      <c r="CV14" s="518"/>
      <c r="CW14" s="518"/>
      <c r="CX14" s="518"/>
      <c r="CY14" s="518"/>
      <c r="CZ14" s="518"/>
      <c r="DA14" s="519"/>
      <c r="DB14" s="517" t="s">
        <v>122</v>
      </c>
      <c r="DC14" s="518"/>
      <c r="DD14" s="518"/>
      <c r="DE14" s="518"/>
      <c r="DF14" s="518"/>
      <c r="DG14" s="518"/>
      <c r="DH14" s="518"/>
      <c r="DI14" s="519"/>
    </row>
    <row r="15" spans="1:119" ht="18.75" customHeight="1" x14ac:dyDescent="0.2">
      <c r="A15" s="163"/>
      <c r="B15" s="529"/>
      <c r="C15" s="530"/>
      <c r="D15" s="530"/>
      <c r="E15" s="530"/>
      <c r="F15" s="530"/>
      <c r="G15" s="530"/>
      <c r="H15" s="530"/>
      <c r="I15" s="530"/>
      <c r="J15" s="530"/>
      <c r="K15" s="531"/>
      <c r="L15" s="178"/>
      <c r="M15" s="504" t="s">
        <v>130</v>
      </c>
      <c r="N15" s="505"/>
      <c r="O15" s="505"/>
      <c r="P15" s="505"/>
      <c r="Q15" s="506"/>
      <c r="R15" s="507">
        <v>13364</v>
      </c>
      <c r="S15" s="508"/>
      <c r="T15" s="508"/>
      <c r="U15" s="508"/>
      <c r="V15" s="509"/>
      <c r="W15" s="510" t="s">
        <v>137</v>
      </c>
      <c r="X15" s="406"/>
      <c r="Y15" s="406"/>
      <c r="Z15" s="406"/>
      <c r="AA15" s="406"/>
      <c r="AB15" s="407"/>
      <c r="AC15" s="373">
        <v>2120</v>
      </c>
      <c r="AD15" s="374"/>
      <c r="AE15" s="374"/>
      <c r="AF15" s="374"/>
      <c r="AG15" s="375"/>
      <c r="AH15" s="373">
        <v>2266</v>
      </c>
      <c r="AI15" s="374"/>
      <c r="AJ15" s="374"/>
      <c r="AK15" s="374"/>
      <c r="AL15" s="433"/>
      <c r="AM15" s="477"/>
      <c r="AN15" s="377"/>
      <c r="AO15" s="377"/>
      <c r="AP15" s="377"/>
      <c r="AQ15" s="377"/>
      <c r="AR15" s="377"/>
      <c r="AS15" s="377"/>
      <c r="AT15" s="378"/>
      <c r="AU15" s="478"/>
      <c r="AV15" s="479"/>
      <c r="AW15" s="479"/>
      <c r="AX15" s="479"/>
      <c r="AY15" s="446" t="s">
        <v>138</v>
      </c>
      <c r="AZ15" s="447"/>
      <c r="BA15" s="447"/>
      <c r="BB15" s="447"/>
      <c r="BC15" s="447"/>
      <c r="BD15" s="447"/>
      <c r="BE15" s="447"/>
      <c r="BF15" s="447"/>
      <c r="BG15" s="447"/>
      <c r="BH15" s="447"/>
      <c r="BI15" s="447"/>
      <c r="BJ15" s="447"/>
      <c r="BK15" s="447"/>
      <c r="BL15" s="447"/>
      <c r="BM15" s="448"/>
      <c r="BN15" s="449">
        <v>1952146</v>
      </c>
      <c r="BO15" s="450"/>
      <c r="BP15" s="450"/>
      <c r="BQ15" s="450"/>
      <c r="BR15" s="450"/>
      <c r="BS15" s="450"/>
      <c r="BT15" s="450"/>
      <c r="BU15" s="451"/>
      <c r="BV15" s="449">
        <v>1788430</v>
      </c>
      <c r="BW15" s="450"/>
      <c r="BX15" s="450"/>
      <c r="BY15" s="450"/>
      <c r="BZ15" s="450"/>
      <c r="CA15" s="450"/>
      <c r="CB15" s="450"/>
      <c r="CC15" s="451"/>
      <c r="CD15" s="520" t="s">
        <v>139</v>
      </c>
      <c r="CE15" s="521"/>
      <c r="CF15" s="521"/>
      <c r="CG15" s="521"/>
      <c r="CH15" s="521"/>
      <c r="CI15" s="521"/>
      <c r="CJ15" s="521"/>
      <c r="CK15" s="521"/>
      <c r="CL15" s="521"/>
      <c r="CM15" s="521"/>
      <c r="CN15" s="521"/>
      <c r="CO15" s="521"/>
      <c r="CP15" s="521"/>
      <c r="CQ15" s="521"/>
      <c r="CR15" s="521"/>
      <c r="CS15" s="522"/>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529"/>
      <c r="C16" s="530"/>
      <c r="D16" s="530"/>
      <c r="E16" s="530"/>
      <c r="F16" s="530"/>
      <c r="G16" s="530"/>
      <c r="H16" s="530"/>
      <c r="I16" s="530"/>
      <c r="J16" s="530"/>
      <c r="K16" s="531"/>
      <c r="L16" s="494" t="s">
        <v>140</v>
      </c>
      <c r="M16" s="495"/>
      <c r="N16" s="495"/>
      <c r="O16" s="495"/>
      <c r="P16" s="495"/>
      <c r="Q16" s="496"/>
      <c r="R16" s="497" t="s">
        <v>141</v>
      </c>
      <c r="S16" s="498"/>
      <c r="T16" s="498"/>
      <c r="U16" s="498"/>
      <c r="V16" s="499"/>
      <c r="W16" s="511"/>
      <c r="X16" s="409"/>
      <c r="Y16" s="409"/>
      <c r="Z16" s="409"/>
      <c r="AA16" s="409"/>
      <c r="AB16" s="410"/>
      <c r="AC16" s="500">
        <v>29.8</v>
      </c>
      <c r="AD16" s="501"/>
      <c r="AE16" s="501"/>
      <c r="AF16" s="501"/>
      <c r="AG16" s="502"/>
      <c r="AH16" s="500">
        <v>29</v>
      </c>
      <c r="AI16" s="501"/>
      <c r="AJ16" s="501"/>
      <c r="AK16" s="501"/>
      <c r="AL16" s="503"/>
      <c r="AM16" s="477"/>
      <c r="AN16" s="377"/>
      <c r="AO16" s="377"/>
      <c r="AP16" s="377"/>
      <c r="AQ16" s="377"/>
      <c r="AR16" s="377"/>
      <c r="AS16" s="377"/>
      <c r="AT16" s="378"/>
      <c r="AU16" s="478"/>
      <c r="AV16" s="479"/>
      <c r="AW16" s="479"/>
      <c r="AX16" s="479"/>
      <c r="AY16" s="434" t="s">
        <v>142</v>
      </c>
      <c r="AZ16" s="435"/>
      <c r="BA16" s="435"/>
      <c r="BB16" s="435"/>
      <c r="BC16" s="435"/>
      <c r="BD16" s="435"/>
      <c r="BE16" s="435"/>
      <c r="BF16" s="435"/>
      <c r="BG16" s="435"/>
      <c r="BH16" s="435"/>
      <c r="BI16" s="435"/>
      <c r="BJ16" s="435"/>
      <c r="BK16" s="435"/>
      <c r="BL16" s="435"/>
      <c r="BM16" s="436"/>
      <c r="BN16" s="420">
        <v>5759710</v>
      </c>
      <c r="BO16" s="421"/>
      <c r="BP16" s="421"/>
      <c r="BQ16" s="421"/>
      <c r="BR16" s="421"/>
      <c r="BS16" s="421"/>
      <c r="BT16" s="421"/>
      <c r="BU16" s="422"/>
      <c r="BV16" s="420">
        <v>5699405</v>
      </c>
      <c r="BW16" s="421"/>
      <c r="BX16" s="421"/>
      <c r="BY16" s="421"/>
      <c r="BZ16" s="421"/>
      <c r="CA16" s="421"/>
      <c r="CB16" s="421"/>
      <c r="CC16" s="422"/>
      <c r="CD16" s="172"/>
      <c r="CE16" s="452"/>
      <c r="CF16" s="452"/>
      <c r="CG16" s="452"/>
      <c r="CH16" s="452"/>
      <c r="CI16" s="452"/>
      <c r="CJ16" s="452"/>
      <c r="CK16" s="452"/>
      <c r="CL16" s="452"/>
      <c r="CM16" s="452"/>
      <c r="CN16" s="452"/>
      <c r="CO16" s="452"/>
      <c r="CP16" s="452"/>
      <c r="CQ16" s="452"/>
      <c r="CR16" s="452"/>
      <c r="CS16" s="453"/>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532"/>
      <c r="C17" s="533"/>
      <c r="D17" s="533"/>
      <c r="E17" s="533"/>
      <c r="F17" s="533"/>
      <c r="G17" s="533"/>
      <c r="H17" s="533"/>
      <c r="I17" s="533"/>
      <c r="J17" s="533"/>
      <c r="K17" s="534"/>
      <c r="L17" s="182"/>
      <c r="M17" s="513" t="s">
        <v>143</v>
      </c>
      <c r="N17" s="514"/>
      <c r="O17" s="514"/>
      <c r="P17" s="514"/>
      <c r="Q17" s="515"/>
      <c r="R17" s="497" t="s">
        <v>144</v>
      </c>
      <c r="S17" s="498"/>
      <c r="T17" s="498"/>
      <c r="U17" s="498"/>
      <c r="V17" s="499"/>
      <c r="W17" s="510" t="s">
        <v>145</v>
      </c>
      <c r="X17" s="406"/>
      <c r="Y17" s="406"/>
      <c r="Z17" s="406"/>
      <c r="AA17" s="406"/>
      <c r="AB17" s="407"/>
      <c r="AC17" s="373">
        <v>3421</v>
      </c>
      <c r="AD17" s="374"/>
      <c r="AE17" s="374"/>
      <c r="AF17" s="374"/>
      <c r="AG17" s="375"/>
      <c r="AH17" s="373">
        <v>3711</v>
      </c>
      <c r="AI17" s="374"/>
      <c r="AJ17" s="374"/>
      <c r="AK17" s="374"/>
      <c r="AL17" s="433"/>
      <c r="AM17" s="477"/>
      <c r="AN17" s="377"/>
      <c r="AO17" s="377"/>
      <c r="AP17" s="377"/>
      <c r="AQ17" s="377"/>
      <c r="AR17" s="377"/>
      <c r="AS17" s="377"/>
      <c r="AT17" s="378"/>
      <c r="AU17" s="478"/>
      <c r="AV17" s="479"/>
      <c r="AW17" s="479"/>
      <c r="AX17" s="479"/>
      <c r="AY17" s="434" t="s">
        <v>146</v>
      </c>
      <c r="AZ17" s="435"/>
      <c r="BA17" s="435"/>
      <c r="BB17" s="435"/>
      <c r="BC17" s="435"/>
      <c r="BD17" s="435"/>
      <c r="BE17" s="435"/>
      <c r="BF17" s="435"/>
      <c r="BG17" s="435"/>
      <c r="BH17" s="435"/>
      <c r="BI17" s="435"/>
      <c r="BJ17" s="435"/>
      <c r="BK17" s="435"/>
      <c r="BL17" s="435"/>
      <c r="BM17" s="436"/>
      <c r="BN17" s="420">
        <v>2472563</v>
      </c>
      <c r="BO17" s="421"/>
      <c r="BP17" s="421"/>
      <c r="BQ17" s="421"/>
      <c r="BR17" s="421"/>
      <c r="BS17" s="421"/>
      <c r="BT17" s="421"/>
      <c r="BU17" s="422"/>
      <c r="BV17" s="420">
        <v>2243223</v>
      </c>
      <c r="BW17" s="421"/>
      <c r="BX17" s="421"/>
      <c r="BY17" s="421"/>
      <c r="BZ17" s="421"/>
      <c r="CA17" s="421"/>
      <c r="CB17" s="421"/>
      <c r="CC17" s="422"/>
      <c r="CD17" s="172"/>
      <c r="CE17" s="452"/>
      <c r="CF17" s="452"/>
      <c r="CG17" s="452"/>
      <c r="CH17" s="452"/>
      <c r="CI17" s="452"/>
      <c r="CJ17" s="452"/>
      <c r="CK17" s="452"/>
      <c r="CL17" s="452"/>
      <c r="CM17" s="452"/>
      <c r="CN17" s="452"/>
      <c r="CO17" s="452"/>
      <c r="CP17" s="452"/>
      <c r="CQ17" s="452"/>
      <c r="CR17" s="452"/>
      <c r="CS17" s="453"/>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470" t="s">
        <v>147</v>
      </c>
      <c r="C18" s="471"/>
      <c r="D18" s="471"/>
      <c r="E18" s="472"/>
      <c r="F18" s="472"/>
      <c r="G18" s="472"/>
      <c r="H18" s="472"/>
      <c r="I18" s="472"/>
      <c r="J18" s="472"/>
      <c r="K18" s="472"/>
      <c r="L18" s="473">
        <v>368.79</v>
      </c>
      <c r="M18" s="473"/>
      <c r="N18" s="473"/>
      <c r="O18" s="473"/>
      <c r="P18" s="473"/>
      <c r="Q18" s="473"/>
      <c r="R18" s="474"/>
      <c r="S18" s="474"/>
      <c r="T18" s="474"/>
      <c r="U18" s="474"/>
      <c r="V18" s="475"/>
      <c r="W18" s="491"/>
      <c r="X18" s="492"/>
      <c r="Y18" s="492"/>
      <c r="Z18" s="492"/>
      <c r="AA18" s="492"/>
      <c r="AB18" s="516"/>
      <c r="AC18" s="390">
        <v>48.1</v>
      </c>
      <c r="AD18" s="391"/>
      <c r="AE18" s="391"/>
      <c r="AF18" s="391"/>
      <c r="AG18" s="476"/>
      <c r="AH18" s="390">
        <v>47.6</v>
      </c>
      <c r="AI18" s="391"/>
      <c r="AJ18" s="391"/>
      <c r="AK18" s="391"/>
      <c r="AL18" s="392"/>
      <c r="AM18" s="477"/>
      <c r="AN18" s="377"/>
      <c r="AO18" s="377"/>
      <c r="AP18" s="377"/>
      <c r="AQ18" s="377"/>
      <c r="AR18" s="377"/>
      <c r="AS18" s="377"/>
      <c r="AT18" s="378"/>
      <c r="AU18" s="478"/>
      <c r="AV18" s="479"/>
      <c r="AW18" s="479"/>
      <c r="AX18" s="479"/>
      <c r="AY18" s="434" t="s">
        <v>148</v>
      </c>
      <c r="AZ18" s="435"/>
      <c r="BA18" s="435"/>
      <c r="BB18" s="435"/>
      <c r="BC18" s="435"/>
      <c r="BD18" s="435"/>
      <c r="BE18" s="435"/>
      <c r="BF18" s="435"/>
      <c r="BG18" s="435"/>
      <c r="BH18" s="435"/>
      <c r="BI18" s="435"/>
      <c r="BJ18" s="435"/>
      <c r="BK18" s="435"/>
      <c r="BL18" s="435"/>
      <c r="BM18" s="436"/>
      <c r="BN18" s="420">
        <v>5625756</v>
      </c>
      <c r="BO18" s="421"/>
      <c r="BP18" s="421"/>
      <c r="BQ18" s="421"/>
      <c r="BR18" s="421"/>
      <c r="BS18" s="421"/>
      <c r="BT18" s="421"/>
      <c r="BU18" s="422"/>
      <c r="BV18" s="420">
        <v>5760029</v>
      </c>
      <c r="BW18" s="421"/>
      <c r="BX18" s="421"/>
      <c r="BY18" s="421"/>
      <c r="BZ18" s="421"/>
      <c r="CA18" s="421"/>
      <c r="CB18" s="421"/>
      <c r="CC18" s="422"/>
      <c r="CD18" s="172"/>
      <c r="CE18" s="452"/>
      <c r="CF18" s="452"/>
      <c r="CG18" s="452"/>
      <c r="CH18" s="452"/>
      <c r="CI18" s="452"/>
      <c r="CJ18" s="452"/>
      <c r="CK18" s="452"/>
      <c r="CL18" s="452"/>
      <c r="CM18" s="452"/>
      <c r="CN18" s="452"/>
      <c r="CO18" s="452"/>
      <c r="CP18" s="452"/>
      <c r="CQ18" s="452"/>
      <c r="CR18" s="452"/>
      <c r="CS18" s="453"/>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470" t="s">
        <v>149</v>
      </c>
      <c r="C19" s="471"/>
      <c r="D19" s="471"/>
      <c r="E19" s="472"/>
      <c r="F19" s="472"/>
      <c r="G19" s="472"/>
      <c r="H19" s="472"/>
      <c r="I19" s="472"/>
      <c r="J19" s="472"/>
      <c r="K19" s="472"/>
      <c r="L19" s="480">
        <v>39</v>
      </c>
      <c r="M19" s="480"/>
      <c r="N19" s="480"/>
      <c r="O19" s="480"/>
      <c r="P19" s="480"/>
      <c r="Q19" s="480"/>
      <c r="R19" s="481"/>
      <c r="S19" s="481"/>
      <c r="T19" s="481"/>
      <c r="U19" s="481"/>
      <c r="V19" s="482"/>
      <c r="W19" s="489"/>
      <c r="X19" s="490"/>
      <c r="Y19" s="490"/>
      <c r="Z19" s="490"/>
      <c r="AA19" s="490"/>
      <c r="AB19" s="490"/>
      <c r="AC19" s="493"/>
      <c r="AD19" s="493"/>
      <c r="AE19" s="493"/>
      <c r="AF19" s="493"/>
      <c r="AG19" s="493"/>
      <c r="AH19" s="493"/>
      <c r="AI19" s="493"/>
      <c r="AJ19" s="493"/>
      <c r="AK19" s="493"/>
      <c r="AL19" s="512"/>
      <c r="AM19" s="477"/>
      <c r="AN19" s="377"/>
      <c r="AO19" s="377"/>
      <c r="AP19" s="377"/>
      <c r="AQ19" s="377"/>
      <c r="AR19" s="377"/>
      <c r="AS19" s="377"/>
      <c r="AT19" s="378"/>
      <c r="AU19" s="478"/>
      <c r="AV19" s="479"/>
      <c r="AW19" s="479"/>
      <c r="AX19" s="479"/>
      <c r="AY19" s="434" t="s">
        <v>150</v>
      </c>
      <c r="AZ19" s="435"/>
      <c r="BA19" s="435"/>
      <c r="BB19" s="435"/>
      <c r="BC19" s="435"/>
      <c r="BD19" s="435"/>
      <c r="BE19" s="435"/>
      <c r="BF19" s="435"/>
      <c r="BG19" s="435"/>
      <c r="BH19" s="435"/>
      <c r="BI19" s="435"/>
      <c r="BJ19" s="435"/>
      <c r="BK19" s="435"/>
      <c r="BL19" s="435"/>
      <c r="BM19" s="436"/>
      <c r="BN19" s="420">
        <v>7188063</v>
      </c>
      <c r="BO19" s="421"/>
      <c r="BP19" s="421"/>
      <c r="BQ19" s="421"/>
      <c r="BR19" s="421"/>
      <c r="BS19" s="421"/>
      <c r="BT19" s="421"/>
      <c r="BU19" s="422"/>
      <c r="BV19" s="420">
        <v>7468920</v>
      </c>
      <c r="BW19" s="421"/>
      <c r="BX19" s="421"/>
      <c r="BY19" s="421"/>
      <c r="BZ19" s="421"/>
      <c r="CA19" s="421"/>
      <c r="CB19" s="421"/>
      <c r="CC19" s="422"/>
      <c r="CD19" s="172"/>
      <c r="CE19" s="452"/>
      <c r="CF19" s="452"/>
      <c r="CG19" s="452"/>
      <c r="CH19" s="452"/>
      <c r="CI19" s="452"/>
      <c r="CJ19" s="452"/>
      <c r="CK19" s="452"/>
      <c r="CL19" s="452"/>
      <c r="CM19" s="452"/>
      <c r="CN19" s="452"/>
      <c r="CO19" s="452"/>
      <c r="CP19" s="452"/>
      <c r="CQ19" s="452"/>
      <c r="CR19" s="452"/>
      <c r="CS19" s="453"/>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470" t="s">
        <v>151</v>
      </c>
      <c r="C20" s="471"/>
      <c r="D20" s="471"/>
      <c r="E20" s="472"/>
      <c r="F20" s="472"/>
      <c r="G20" s="472"/>
      <c r="H20" s="472"/>
      <c r="I20" s="472"/>
      <c r="J20" s="472"/>
      <c r="K20" s="472"/>
      <c r="L20" s="480">
        <v>6330</v>
      </c>
      <c r="M20" s="480"/>
      <c r="N20" s="480"/>
      <c r="O20" s="480"/>
      <c r="P20" s="480"/>
      <c r="Q20" s="480"/>
      <c r="R20" s="481"/>
      <c r="S20" s="481"/>
      <c r="T20" s="481"/>
      <c r="U20" s="481"/>
      <c r="V20" s="482"/>
      <c r="W20" s="491"/>
      <c r="X20" s="492"/>
      <c r="Y20" s="492"/>
      <c r="Z20" s="492"/>
      <c r="AA20" s="492"/>
      <c r="AB20" s="492"/>
      <c r="AC20" s="483"/>
      <c r="AD20" s="483"/>
      <c r="AE20" s="483"/>
      <c r="AF20" s="483"/>
      <c r="AG20" s="483"/>
      <c r="AH20" s="483"/>
      <c r="AI20" s="483"/>
      <c r="AJ20" s="483"/>
      <c r="AK20" s="483"/>
      <c r="AL20" s="484"/>
      <c r="AM20" s="485"/>
      <c r="AN20" s="382"/>
      <c r="AO20" s="382"/>
      <c r="AP20" s="382"/>
      <c r="AQ20" s="382"/>
      <c r="AR20" s="382"/>
      <c r="AS20" s="382"/>
      <c r="AT20" s="383"/>
      <c r="AU20" s="486"/>
      <c r="AV20" s="487"/>
      <c r="AW20" s="487"/>
      <c r="AX20" s="488"/>
      <c r="AY20" s="434"/>
      <c r="AZ20" s="435"/>
      <c r="BA20" s="435"/>
      <c r="BB20" s="435"/>
      <c r="BC20" s="435"/>
      <c r="BD20" s="435"/>
      <c r="BE20" s="435"/>
      <c r="BF20" s="435"/>
      <c r="BG20" s="435"/>
      <c r="BH20" s="435"/>
      <c r="BI20" s="435"/>
      <c r="BJ20" s="435"/>
      <c r="BK20" s="435"/>
      <c r="BL20" s="435"/>
      <c r="BM20" s="436"/>
      <c r="BN20" s="420"/>
      <c r="BO20" s="421"/>
      <c r="BP20" s="421"/>
      <c r="BQ20" s="421"/>
      <c r="BR20" s="421"/>
      <c r="BS20" s="421"/>
      <c r="BT20" s="421"/>
      <c r="BU20" s="422"/>
      <c r="BV20" s="420"/>
      <c r="BW20" s="421"/>
      <c r="BX20" s="421"/>
      <c r="BY20" s="421"/>
      <c r="BZ20" s="421"/>
      <c r="CA20" s="421"/>
      <c r="CB20" s="421"/>
      <c r="CC20" s="422"/>
      <c r="CD20" s="172"/>
      <c r="CE20" s="452"/>
      <c r="CF20" s="452"/>
      <c r="CG20" s="452"/>
      <c r="CH20" s="452"/>
      <c r="CI20" s="452"/>
      <c r="CJ20" s="452"/>
      <c r="CK20" s="452"/>
      <c r="CL20" s="452"/>
      <c r="CM20" s="452"/>
      <c r="CN20" s="452"/>
      <c r="CO20" s="452"/>
      <c r="CP20" s="452"/>
      <c r="CQ20" s="452"/>
      <c r="CR20" s="452"/>
      <c r="CS20" s="453"/>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467" t="s">
        <v>152</v>
      </c>
      <c r="C21" s="468"/>
      <c r="D21" s="468"/>
      <c r="E21" s="468"/>
      <c r="F21" s="468"/>
      <c r="G21" s="468"/>
      <c r="H21" s="468"/>
      <c r="I21" s="468"/>
      <c r="J21" s="468"/>
      <c r="K21" s="468"/>
      <c r="L21" s="468"/>
      <c r="M21" s="468"/>
      <c r="N21" s="468"/>
      <c r="O21" s="468"/>
      <c r="P21" s="468"/>
      <c r="Q21" s="468"/>
      <c r="R21" s="468"/>
      <c r="S21" s="468"/>
      <c r="T21" s="468"/>
      <c r="U21" s="468"/>
      <c r="V21" s="468"/>
      <c r="W21" s="468"/>
      <c r="X21" s="468"/>
      <c r="Y21" s="468"/>
      <c r="Z21" s="468"/>
      <c r="AA21" s="468"/>
      <c r="AB21" s="468"/>
      <c r="AC21" s="468"/>
      <c r="AD21" s="468"/>
      <c r="AE21" s="468"/>
      <c r="AF21" s="468"/>
      <c r="AG21" s="468"/>
      <c r="AH21" s="468"/>
      <c r="AI21" s="468"/>
      <c r="AJ21" s="468"/>
      <c r="AK21" s="468"/>
      <c r="AL21" s="468"/>
      <c r="AM21" s="468"/>
      <c r="AN21" s="468"/>
      <c r="AO21" s="468"/>
      <c r="AP21" s="468"/>
      <c r="AQ21" s="468"/>
      <c r="AR21" s="468"/>
      <c r="AS21" s="468"/>
      <c r="AT21" s="468"/>
      <c r="AU21" s="468"/>
      <c r="AV21" s="468"/>
      <c r="AW21" s="468"/>
      <c r="AX21" s="469"/>
      <c r="AY21" s="393"/>
      <c r="AZ21" s="394"/>
      <c r="BA21" s="394"/>
      <c r="BB21" s="394"/>
      <c r="BC21" s="394"/>
      <c r="BD21" s="394"/>
      <c r="BE21" s="394"/>
      <c r="BF21" s="394"/>
      <c r="BG21" s="394"/>
      <c r="BH21" s="394"/>
      <c r="BI21" s="394"/>
      <c r="BJ21" s="394"/>
      <c r="BK21" s="394"/>
      <c r="BL21" s="394"/>
      <c r="BM21" s="395"/>
      <c r="BN21" s="454"/>
      <c r="BO21" s="455"/>
      <c r="BP21" s="455"/>
      <c r="BQ21" s="455"/>
      <c r="BR21" s="455"/>
      <c r="BS21" s="455"/>
      <c r="BT21" s="455"/>
      <c r="BU21" s="456"/>
      <c r="BV21" s="454"/>
      <c r="BW21" s="455"/>
      <c r="BX21" s="455"/>
      <c r="BY21" s="455"/>
      <c r="BZ21" s="455"/>
      <c r="CA21" s="455"/>
      <c r="CB21" s="455"/>
      <c r="CC21" s="456"/>
      <c r="CD21" s="172"/>
      <c r="CE21" s="452"/>
      <c r="CF21" s="452"/>
      <c r="CG21" s="452"/>
      <c r="CH21" s="452"/>
      <c r="CI21" s="452"/>
      <c r="CJ21" s="452"/>
      <c r="CK21" s="452"/>
      <c r="CL21" s="452"/>
      <c r="CM21" s="452"/>
      <c r="CN21" s="452"/>
      <c r="CO21" s="452"/>
      <c r="CP21" s="452"/>
      <c r="CQ21" s="452"/>
      <c r="CR21" s="452"/>
      <c r="CS21" s="453"/>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396" t="s">
        <v>153</v>
      </c>
      <c r="C22" s="397"/>
      <c r="D22" s="398"/>
      <c r="E22" s="405" t="s">
        <v>1</v>
      </c>
      <c r="F22" s="406"/>
      <c r="G22" s="406"/>
      <c r="H22" s="406"/>
      <c r="I22" s="406"/>
      <c r="J22" s="406"/>
      <c r="K22" s="407"/>
      <c r="L22" s="405" t="s">
        <v>154</v>
      </c>
      <c r="M22" s="406"/>
      <c r="N22" s="406"/>
      <c r="O22" s="406"/>
      <c r="P22" s="407"/>
      <c r="Q22" s="411" t="s">
        <v>155</v>
      </c>
      <c r="R22" s="412"/>
      <c r="S22" s="412"/>
      <c r="T22" s="412"/>
      <c r="U22" s="412"/>
      <c r="V22" s="413"/>
      <c r="W22" s="462" t="s">
        <v>156</v>
      </c>
      <c r="X22" s="397"/>
      <c r="Y22" s="398"/>
      <c r="Z22" s="405" t="s">
        <v>1</v>
      </c>
      <c r="AA22" s="406"/>
      <c r="AB22" s="406"/>
      <c r="AC22" s="406"/>
      <c r="AD22" s="406"/>
      <c r="AE22" s="406"/>
      <c r="AF22" s="406"/>
      <c r="AG22" s="407"/>
      <c r="AH22" s="423" t="s">
        <v>157</v>
      </c>
      <c r="AI22" s="406"/>
      <c r="AJ22" s="406"/>
      <c r="AK22" s="406"/>
      <c r="AL22" s="407"/>
      <c r="AM22" s="423" t="s">
        <v>158</v>
      </c>
      <c r="AN22" s="424"/>
      <c r="AO22" s="424"/>
      <c r="AP22" s="424"/>
      <c r="AQ22" s="424"/>
      <c r="AR22" s="425"/>
      <c r="AS22" s="411" t="s">
        <v>155</v>
      </c>
      <c r="AT22" s="412"/>
      <c r="AU22" s="412"/>
      <c r="AV22" s="412"/>
      <c r="AW22" s="412"/>
      <c r="AX22" s="429"/>
      <c r="AY22" s="446" t="s">
        <v>159</v>
      </c>
      <c r="AZ22" s="447"/>
      <c r="BA22" s="447"/>
      <c r="BB22" s="447"/>
      <c r="BC22" s="447"/>
      <c r="BD22" s="447"/>
      <c r="BE22" s="447"/>
      <c r="BF22" s="447"/>
      <c r="BG22" s="447"/>
      <c r="BH22" s="447"/>
      <c r="BI22" s="447"/>
      <c r="BJ22" s="447"/>
      <c r="BK22" s="447"/>
      <c r="BL22" s="447"/>
      <c r="BM22" s="448"/>
      <c r="BN22" s="449">
        <v>9399561</v>
      </c>
      <c r="BO22" s="450"/>
      <c r="BP22" s="450"/>
      <c r="BQ22" s="450"/>
      <c r="BR22" s="450"/>
      <c r="BS22" s="450"/>
      <c r="BT22" s="450"/>
      <c r="BU22" s="451"/>
      <c r="BV22" s="449">
        <v>9161304</v>
      </c>
      <c r="BW22" s="450"/>
      <c r="BX22" s="450"/>
      <c r="BY22" s="450"/>
      <c r="BZ22" s="450"/>
      <c r="CA22" s="450"/>
      <c r="CB22" s="450"/>
      <c r="CC22" s="451"/>
      <c r="CD22" s="172"/>
      <c r="CE22" s="452"/>
      <c r="CF22" s="452"/>
      <c r="CG22" s="452"/>
      <c r="CH22" s="452"/>
      <c r="CI22" s="452"/>
      <c r="CJ22" s="452"/>
      <c r="CK22" s="452"/>
      <c r="CL22" s="452"/>
      <c r="CM22" s="452"/>
      <c r="CN22" s="452"/>
      <c r="CO22" s="452"/>
      <c r="CP22" s="452"/>
      <c r="CQ22" s="452"/>
      <c r="CR22" s="452"/>
      <c r="CS22" s="453"/>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399"/>
      <c r="C23" s="400"/>
      <c r="D23" s="401"/>
      <c r="E23" s="408"/>
      <c r="F23" s="409"/>
      <c r="G23" s="409"/>
      <c r="H23" s="409"/>
      <c r="I23" s="409"/>
      <c r="J23" s="409"/>
      <c r="K23" s="410"/>
      <c r="L23" s="408"/>
      <c r="M23" s="409"/>
      <c r="N23" s="409"/>
      <c r="O23" s="409"/>
      <c r="P23" s="410"/>
      <c r="Q23" s="414"/>
      <c r="R23" s="415"/>
      <c r="S23" s="415"/>
      <c r="T23" s="415"/>
      <c r="U23" s="415"/>
      <c r="V23" s="416"/>
      <c r="W23" s="463"/>
      <c r="X23" s="400"/>
      <c r="Y23" s="401"/>
      <c r="Z23" s="408"/>
      <c r="AA23" s="409"/>
      <c r="AB23" s="409"/>
      <c r="AC23" s="409"/>
      <c r="AD23" s="409"/>
      <c r="AE23" s="409"/>
      <c r="AF23" s="409"/>
      <c r="AG23" s="410"/>
      <c r="AH23" s="408"/>
      <c r="AI23" s="409"/>
      <c r="AJ23" s="409"/>
      <c r="AK23" s="409"/>
      <c r="AL23" s="410"/>
      <c r="AM23" s="426"/>
      <c r="AN23" s="427"/>
      <c r="AO23" s="427"/>
      <c r="AP23" s="427"/>
      <c r="AQ23" s="427"/>
      <c r="AR23" s="428"/>
      <c r="AS23" s="414"/>
      <c r="AT23" s="415"/>
      <c r="AU23" s="415"/>
      <c r="AV23" s="415"/>
      <c r="AW23" s="415"/>
      <c r="AX23" s="430"/>
      <c r="AY23" s="434" t="s">
        <v>160</v>
      </c>
      <c r="AZ23" s="435"/>
      <c r="BA23" s="435"/>
      <c r="BB23" s="435"/>
      <c r="BC23" s="435"/>
      <c r="BD23" s="435"/>
      <c r="BE23" s="435"/>
      <c r="BF23" s="435"/>
      <c r="BG23" s="435"/>
      <c r="BH23" s="435"/>
      <c r="BI23" s="435"/>
      <c r="BJ23" s="435"/>
      <c r="BK23" s="435"/>
      <c r="BL23" s="435"/>
      <c r="BM23" s="436"/>
      <c r="BN23" s="420">
        <v>7523817</v>
      </c>
      <c r="BO23" s="421"/>
      <c r="BP23" s="421"/>
      <c r="BQ23" s="421"/>
      <c r="BR23" s="421"/>
      <c r="BS23" s="421"/>
      <c r="BT23" s="421"/>
      <c r="BU23" s="422"/>
      <c r="BV23" s="420">
        <v>7745968</v>
      </c>
      <c r="BW23" s="421"/>
      <c r="BX23" s="421"/>
      <c r="BY23" s="421"/>
      <c r="BZ23" s="421"/>
      <c r="CA23" s="421"/>
      <c r="CB23" s="421"/>
      <c r="CC23" s="422"/>
      <c r="CD23" s="172"/>
      <c r="CE23" s="452"/>
      <c r="CF23" s="452"/>
      <c r="CG23" s="452"/>
      <c r="CH23" s="452"/>
      <c r="CI23" s="452"/>
      <c r="CJ23" s="452"/>
      <c r="CK23" s="452"/>
      <c r="CL23" s="452"/>
      <c r="CM23" s="452"/>
      <c r="CN23" s="452"/>
      <c r="CO23" s="452"/>
      <c r="CP23" s="452"/>
      <c r="CQ23" s="452"/>
      <c r="CR23" s="452"/>
      <c r="CS23" s="453"/>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399"/>
      <c r="C24" s="400"/>
      <c r="D24" s="401"/>
      <c r="E24" s="376" t="s">
        <v>161</v>
      </c>
      <c r="F24" s="377"/>
      <c r="G24" s="377"/>
      <c r="H24" s="377"/>
      <c r="I24" s="377"/>
      <c r="J24" s="377"/>
      <c r="K24" s="378"/>
      <c r="L24" s="373">
        <v>1</v>
      </c>
      <c r="M24" s="374"/>
      <c r="N24" s="374"/>
      <c r="O24" s="374"/>
      <c r="P24" s="375"/>
      <c r="Q24" s="373">
        <v>7308</v>
      </c>
      <c r="R24" s="374"/>
      <c r="S24" s="374"/>
      <c r="T24" s="374"/>
      <c r="U24" s="374"/>
      <c r="V24" s="375"/>
      <c r="W24" s="463"/>
      <c r="X24" s="400"/>
      <c r="Y24" s="401"/>
      <c r="Z24" s="376" t="s">
        <v>162</v>
      </c>
      <c r="AA24" s="377"/>
      <c r="AB24" s="377"/>
      <c r="AC24" s="377"/>
      <c r="AD24" s="377"/>
      <c r="AE24" s="377"/>
      <c r="AF24" s="377"/>
      <c r="AG24" s="378"/>
      <c r="AH24" s="373">
        <v>246</v>
      </c>
      <c r="AI24" s="374"/>
      <c r="AJ24" s="374"/>
      <c r="AK24" s="374"/>
      <c r="AL24" s="375"/>
      <c r="AM24" s="373">
        <v>752022</v>
      </c>
      <c r="AN24" s="374"/>
      <c r="AO24" s="374"/>
      <c r="AP24" s="374"/>
      <c r="AQ24" s="374"/>
      <c r="AR24" s="375"/>
      <c r="AS24" s="373">
        <v>3057</v>
      </c>
      <c r="AT24" s="374"/>
      <c r="AU24" s="374"/>
      <c r="AV24" s="374"/>
      <c r="AW24" s="374"/>
      <c r="AX24" s="433"/>
      <c r="AY24" s="393" t="s">
        <v>163</v>
      </c>
      <c r="AZ24" s="394"/>
      <c r="BA24" s="394"/>
      <c r="BB24" s="394"/>
      <c r="BC24" s="394"/>
      <c r="BD24" s="394"/>
      <c r="BE24" s="394"/>
      <c r="BF24" s="394"/>
      <c r="BG24" s="394"/>
      <c r="BH24" s="394"/>
      <c r="BI24" s="394"/>
      <c r="BJ24" s="394"/>
      <c r="BK24" s="394"/>
      <c r="BL24" s="394"/>
      <c r="BM24" s="395"/>
      <c r="BN24" s="420">
        <v>6572115</v>
      </c>
      <c r="BO24" s="421"/>
      <c r="BP24" s="421"/>
      <c r="BQ24" s="421"/>
      <c r="BR24" s="421"/>
      <c r="BS24" s="421"/>
      <c r="BT24" s="421"/>
      <c r="BU24" s="422"/>
      <c r="BV24" s="420">
        <v>6017283</v>
      </c>
      <c r="BW24" s="421"/>
      <c r="BX24" s="421"/>
      <c r="BY24" s="421"/>
      <c r="BZ24" s="421"/>
      <c r="CA24" s="421"/>
      <c r="CB24" s="421"/>
      <c r="CC24" s="422"/>
      <c r="CD24" s="172"/>
      <c r="CE24" s="452"/>
      <c r="CF24" s="452"/>
      <c r="CG24" s="452"/>
      <c r="CH24" s="452"/>
      <c r="CI24" s="452"/>
      <c r="CJ24" s="452"/>
      <c r="CK24" s="452"/>
      <c r="CL24" s="452"/>
      <c r="CM24" s="452"/>
      <c r="CN24" s="452"/>
      <c r="CO24" s="452"/>
      <c r="CP24" s="452"/>
      <c r="CQ24" s="452"/>
      <c r="CR24" s="452"/>
      <c r="CS24" s="453"/>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399"/>
      <c r="C25" s="400"/>
      <c r="D25" s="401"/>
      <c r="E25" s="376" t="s">
        <v>164</v>
      </c>
      <c r="F25" s="377"/>
      <c r="G25" s="377"/>
      <c r="H25" s="377"/>
      <c r="I25" s="377"/>
      <c r="J25" s="377"/>
      <c r="K25" s="378"/>
      <c r="L25" s="373">
        <v>1</v>
      </c>
      <c r="M25" s="374"/>
      <c r="N25" s="374"/>
      <c r="O25" s="374"/>
      <c r="P25" s="375"/>
      <c r="Q25" s="373">
        <v>5877</v>
      </c>
      <c r="R25" s="374"/>
      <c r="S25" s="374"/>
      <c r="T25" s="374"/>
      <c r="U25" s="374"/>
      <c r="V25" s="375"/>
      <c r="W25" s="463"/>
      <c r="X25" s="400"/>
      <c r="Y25" s="401"/>
      <c r="Z25" s="376" t="s">
        <v>165</v>
      </c>
      <c r="AA25" s="377"/>
      <c r="AB25" s="377"/>
      <c r="AC25" s="377"/>
      <c r="AD25" s="377"/>
      <c r="AE25" s="377"/>
      <c r="AF25" s="377"/>
      <c r="AG25" s="378"/>
      <c r="AH25" s="373">
        <v>45</v>
      </c>
      <c r="AI25" s="374"/>
      <c r="AJ25" s="374"/>
      <c r="AK25" s="374"/>
      <c r="AL25" s="375"/>
      <c r="AM25" s="373">
        <v>134685</v>
      </c>
      <c r="AN25" s="374"/>
      <c r="AO25" s="374"/>
      <c r="AP25" s="374"/>
      <c r="AQ25" s="374"/>
      <c r="AR25" s="375"/>
      <c r="AS25" s="373">
        <v>2993</v>
      </c>
      <c r="AT25" s="374"/>
      <c r="AU25" s="374"/>
      <c r="AV25" s="374"/>
      <c r="AW25" s="374"/>
      <c r="AX25" s="433"/>
      <c r="AY25" s="446" t="s">
        <v>166</v>
      </c>
      <c r="AZ25" s="447"/>
      <c r="BA25" s="447"/>
      <c r="BB25" s="447"/>
      <c r="BC25" s="447"/>
      <c r="BD25" s="447"/>
      <c r="BE25" s="447"/>
      <c r="BF25" s="447"/>
      <c r="BG25" s="447"/>
      <c r="BH25" s="447"/>
      <c r="BI25" s="447"/>
      <c r="BJ25" s="447"/>
      <c r="BK25" s="447"/>
      <c r="BL25" s="447"/>
      <c r="BM25" s="448"/>
      <c r="BN25" s="449">
        <v>669530</v>
      </c>
      <c r="BO25" s="450"/>
      <c r="BP25" s="450"/>
      <c r="BQ25" s="450"/>
      <c r="BR25" s="450"/>
      <c r="BS25" s="450"/>
      <c r="BT25" s="450"/>
      <c r="BU25" s="451"/>
      <c r="BV25" s="449">
        <v>527998</v>
      </c>
      <c r="BW25" s="450"/>
      <c r="BX25" s="450"/>
      <c r="BY25" s="450"/>
      <c r="BZ25" s="450"/>
      <c r="CA25" s="450"/>
      <c r="CB25" s="450"/>
      <c r="CC25" s="451"/>
      <c r="CD25" s="172"/>
      <c r="CE25" s="452"/>
      <c r="CF25" s="452"/>
      <c r="CG25" s="452"/>
      <c r="CH25" s="452"/>
      <c r="CI25" s="452"/>
      <c r="CJ25" s="452"/>
      <c r="CK25" s="452"/>
      <c r="CL25" s="452"/>
      <c r="CM25" s="452"/>
      <c r="CN25" s="452"/>
      <c r="CO25" s="452"/>
      <c r="CP25" s="452"/>
      <c r="CQ25" s="452"/>
      <c r="CR25" s="452"/>
      <c r="CS25" s="453"/>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399"/>
      <c r="C26" s="400"/>
      <c r="D26" s="401"/>
      <c r="E26" s="376" t="s">
        <v>167</v>
      </c>
      <c r="F26" s="377"/>
      <c r="G26" s="377"/>
      <c r="H26" s="377"/>
      <c r="I26" s="377"/>
      <c r="J26" s="377"/>
      <c r="K26" s="378"/>
      <c r="L26" s="373">
        <v>1</v>
      </c>
      <c r="M26" s="374"/>
      <c r="N26" s="374"/>
      <c r="O26" s="374"/>
      <c r="P26" s="375"/>
      <c r="Q26" s="373">
        <v>5840</v>
      </c>
      <c r="R26" s="374"/>
      <c r="S26" s="374"/>
      <c r="T26" s="374"/>
      <c r="U26" s="374"/>
      <c r="V26" s="375"/>
      <c r="W26" s="463"/>
      <c r="X26" s="400"/>
      <c r="Y26" s="401"/>
      <c r="Z26" s="376" t="s">
        <v>168</v>
      </c>
      <c r="AA26" s="431"/>
      <c r="AB26" s="431"/>
      <c r="AC26" s="431"/>
      <c r="AD26" s="431"/>
      <c r="AE26" s="431"/>
      <c r="AF26" s="431"/>
      <c r="AG26" s="432"/>
      <c r="AH26" s="373">
        <v>16</v>
      </c>
      <c r="AI26" s="374"/>
      <c r="AJ26" s="374"/>
      <c r="AK26" s="374"/>
      <c r="AL26" s="375"/>
      <c r="AM26" s="373">
        <v>55152</v>
      </c>
      <c r="AN26" s="374"/>
      <c r="AO26" s="374"/>
      <c r="AP26" s="374"/>
      <c r="AQ26" s="374"/>
      <c r="AR26" s="375"/>
      <c r="AS26" s="373">
        <v>3447</v>
      </c>
      <c r="AT26" s="374"/>
      <c r="AU26" s="374"/>
      <c r="AV26" s="374"/>
      <c r="AW26" s="374"/>
      <c r="AX26" s="433"/>
      <c r="AY26" s="460" t="s">
        <v>169</v>
      </c>
      <c r="AZ26" s="380"/>
      <c r="BA26" s="380"/>
      <c r="BB26" s="380"/>
      <c r="BC26" s="380"/>
      <c r="BD26" s="380"/>
      <c r="BE26" s="380"/>
      <c r="BF26" s="380"/>
      <c r="BG26" s="380"/>
      <c r="BH26" s="380"/>
      <c r="BI26" s="380"/>
      <c r="BJ26" s="380"/>
      <c r="BK26" s="380"/>
      <c r="BL26" s="380"/>
      <c r="BM26" s="461"/>
      <c r="BN26" s="420" t="s">
        <v>122</v>
      </c>
      <c r="BO26" s="421"/>
      <c r="BP26" s="421"/>
      <c r="BQ26" s="421"/>
      <c r="BR26" s="421"/>
      <c r="BS26" s="421"/>
      <c r="BT26" s="421"/>
      <c r="BU26" s="422"/>
      <c r="BV26" s="420" t="s">
        <v>122</v>
      </c>
      <c r="BW26" s="421"/>
      <c r="BX26" s="421"/>
      <c r="BY26" s="421"/>
      <c r="BZ26" s="421"/>
      <c r="CA26" s="421"/>
      <c r="CB26" s="421"/>
      <c r="CC26" s="422"/>
      <c r="CD26" s="172"/>
      <c r="CE26" s="452"/>
      <c r="CF26" s="452"/>
      <c r="CG26" s="452"/>
      <c r="CH26" s="452"/>
      <c r="CI26" s="452"/>
      <c r="CJ26" s="452"/>
      <c r="CK26" s="452"/>
      <c r="CL26" s="452"/>
      <c r="CM26" s="452"/>
      <c r="CN26" s="452"/>
      <c r="CO26" s="452"/>
      <c r="CP26" s="452"/>
      <c r="CQ26" s="452"/>
      <c r="CR26" s="452"/>
      <c r="CS26" s="453"/>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399"/>
      <c r="C27" s="400"/>
      <c r="D27" s="401"/>
      <c r="E27" s="376" t="s">
        <v>170</v>
      </c>
      <c r="F27" s="377"/>
      <c r="G27" s="377"/>
      <c r="H27" s="377"/>
      <c r="I27" s="377"/>
      <c r="J27" s="377"/>
      <c r="K27" s="378"/>
      <c r="L27" s="373">
        <v>1</v>
      </c>
      <c r="M27" s="374"/>
      <c r="N27" s="374"/>
      <c r="O27" s="374"/>
      <c r="P27" s="375"/>
      <c r="Q27" s="373">
        <v>2950</v>
      </c>
      <c r="R27" s="374"/>
      <c r="S27" s="374"/>
      <c r="T27" s="374"/>
      <c r="U27" s="374"/>
      <c r="V27" s="375"/>
      <c r="W27" s="463"/>
      <c r="X27" s="400"/>
      <c r="Y27" s="401"/>
      <c r="Z27" s="376" t="s">
        <v>171</v>
      </c>
      <c r="AA27" s="377"/>
      <c r="AB27" s="377"/>
      <c r="AC27" s="377"/>
      <c r="AD27" s="377"/>
      <c r="AE27" s="377"/>
      <c r="AF27" s="377"/>
      <c r="AG27" s="378"/>
      <c r="AH27" s="373">
        <v>13</v>
      </c>
      <c r="AI27" s="374"/>
      <c r="AJ27" s="374"/>
      <c r="AK27" s="374"/>
      <c r="AL27" s="375"/>
      <c r="AM27" s="373">
        <v>38142</v>
      </c>
      <c r="AN27" s="374"/>
      <c r="AO27" s="374"/>
      <c r="AP27" s="374"/>
      <c r="AQ27" s="374"/>
      <c r="AR27" s="375"/>
      <c r="AS27" s="373">
        <v>2934</v>
      </c>
      <c r="AT27" s="374"/>
      <c r="AU27" s="374"/>
      <c r="AV27" s="374"/>
      <c r="AW27" s="374"/>
      <c r="AX27" s="433"/>
      <c r="AY27" s="457" t="s">
        <v>172</v>
      </c>
      <c r="AZ27" s="458"/>
      <c r="BA27" s="458"/>
      <c r="BB27" s="458"/>
      <c r="BC27" s="458"/>
      <c r="BD27" s="458"/>
      <c r="BE27" s="458"/>
      <c r="BF27" s="458"/>
      <c r="BG27" s="458"/>
      <c r="BH27" s="458"/>
      <c r="BI27" s="458"/>
      <c r="BJ27" s="458"/>
      <c r="BK27" s="458"/>
      <c r="BL27" s="458"/>
      <c r="BM27" s="459"/>
      <c r="BN27" s="454" t="s">
        <v>122</v>
      </c>
      <c r="BO27" s="455"/>
      <c r="BP27" s="455"/>
      <c r="BQ27" s="455"/>
      <c r="BR27" s="455"/>
      <c r="BS27" s="455"/>
      <c r="BT27" s="455"/>
      <c r="BU27" s="456"/>
      <c r="BV27" s="454" t="s">
        <v>122</v>
      </c>
      <c r="BW27" s="455"/>
      <c r="BX27" s="455"/>
      <c r="BY27" s="455"/>
      <c r="BZ27" s="455"/>
      <c r="CA27" s="455"/>
      <c r="CB27" s="455"/>
      <c r="CC27" s="456"/>
      <c r="CD27" s="166"/>
      <c r="CE27" s="452"/>
      <c r="CF27" s="452"/>
      <c r="CG27" s="452"/>
      <c r="CH27" s="452"/>
      <c r="CI27" s="452"/>
      <c r="CJ27" s="452"/>
      <c r="CK27" s="452"/>
      <c r="CL27" s="452"/>
      <c r="CM27" s="452"/>
      <c r="CN27" s="452"/>
      <c r="CO27" s="452"/>
      <c r="CP27" s="452"/>
      <c r="CQ27" s="452"/>
      <c r="CR27" s="452"/>
      <c r="CS27" s="453"/>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399"/>
      <c r="C28" s="400"/>
      <c r="D28" s="401"/>
      <c r="E28" s="376" t="s">
        <v>173</v>
      </c>
      <c r="F28" s="377"/>
      <c r="G28" s="377"/>
      <c r="H28" s="377"/>
      <c r="I28" s="377"/>
      <c r="J28" s="377"/>
      <c r="K28" s="378"/>
      <c r="L28" s="373">
        <v>1</v>
      </c>
      <c r="M28" s="374"/>
      <c r="N28" s="374"/>
      <c r="O28" s="374"/>
      <c r="P28" s="375"/>
      <c r="Q28" s="373">
        <v>2250</v>
      </c>
      <c r="R28" s="374"/>
      <c r="S28" s="374"/>
      <c r="T28" s="374"/>
      <c r="U28" s="374"/>
      <c r="V28" s="375"/>
      <c r="W28" s="463"/>
      <c r="X28" s="400"/>
      <c r="Y28" s="401"/>
      <c r="Z28" s="376" t="s">
        <v>174</v>
      </c>
      <c r="AA28" s="377"/>
      <c r="AB28" s="377"/>
      <c r="AC28" s="377"/>
      <c r="AD28" s="377"/>
      <c r="AE28" s="377"/>
      <c r="AF28" s="377"/>
      <c r="AG28" s="378"/>
      <c r="AH28" s="373" t="s">
        <v>122</v>
      </c>
      <c r="AI28" s="374"/>
      <c r="AJ28" s="374"/>
      <c r="AK28" s="374"/>
      <c r="AL28" s="375"/>
      <c r="AM28" s="373" t="s">
        <v>122</v>
      </c>
      <c r="AN28" s="374"/>
      <c r="AO28" s="374"/>
      <c r="AP28" s="374"/>
      <c r="AQ28" s="374"/>
      <c r="AR28" s="375"/>
      <c r="AS28" s="373" t="s">
        <v>122</v>
      </c>
      <c r="AT28" s="374"/>
      <c r="AU28" s="374"/>
      <c r="AV28" s="374"/>
      <c r="AW28" s="374"/>
      <c r="AX28" s="433"/>
      <c r="AY28" s="437" t="s">
        <v>175</v>
      </c>
      <c r="AZ28" s="438"/>
      <c r="BA28" s="438"/>
      <c r="BB28" s="439"/>
      <c r="BC28" s="446" t="s">
        <v>46</v>
      </c>
      <c r="BD28" s="447"/>
      <c r="BE28" s="447"/>
      <c r="BF28" s="447"/>
      <c r="BG28" s="447"/>
      <c r="BH28" s="447"/>
      <c r="BI28" s="447"/>
      <c r="BJ28" s="447"/>
      <c r="BK28" s="447"/>
      <c r="BL28" s="447"/>
      <c r="BM28" s="448"/>
      <c r="BN28" s="449">
        <v>1617341</v>
      </c>
      <c r="BO28" s="450"/>
      <c r="BP28" s="450"/>
      <c r="BQ28" s="450"/>
      <c r="BR28" s="450"/>
      <c r="BS28" s="450"/>
      <c r="BT28" s="450"/>
      <c r="BU28" s="451"/>
      <c r="BV28" s="449">
        <v>1519996</v>
      </c>
      <c r="BW28" s="450"/>
      <c r="BX28" s="450"/>
      <c r="BY28" s="450"/>
      <c r="BZ28" s="450"/>
      <c r="CA28" s="450"/>
      <c r="CB28" s="450"/>
      <c r="CC28" s="451"/>
      <c r="CD28" s="172"/>
      <c r="CE28" s="452"/>
      <c r="CF28" s="452"/>
      <c r="CG28" s="452"/>
      <c r="CH28" s="452"/>
      <c r="CI28" s="452"/>
      <c r="CJ28" s="452"/>
      <c r="CK28" s="452"/>
      <c r="CL28" s="452"/>
      <c r="CM28" s="452"/>
      <c r="CN28" s="452"/>
      <c r="CO28" s="452"/>
      <c r="CP28" s="452"/>
      <c r="CQ28" s="452"/>
      <c r="CR28" s="452"/>
      <c r="CS28" s="453"/>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399"/>
      <c r="C29" s="400"/>
      <c r="D29" s="401"/>
      <c r="E29" s="376" t="s">
        <v>176</v>
      </c>
      <c r="F29" s="377"/>
      <c r="G29" s="377"/>
      <c r="H29" s="377"/>
      <c r="I29" s="377"/>
      <c r="J29" s="377"/>
      <c r="K29" s="378"/>
      <c r="L29" s="373">
        <v>12</v>
      </c>
      <c r="M29" s="374"/>
      <c r="N29" s="374"/>
      <c r="O29" s="374"/>
      <c r="P29" s="375"/>
      <c r="Q29" s="373">
        <v>1950</v>
      </c>
      <c r="R29" s="374"/>
      <c r="S29" s="374"/>
      <c r="T29" s="374"/>
      <c r="U29" s="374"/>
      <c r="V29" s="375"/>
      <c r="W29" s="464"/>
      <c r="X29" s="465"/>
      <c r="Y29" s="466"/>
      <c r="Z29" s="376" t="s">
        <v>177</v>
      </c>
      <c r="AA29" s="377"/>
      <c r="AB29" s="377"/>
      <c r="AC29" s="377"/>
      <c r="AD29" s="377"/>
      <c r="AE29" s="377"/>
      <c r="AF29" s="377"/>
      <c r="AG29" s="378"/>
      <c r="AH29" s="373">
        <v>259</v>
      </c>
      <c r="AI29" s="374"/>
      <c r="AJ29" s="374"/>
      <c r="AK29" s="374"/>
      <c r="AL29" s="375"/>
      <c r="AM29" s="373">
        <v>790164</v>
      </c>
      <c r="AN29" s="374"/>
      <c r="AO29" s="374"/>
      <c r="AP29" s="374"/>
      <c r="AQ29" s="374"/>
      <c r="AR29" s="375"/>
      <c r="AS29" s="373">
        <v>3051</v>
      </c>
      <c r="AT29" s="374"/>
      <c r="AU29" s="374"/>
      <c r="AV29" s="374"/>
      <c r="AW29" s="374"/>
      <c r="AX29" s="433"/>
      <c r="AY29" s="440"/>
      <c r="AZ29" s="441"/>
      <c r="BA29" s="441"/>
      <c r="BB29" s="442"/>
      <c r="BC29" s="434" t="s">
        <v>178</v>
      </c>
      <c r="BD29" s="435"/>
      <c r="BE29" s="435"/>
      <c r="BF29" s="435"/>
      <c r="BG29" s="435"/>
      <c r="BH29" s="435"/>
      <c r="BI29" s="435"/>
      <c r="BJ29" s="435"/>
      <c r="BK29" s="435"/>
      <c r="BL29" s="435"/>
      <c r="BM29" s="436"/>
      <c r="BN29" s="420">
        <v>112744</v>
      </c>
      <c r="BO29" s="421"/>
      <c r="BP29" s="421"/>
      <c r="BQ29" s="421"/>
      <c r="BR29" s="421"/>
      <c r="BS29" s="421"/>
      <c r="BT29" s="421"/>
      <c r="BU29" s="422"/>
      <c r="BV29" s="420">
        <v>92410</v>
      </c>
      <c r="BW29" s="421"/>
      <c r="BX29" s="421"/>
      <c r="BY29" s="421"/>
      <c r="BZ29" s="421"/>
      <c r="CA29" s="421"/>
      <c r="CB29" s="421"/>
      <c r="CC29" s="422"/>
      <c r="CD29" s="166"/>
      <c r="CE29" s="452"/>
      <c r="CF29" s="452"/>
      <c r="CG29" s="452"/>
      <c r="CH29" s="452"/>
      <c r="CI29" s="452"/>
      <c r="CJ29" s="452"/>
      <c r="CK29" s="452"/>
      <c r="CL29" s="452"/>
      <c r="CM29" s="452"/>
      <c r="CN29" s="452"/>
      <c r="CO29" s="452"/>
      <c r="CP29" s="452"/>
      <c r="CQ29" s="452"/>
      <c r="CR29" s="452"/>
      <c r="CS29" s="453"/>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402"/>
      <c r="C30" s="403"/>
      <c r="D30" s="404"/>
      <c r="E30" s="381"/>
      <c r="F30" s="382"/>
      <c r="G30" s="382"/>
      <c r="H30" s="382"/>
      <c r="I30" s="382"/>
      <c r="J30" s="382"/>
      <c r="K30" s="383"/>
      <c r="L30" s="384"/>
      <c r="M30" s="385"/>
      <c r="N30" s="385"/>
      <c r="O30" s="385"/>
      <c r="P30" s="386"/>
      <c r="Q30" s="384"/>
      <c r="R30" s="385"/>
      <c r="S30" s="385"/>
      <c r="T30" s="385"/>
      <c r="U30" s="385"/>
      <c r="V30" s="386"/>
      <c r="W30" s="387" t="s">
        <v>179</v>
      </c>
      <c r="X30" s="388"/>
      <c r="Y30" s="388"/>
      <c r="Z30" s="388"/>
      <c r="AA30" s="388"/>
      <c r="AB30" s="388"/>
      <c r="AC30" s="388"/>
      <c r="AD30" s="388"/>
      <c r="AE30" s="388"/>
      <c r="AF30" s="388"/>
      <c r="AG30" s="389"/>
      <c r="AH30" s="390">
        <v>98.1</v>
      </c>
      <c r="AI30" s="391"/>
      <c r="AJ30" s="391"/>
      <c r="AK30" s="391"/>
      <c r="AL30" s="391"/>
      <c r="AM30" s="391"/>
      <c r="AN30" s="391"/>
      <c r="AO30" s="391"/>
      <c r="AP30" s="391"/>
      <c r="AQ30" s="391"/>
      <c r="AR30" s="391"/>
      <c r="AS30" s="391"/>
      <c r="AT30" s="391"/>
      <c r="AU30" s="391"/>
      <c r="AV30" s="391"/>
      <c r="AW30" s="391"/>
      <c r="AX30" s="392"/>
      <c r="AY30" s="443"/>
      <c r="AZ30" s="444"/>
      <c r="BA30" s="444"/>
      <c r="BB30" s="445"/>
      <c r="BC30" s="393" t="s">
        <v>48</v>
      </c>
      <c r="BD30" s="394"/>
      <c r="BE30" s="394"/>
      <c r="BF30" s="394"/>
      <c r="BG30" s="394"/>
      <c r="BH30" s="394"/>
      <c r="BI30" s="394"/>
      <c r="BJ30" s="394"/>
      <c r="BK30" s="394"/>
      <c r="BL30" s="394"/>
      <c r="BM30" s="395"/>
      <c r="BN30" s="454">
        <v>3347921</v>
      </c>
      <c r="BO30" s="455"/>
      <c r="BP30" s="455"/>
      <c r="BQ30" s="455"/>
      <c r="BR30" s="455"/>
      <c r="BS30" s="455"/>
      <c r="BT30" s="455"/>
      <c r="BU30" s="456"/>
      <c r="BV30" s="454">
        <v>3239877</v>
      </c>
      <c r="BW30" s="455"/>
      <c r="BX30" s="455"/>
      <c r="BY30" s="455"/>
      <c r="BZ30" s="455"/>
      <c r="CA30" s="455"/>
      <c r="CB30" s="455"/>
      <c r="CC30" s="456"/>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379" t="s">
        <v>180</v>
      </c>
      <c r="D32" s="379"/>
      <c r="E32" s="379"/>
      <c r="F32" s="379"/>
      <c r="G32" s="379"/>
      <c r="H32" s="379"/>
      <c r="I32" s="379"/>
      <c r="J32" s="379"/>
      <c r="K32" s="379"/>
      <c r="L32" s="379"/>
      <c r="M32" s="379"/>
      <c r="N32" s="379"/>
      <c r="O32" s="379"/>
      <c r="P32" s="379"/>
      <c r="Q32" s="379"/>
      <c r="R32" s="379"/>
      <c r="S32" s="379"/>
      <c r="U32" s="380" t="s">
        <v>181</v>
      </c>
      <c r="V32" s="380"/>
      <c r="W32" s="380"/>
      <c r="X32" s="380"/>
      <c r="Y32" s="380"/>
      <c r="Z32" s="380"/>
      <c r="AA32" s="380"/>
      <c r="AB32" s="380"/>
      <c r="AC32" s="380"/>
      <c r="AD32" s="380"/>
      <c r="AE32" s="380"/>
      <c r="AF32" s="380"/>
      <c r="AG32" s="380"/>
      <c r="AH32" s="380"/>
      <c r="AI32" s="380"/>
      <c r="AJ32" s="380"/>
      <c r="AK32" s="380"/>
      <c r="AM32" s="380" t="s">
        <v>182</v>
      </c>
      <c r="AN32" s="380"/>
      <c r="AO32" s="380"/>
      <c r="AP32" s="380"/>
      <c r="AQ32" s="380"/>
      <c r="AR32" s="380"/>
      <c r="AS32" s="380"/>
      <c r="AT32" s="380"/>
      <c r="AU32" s="380"/>
      <c r="AV32" s="380"/>
      <c r="AW32" s="380"/>
      <c r="AX32" s="380"/>
      <c r="AY32" s="380"/>
      <c r="AZ32" s="380"/>
      <c r="BA32" s="380"/>
      <c r="BB32" s="380"/>
      <c r="BC32" s="380"/>
      <c r="BE32" s="380" t="s">
        <v>183</v>
      </c>
      <c r="BF32" s="380"/>
      <c r="BG32" s="380"/>
      <c r="BH32" s="380"/>
      <c r="BI32" s="380"/>
      <c r="BJ32" s="380"/>
      <c r="BK32" s="380"/>
      <c r="BL32" s="380"/>
      <c r="BM32" s="380"/>
      <c r="BN32" s="380"/>
      <c r="BO32" s="380"/>
      <c r="BP32" s="380"/>
      <c r="BQ32" s="380"/>
      <c r="BR32" s="380"/>
      <c r="BS32" s="380"/>
      <c r="BT32" s="380"/>
      <c r="BU32" s="380"/>
      <c r="BW32" s="380" t="s">
        <v>184</v>
      </c>
      <c r="BX32" s="380"/>
      <c r="BY32" s="380"/>
      <c r="BZ32" s="380"/>
      <c r="CA32" s="380"/>
      <c r="CB32" s="380"/>
      <c r="CC32" s="380"/>
      <c r="CD32" s="380"/>
      <c r="CE32" s="380"/>
      <c r="CF32" s="380"/>
      <c r="CG32" s="380"/>
      <c r="CH32" s="380"/>
      <c r="CI32" s="380"/>
      <c r="CJ32" s="380"/>
      <c r="CK32" s="380"/>
      <c r="CL32" s="380"/>
      <c r="CM32" s="380"/>
      <c r="CO32" s="380" t="s">
        <v>185</v>
      </c>
      <c r="CP32" s="380"/>
      <c r="CQ32" s="380"/>
      <c r="CR32" s="380"/>
      <c r="CS32" s="380"/>
      <c r="CT32" s="380"/>
      <c r="CU32" s="380"/>
      <c r="CV32" s="380"/>
      <c r="CW32" s="380"/>
      <c r="CX32" s="380"/>
      <c r="CY32" s="380"/>
      <c r="CZ32" s="380"/>
      <c r="DA32" s="380"/>
      <c r="DB32" s="380"/>
      <c r="DC32" s="380"/>
      <c r="DD32" s="380"/>
      <c r="DE32" s="380"/>
      <c r="DI32" s="189"/>
    </row>
    <row r="33" spans="1:113" ht="13.5" customHeight="1" x14ac:dyDescent="0.2">
      <c r="A33" s="163"/>
      <c r="B33" s="190"/>
      <c r="C33" s="372" t="s">
        <v>186</v>
      </c>
      <c r="D33" s="372"/>
      <c r="E33" s="371" t="s">
        <v>187</v>
      </c>
      <c r="F33" s="371"/>
      <c r="G33" s="371"/>
      <c r="H33" s="371"/>
      <c r="I33" s="371"/>
      <c r="J33" s="371"/>
      <c r="K33" s="371"/>
      <c r="L33" s="371"/>
      <c r="M33" s="371"/>
      <c r="N33" s="371"/>
      <c r="O33" s="371"/>
      <c r="P33" s="371"/>
      <c r="Q33" s="371"/>
      <c r="R33" s="371"/>
      <c r="S33" s="371"/>
      <c r="T33" s="167"/>
      <c r="U33" s="372" t="s">
        <v>186</v>
      </c>
      <c r="V33" s="372"/>
      <c r="W33" s="371" t="s">
        <v>187</v>
      </c>
      <c r="X33" s="371"/>
      <c r="Y33" s="371"/>
      <c r="Z33" s="371"/>
      <c r="AA33" s="371"/>
      <c r="AB33" s="371"/>
      <c r="AC33" s="371"/>
      <c r="AD33" s="371"/>
      <c r="AE33" s="371"/>
      <c r="AF33" s="371"/>
      <c r="AG33" s="371"/>
      <c r="AH33" s="371"/>
      <c r="AI33" s="371"/>
      <c r="AJ33" s="371"/>
      <c r="AK33" s="371"/>
      <c r="AL33" s="167"/>
      <c r="AM33" s="372" t="s">
        <v>186</v>
      </c>
      <c r="AN33" s="372"/>
      <c r="AO33" s="371" t="s">
        <v>187</v>
      </c>
      <c r="AP33" s="371"/>
      <c r="AQ33" s="371"/>
      <c r="AR33" s="371"/>
      <c r="AS33" s="371"/>
      <c r="AT33" s="371"/>
      <c r="AU33" s="371"/>
      <c r="AV33" s="371"/>
      <c r="AW33" s="371"/>
      <c r="AX33" s="371"/>
      <c r="AY33" s="371"/>
      <c r="AZ33" s="371"/>
      <c r="BA33" s="371"/>
      <c r="BB33" s="371"/>
      <c r="BC33" s="371"/>
      <c r="BD33" s="173"/>
      <c r="BE33" s="371" t="s">
        <v>188</v>
      </c>
      <c r="BF33" s="371"/>
      <c r="BG33" s="371" t="s">
        <v>189</v>
      </c>
      <c r="BH33" s="371"/>
      <c r="BI33" s="371"/>
      <c r="BJ33" s="371"/>
      <c r="BK33" s="371"/>
      <c r="BL33" s="371"/>
      <c r="BM33" s="371"/>
      <c r="BN33" s="371"/>
      <c r="BO33" s="371"/>
      <c r="BP33" s="371"/>
      <c r="BQ33" s="371"/>
      <c r="BR33" s="371"/>
      <c r="BS33" s="371"/>
      <c r="BT33" s="371"/>
      <c r="BU33" s="371"/>
      <c r="BV33" s="173"/>
      <c r="BW33" s="372" t="s">
        <v>188</v>
      </c>
      <c r="BX33" s="372"/>
      <c r="BY33" s="371" t="s">
        <v>190</v>
      </c>
      <c r="BZ33" s="371"/>
      <c r="CA33" s="371"/>
      <c r="CB33" s="371"/>
      <c r="CC33" s="371"/>
      <c r="CD33" s="371"/>
      <c r="CE33" s="371"/>
      <c r="CF33" s="371"/>
      <c r="CG33" s="371"/>
      <c r="CH33" s="371"/>
      <c r="CI33" s="371"/>
      <c r="CJ33" s="371"/>
      <c r="CK33" s="371"/>
      <c r="CL33" s="371"/>
      <c r="CM33" s="371"/>
      <c r="CN33" s="167"/>
      <c r="CO33" s="372" t="s">
        <v>186</v>
      </c>
      <c r="CP33" s="372"/>
      <c r="CQ33" s="371" t="s">
        <v>191</v>
      </c>
      <c r="CR33" s="371"/>
      <c r="CS33" s="371"/>
      <c r="CT33" s="371"/>
      <c r="CU33" s="371"/>
      <c r="CV33" s="371"/>
      <c r="CW33" s="371"/>
      <c r="CX33" s="371"/>
      <c r="CY33" s="371"/>
      <c r="CZ33" s="371"/>
      <c r="DA33" s="371"/>
      <c r="DB33" s="371"/>
      <c r="DC33" s="371"/>
      <c r="DD33" s="371"/>
      <c r="DE33" s="371"/>
      <c r="DF33" s="167"/>
      <c r="DG33" s="370" t="s">
        <v>192</v>
      </c>
      <c r="DH33" s="370"/>
      <c r="DI33" s="168"/>
    </row>
    <row r="34" spans="1:113" ht="32.25" customHeight="1" x14ac:dyDescent="0.2">
      <c r="A34" s="163"/>
      <c r="B34" s="190"/>
      <c r="C34" s="368">
        <f>IF(E34="","",1)</f>
        <v>1</v>
      </c>
      <c r="D34" s="368"/>
      <c r="E34" s="369" t="str">
        <f>IF('各会計、関係団体の財政状況及び健全化判断比率'!B7="","",'各会計、関係団体の財政状況及び健全化判断比率'!B7)</f>
        <v>一般会計</v>
      </c>
      <c r="F34" s="369"/>
      <c r="G34" s="369"/>
      <c r="H34" s="369"/>
      <c r="I34" s="369"/>
      <c r="J34" s="369"/>
      <c r="K34" s="369"/>
      <c r="L34" s="369"/>
      <c r="M34" s="369"/>
      <c r="N34" s="369"/>
      <c r="O34" s="369"/>
      <c r="P34" s="369"/>
      <c r="Q34" s="369"/>
      <c r="R34" s="369"/>
      <c r="S34" s="369"/>
      <c r="T34" s="163"/>
      <c r="U34" s="368">
        <f>IF(W34="","",MAX(C34:D43)+1)</f>
        <v>3</v>
      </c>
      <c r="V34" s="368"/>
      <c r="W34" s="369" t="str">
        <f>IF('各会計、関係団体の財政状況及び健全化判断比率'!B28="","",'各会計、関係団体の財政状況及び健全化判断比率'!B28)</f>
        <v>森町国民健康保険特別会計</v>
      </c>
      <c r="X34" s="369"/>
      <c r="Y34" s="369"/>
      <c r="Z34" s="369"/>
      <c r="AA34" s="369"/>
      <c r="AB34" s="369"/>
      <c r="AC34" s="369"/>
      <c r="AD34" s="369"/>
      <c r="AE34" s="369"/>
      <c r="AF34" s="369"/>
      <c r="AG34" s="369"/>
      <c r="AH34" s="369"/>
      <c r="AI34" s="369"/>
      <c r="AJ34" s="369"/>
      <c r="AK34" s="369"/>
      <c r="AL34" s="163"/>
      <c r="AM34" s="368">
        <f>IF(AO34="","",MAX(C34:D43,U34:V43)+1)</f>
        <v>7</v>
      </c>
      <c r="AN34" s="368"/>
      <c r="AO34" s="369" t="str">
        <f>IF('各会計、関係団体の財政状況及び健全化判断比率'!B32="","",'各会計、関係団体の財政状況及び健全化判断比率'!B32)</f>
        <v>森町水道事業会計</v>
      </c>
      <c r="AP34" s="369"/>
      <c r="AQ34" s="369"/>
      <c r="AR34" s="369"/>
      <c r="AS34" s="369"/>
      <c r="AT34" s="369"/>
      <c r="AU34" s="369"/>
      <c r="AV34" s="369"/>
      <c r="AW34" s="369"/>
      <c r="AX34" s="369"/>
      <c r="AY34" s="369"/>
      <c r="AZ34" s="369"/>
      <c r="BA34" s="369"/>
      <c r="BB34" s="369"/>
      <c r="BC34" s="369"/>
      <c r="BD34" s="163"/>
      <c r="BE34" s="368">
        <f>IF(BG34="","",MAX(C34:D43,U34:V43,AM34:AN43)+1)</f>
        <v>10</v>
      </c>
      <c r="BF34" s="368"/>
      <c r="BG34" s="369" t="str">
        <f>IF('各会計、関係団体の財政状況及び健全化判断比率'!B35="","",'各会計、関係団体の財政状況及び健全化判断比率'!B35)</f>
        <v>森町港湾整備事業特別会計</v>
      </c>
      <c r="BH34" s="369"/>
      <c r="BI34" s="369"/>
      <c r="BJ34" s="369"/>
      <c r="BK34" s="369"/>
      <c r="BL34" s="369"/>
      <c r="BM34" s="369"/>
      <c r="BN34" s="369"/>
      <c r="BO34" s="369"/>
      <c r="BP34" s="369"/>
      <c r="BQ34" s="369"/>
      <c r="BR34" s="369"/>
      <c r="BS34" s="369"/>
      <c r="BT34" s="369"/>
      <c r="BU34" s="369"/>
      <c r="BV34" s="163"/>
      <c r="BW34" s="368">
        <f>IF(BY34="","",MAX(C34:D43,U34:V43,AM34:AN43,BE34:BF43)+1)</f>
        <v>11</v>
      </c>
      <c r="BX34" s="368"/>
      <c r="BY34" s="369" t="str">
        <f>IF('各会計、関係団体の財政状況及び健全化判断比率'!B68="","",'各会計、関係団体の財政状況及び健全化判断比率'!B68)</f>
        <v>渡島廃棄物処理広域連合</v>
      </c>
      <c r="BZ34" s="369"/>
      <c r="CA34" s="369"/>
      <c r="CB34" s="369"/>
      <c r="CC34" s="369"/>
      <c r="CD34" s="369"/>
      <c r="CE34" s="369"/>
      <c r="CF34" s="369"/>
      <c r="CG34" s="369"/>
      <c r="CH34" s="369"/>
      <c r="CI34" s="369"/>
      <c r="CJ34" s="369"/>
      <c r="CK34" s="369"/>
      <c r="CL34" s="369"/>
      <c r="CM34" s="369"/>
      <c r="CN34" s="163"/>
      <c r="CO34" s="368" t="str">
        <f>IF(CQ34="","",MAX(C34:D43,U34:V43,AM34:AN43,BE34:BF43,BW34:BX43)+1)</f>
        <v/>
      </c>
      <c r="CP34" s="368"/>
      <c r="CQ34" s="369" t="str">
        <f>IF('各会計、関係団体の財政状況及び健全化判断比率'!BS7="","",'各会計、関係団体の財政状況及び健全化判断比率'!BS7)</f>
        <v/>
      </c>
      <c r="CR34" s="369"/>
      <c r="CS34" s="369"/>
      <c r="CT34" s="369"/>
      <c r="CU34" s="369"/>
      <c r="CV34" s="369"/>
      <c r="CW34" s="369"/>
      <c r="CX34" s="369"/>
      <c r="CY34" s="369"/>
      <c r="CZ34" s="369"/>
      <c r="DA34" s="369"/>
      <c r="DB34" s="369"/>
      <c r="DC34" s="369"/>
      <c r="DD34" s="369"/>
      <c r="DE34" s="369"/>
      <c r="DG34" s="366" t="str">
        <f>IF('各会計、関係団体の財政状況及び健全化判断比率'!BR7="","",'各会計、関係団体の財政状況及び健全化判断比率'!BR7)</f>
        <v/>
      </c>
      <c r="DH34" s="366"/>
      <c r="DI34" s="168"/>
    </row>
    <row r="35" spans="1:113" ht="32.25" customHeight="1" x14ac:dyDescent="0.2">
      <c r="A35" s="163"/>
      <c r="B35" s="190"/>
      <c r="C35" s="368">
        <f>IF(E35="","",C34+1)</f>
        <v>2</v>
      </c>
      <c r="D35" s="368"/>
      <c r="E35" s="369" t="str">
        <f>IF('各会計、関係団体の財政状況及び健全化判断比率'!B8="","",'各会計、関係団体の財政状況及び健全化判断比率'!B8)</f>
        <v>森町ホタテ未利用資源リサイクル事業特別会計</v>
      </c>
      <c r="F35" s="369"/>
      <c r="G35" s="369"/>
      <c r="H35" s="369"/>
      <c r="I35" s="369"/>
      <c r="J35" s="369"/>
      <c r="K35" s="369"/>
      <c r="L35" s="369"/>
      <c r="M35" s="369"/>
      <c r="N35" s="369"/>
      <c r="O35" s="369"/>
      <c r="P35" s="369"/>
      <c r="Q35" s="369"/>
      <c r="R35" s="369"/>
      <c r="S35" s="369"/>
      <c r="T35" s="163"/>
      <c r="U35" s="368">
        <f>IF(W35="","",U34+1)</f>
        <v>4</v>
      </c>
      <c r="V35" s="368"/>
      <c r="W35" s="369" t="str">
        <f>IF('各会計、関係団体の財政状況及び健全化判断比率'!B29="","",'各会計、関係団体の財政状況及び健全化判断比率'!B29)</f>
        <v>森町介護保険事業特別会計</v>
      </c>
      <c r="X35" s="369"/>
      <c r="Y35" s="369"/>
      <c r="Z35" s="369"/>
      <c r="AA35" s="369"/>
      <c r="AB35" s="369"/>
      <c r="AC35" s="369"/>
      <c r="AD35" s="369"/>
      <c r="AE35" s="369"/>
      <c r="AF35" s="369"/>
      <c r="AG35" s="369"/>
      <c r="AH35" s="369"/>
      <c r="AI35" s="369"/>
      <c r="AJ35" s="369"/>
      <c r="AK35" s="369"/>
      <c r="AL35" s="163"/>
      <c r="AM35" s="368">
        <f t="shared" ref="AM35:AM43" si="0">IF(AO35="","",AM34+1)</f>
        <v>8</v>
      </c>
      <c r="AN35" s="368"/>
      <c r="AO35" s="369" t="str">
        <f>IF('各会計、関係団体の財政状況及び健全化判断比率'!B33="","",'各会計、関係団体の財政状況及び健全化判断比率'!B33)</f>
        <v>森町国民健康保険病院事業会計</v>
      </c>
      <c r="AP35" s="369"/>
      <c r="AQ35" s="369"/>
      <c r="AR35" s="369"/>
      <c r="AS35" s="369"/>
      <c r="AT35" s="369"/>
      <c r="AU35" s="369"/>
      <c r="AV35" s="369"/>
      <c r="AW35" s="369"/>
      <c r="AX35" s="369"/>
      <c r="AY35" s="369"/>
      <c r="AZ35" s="369"/>
      <c r="BA35" s="369"/>
      <c r="BB35" s="369"/>
      <c r="BC35" s="369"/>
      <c r="BD35" s="163"/>
      <c r="BE35" s="368" t="str">
        <f t="shared" ref="BE35:BE43" si="1">IF(BG35="","",BE34+1)</f>
        <v/>
      </c>
      <c r="BF35" s="368"/>
      <c r="BG35" s="369"/>
      <c r="BH35" s="369"/>
      <c r="BI35" s="369"/>
      <c r="BJ35" s="369"/>
      <c r="BK35" s="369"/>
      <c r="BL35" s="369"/>
      <c r="BM35" s="369"/>
      <c r="BN35" s="369"/>
      <c r="BO35" s="369"/>
      <c r="BP35" s="369"/>
      <c r="BQ35" s="369"/>
      <c r="BR35" s="369"/>
      <c r="BS35" s="369"/>
      <c r="BT35" s="369"/>
      <c r="BU35" s="369"/>
      <c r="BV35" s="163"/>
      <c r="BW35" s="368">
        <f t="shared" ref="BW35:BW43" si="2">IF(BY35="","",BW34+1)</f>
        <v>12</v>
      </c>
      <c r="BX35" s="368"/>
      <c r="BY35" s="369" t="str">
        <f>IF('各会計、関係団体の財政状況及び健全化判断比率'!B69="","",'各会計、関係団体の財政状況及び健全化判断比率'!B69)</f>
        <v>渡島・檜山地方税滞納整理機構</v>
      </c>
      <c r="BZ35" s="369"/>
      <c r="CA35" s="369"/>
      <c r="CB35" s="369"/>
      <c r="CC35" s="369"/>
      <c r="CD35" s="369"/>
      <c r="CE35" s="369"/>
      <c r="CF35" s="369"/>
      <c r="CG35" s="369"/>
      <c r="CH35" s="369"/>
      <c r="CI35" s="369"/>
      <c r="CJ35" s="369"/>
      <c r="CK35" s="369"/>
      <c r="CL35" s="369"/>
      <c r="CM35" s="369"/>
      <c r="CN35" s="163"/>
      <c r="CO35" s="368" t="str">
        <f t="shared" ref="CO35:CO43" si="3">IF(CQ35="","",CO34+1)</f>
        <v/>
      </c>
      <c r="CP35" s="368"/>
      <c r="CQ35" s="369" t="str">
        <f>IF('各会計、関係団体の財政状況及び健全化判断比率'!BS8="","",'各会計、関係団体の財政状況及び健全化判断比率'!BS8)</f>
        <v/>
      </c>
      <c r="CR35" s="369"/>
      <c r="CS35" s="369"/>
      <c r="CT35" s="369"/>
      <c r="CU35" s="369"/>
      <c r="CV35" s="369"/>
      <c r="CW35" s="369"/>
      <c r="CX35" s="369"/>
      <c r="CY35" s="369"/>
      <c r="CZ35" s="369"/>
      <c r="DA35" s="369"/>
      <c r="DB35" s="369"/>
      <c r="DC35" s="369"/>
      <c r="DD35" s="369"/>
      <c r="DE35" s="369"/>
      <c r="DG35" s="366" t="str">
        <f>IF('各会計、関係団体の財政状況及び健全化判断比率'!BR8="","",'各会計、関係団体の財政状況及び健全化判断比率'!BR8)</f>
        <v/>
      </c>
      <c r="DH35" s="366"/>
      <c r="DI35" s="168"/>
    </row>
    <row r="36" spans="1:113" ht="32.25" customHeight="1" x14ac:dyDescent="0.2">
      <c r="A36" s="163"/>
      <c r="B36" s="190"/>
      <c r="C36" s="368" t="str">
        <f>IF(E36="","",C35+1)</f>
        <v/>
      </c>
      <c r="D36" s="368"/>
      <c r="E36" s="369" t="str">
        <f>IF('各会計、関係団体の財政状況及び健全化判断比率'!B9="","",'各会計、関係団体の財政状況及び健全化判断比率'!B9)</f>
        <v/>
      </c>
      <c r="F36" s="369"/>
      <c r="G36" s="369"/>
      <c r="H36" s="369"/>
      <c r="I36" s="369"/>
      <c r="J36" s="369"/>
      <c r="K36" s="369"/>
      <c r="L36" s="369"/>
      <c r="M36" s="369"/>
      <c r="N36" s="369"/>
      <c r="O36" s="369"/>
      <c r="P36" s="369"/>
      <c r="Q36" s="369"/>
      <c r="R36" s="369"/>
      <c r="S36" s="369"/>
      <c r="T36" s="163"/>
      <c r="U36" s="368">
        <f t="shared" ref="U36:U43" si="4">IF(W36="","",U35+1)</f>
        <v>5</v>
      </c>
      <c r="V36" s="368"/>
      <c r="W36" s="369" t="str">
        <f>IF('各会計、関係団体の財政状況及び健全化判断比率'!B30="","",'各会計、関係団体の財政状況及び健全化判断比率'!B30)</f>
        <v>森町後期高齢者医療特別会計</v>
      </c>
      <c r="X36" s="369"/>
      <c r="Y36" s="369"/>
      <c r="Z36" s="369"/>
      <c r="AA36" s="369"/>
      <c r="AB36" s="369"/>
      <c r="AC36" s="369"/>
      <c r="AD36" s="369"/>
      <c r="AE36" s="369"/>
      <c r="AF36" s="369"/>
      <c r="AG36" s="369"/>
      <c r="AH36" s="369"/>
      <c r="AI36" s="369"/>
      <c r="AJ36" s="369"/>
      <c r="AK36" s="369"/>
      <c r="AL36" s="163"/>
      <c r="AM36" s="368">
        <f t="shared" si="0"/>
        <v>9</v>
      </c>
      <c r="AN36" s="368"/>
      <c r="AO36" s="369" t="str">
        <f>IF('各会計、関係団体の財政状況及び健全化判断比率'!B34="","",'各会計、関係団体の財政状況及び健全化判断比率'!B34)</f>
        <v>森町公共下水道事業会計</v>
      </c>
      <c r="AP36" s="369"/>
      <c r="AQ36" s="369"/>
      <c r="AR36" s="369"/>
      <c r="AS36" s="369"/>
      <c r="AT36" s="369"/>
      <c r="AU36" s="369"/>
      <c r="AV36" s="369"/>
      <c r="AW36" s="369"/>
      <c r="AX36" s="369"/>
      <c r="AY36" s="369"/>
      <c r="AZ36" s="369"/>
      <c r="BA36" s="369"/>
      <c r="BB36" s="369"/>
      <c r="BC36" s="369"/>
      <c r="BD36" s="163"/>
      <c r="BE36" s="368" t="str">
        <f t="shared" si="1"/>
        <v/>
      </c>
      <c r="BF36" s="368"/>
      <c r="BG36" s="369"/>
      <c r="BH36" s="369"/>
      <c r="BI36" s="369"/>
      <c r="BJ36" s="369"/>
      <c r="BK36" s="369"/>
      <c r="BL36" s="369"/>
      <c r="BM36" s="369"/>
      <c r="BN36" s="369"/>
      <c r="BO36" s="369"/>
      <c r="BP36" s="369"/>
      <c r="BQ36" s="369"/>
      <c r="BR36" s="369"/>
      <c r="BS36" s="369"/>
      <c r="BT36" s="369"/>
      <c r="BU36" s="369"/>
      <c r="BV36" s="163"/>
      <c r="BW36" s="368" t="str">
        <f t="shared" si="2"/>
        <v/>
      </c>
      <c r="BX36" s="368"/>
      <c r="BY36" s="369" t="str">
        <f>IF('各会計、関係団体の財政状況及び健全化判断比率'!B70="","",'各会計、関係団体の財政状況及び健全化判断比率'!B70)</f>
        <v/>
      </c>
      <c r="BZ36" s="369"/>
      <c r="CA36" s="369"/>
      <c r="CB36" s="369"/>
      <c r="CC36" s="369"/>
      <c r="CD36" s="369"/>
      <c r="CE36" s="369"/>
      <c r="CF36" s="369"/>
      <c r="CG36" s="369"/>
      <c r="CH36" s="369"/>
      <c r="CI36" s="369"/>
      <c r="CJ36" s="369"/>
      <c r="CK36" s="369"/>
      <c r="CL36" s="369"/>
      <c r="CM36" s="369"/>
      <c r="CN36" s="163"/>
      <c r="CO36" s="368" t="str">
        <f t="shared" si="3"/>
        <v/>
      </c>
      <c r="CP36" s="368"/>
      <c r="CQ36" s="369" t="str">
        <f>IF('各会計、関係団体の財政状況及び健全化判断比率'!BS9="","",'各会計、関係団体の財政状況及び健全化判断比率'!BS9)</f>
        <v/>
      </c>
      <c r="CR36" s="369"/>
      <c r="CS36" s="369"/>
      <c r="CT36" s="369"/>
      <c r="CU36" s="369"/>
      <c r="CV36" s="369"/>
      <c r="CW36" s="369"/>
      <c r="CX36" s="369"/>
      <c r="CY36" s="369"/>
      <c r="CZ36" s="369"/>
      <c r="DA36" s="369"/>
      <c r="DB36" s="369"/>
      <c r="DC36" s="369"/>
      <c r="DD36" s="369"/>
      <c r="DE36" s="369"/>
      <c r="DG36" s="366" t="str">
        <f>IF('各会計、関係団体の財政状況及び健全化判断比率'!BR9="","",'各会計、関係団体の財政状況及び健全化判断比率'!BR9)</f>
        <v/>
      </c>
      <c r="DH36" s="366"/>
      <c r="DI36" s="168"/>
    </row>
    <row r="37" spans="1:113" ht="32.25" customHeight="1" x14ac:dyDescent="0.2">
      <c r="A37" s="163"/>
      <c r="B37" s="190"/>
      <c r="C37" s="368" t="str">
        <f>IF(E37="","",C36+1)</f>
        <v/>
      </c>
      <c r="D37" s="368"/>
      <c r="E37" s="369" t="str">
        <f>IF('各会計、関係団体の財政状況及び健全化判断比率'!B10="","",'各会計、関係団体の財政状況及び健全化判断比率'!B10)</f>
        <v/>
      </c>
      <c r="F37" s="369"/>
      <c r="G37" s="369"/>
      <c r="H37" s="369"/>
      <c r="I37" s="369"/>
      <c r="J37" s="369"/>
      <c r="K37" s="369"/>
      <c r="L37" s="369"/>
      <c r="M37" s="369"/>
      <c r="N37" s="369"/>
      <c r="O37" s="369"/>
      <c r="P37" s="369"/>
      <c r="Q37" s="369"/>
      <c r="R37" s="369"/>
      <c r="S37" s="369"/>
      <c r="T37" s="163"/>
      <c r="U37" s="368">
        <f t="shared" si="4"/>
        <v>6</v>
      </c>
      <c r="V37" s="368"/>
      <c r="W37" s="369" t="str">
        <f>IF('各会計、関係団体の財政状況及び健全化判断比率'!B31="","",'各会計、関係団体の財政状況及び健全化判断比率'!B31)</f>
        <v>森町介護サービス事業特別会計</v>
      </c>
      <c r="X37" s="369"/>
      <c r="Y37" s="369"/>
      <c r="Z37" s="369"/>
      <c r="AA37" s="369"/>
      <c r="AB37" s="369"/>
      <c r="AC37" s="369"/>
      <c r="AD37" s="369"/>
      <c r="AE37" s="369"/>
      <c r="AF37" s="369"/>
      <c r="AG37" s="369"/>
      <c r="AH37" s="369"/>
      <c r="AI37" s="369"/>
      <c r="AJ37" s="369"/>
      <c r="AK37" s="369"/>
      <c r="AL37" s="163"/>
      <c r="AM37" s="368" t="str">
        <f t="shared" si="0"/>
        <v/>
      </c>
      <c r="AN37" s="368"/>
      <c r="AO37" s="369"/>
      <c r="AP37" s="369"/>
      <c r="AQ37" s="369"/>
      <c r="AR37" s="369"/>
      <c r="AS37" s="369"/>
      <c r="AT37" s="369"/>
      <c r="AU37" s="369"/>
      <c r="AV37" s="369"/>
      <c r="AW37" s="369"/>
      <c r="AX37" s="369"/>
      <c r="AY37" s="369"/>
      <c r="AZ37" s="369"/>
      <c r="BA37" s="369"/>
      <c r="BB37" s="369"/>
      <c r="BC37" s="369"/>
      <c r="BD37" s="163"/>
      <c r="BE37" s="368" t="str">
        <f t="shared" si="1"/>
        <v/>
      </c>
      <c r="BF37" s="368"/>
      <c r="BG37" s="369"/>
      <c r="BH37" s="369"/>
      <c r="BI37" s="369"/>
      <c r="BJ37" s="369"/>
      <c r="BK37" s="369"/>
      <c r="BL37" s="369"/>
      <c r="BM37" s="369"/>
      <c r="BN37" s="369"/>
      <c r="BO37" s="369"/>
      <c r="BP37" s="369"/>
      <c r="BQ37" s="369"/>
      <c r="BR37" s="369"/>
      <c r="BS37" s="369"/>
      <c r="BT37" s="369"/>
      <c r="BU37" s="369"/>
      <c r="BV37" s="163"/>
      <c r="BW37" s="368" t="str">
        <f t="shared" si="2"/>
        <v/>
      </c>
      <c r="BX37" s="368"/>
      <c r="BY37" s="369" t="str">
        <f>IF('各会計、関係団体の財政状況及び健全化判断比率'!B71="","",'各会計、関係団体の財政状況及び健全化判断比率'!B71)</f>
        <v/>
      </c>
      <c r="BZ37" s="369"/>
      <c r="CA37" s="369"/>
      <c r="CB37" s="369"/>
      <c r="CC37" s="369"/>
      <c r="CD37" s="369"/>
      <c r="CE37" s="369"/>
      <c r="CF37" s="369"/>
      <c r="CG37" s="369"/>
      <c r="CH37" s="369"/>
      <c r="CI37" s="369"/>
      <c r="CJ37" s="369"/>
      <c r="CK37" s="369"/>
      <c r="CL37" s="369"/>
      <c r="CM37" s="369"/>
      <c r="CN37" s="163"/>
      <c r="CO37" s="368" t="str">
        <f t="shared" si="3"/>
        <v/>
      </c>
      <c r="CP37" s="368"/>
      <c r="CQ37" s="369" t="str">
        <f>IF('各会計、関係団体の財政状況及び健全化判断比率'!BS10="","",'各会計、関係団体の財政状況及び健全化判断比率'!BS10)</f>
        <v/>
      </c>
      <c r="CR37" s="369"/>
      <c r="CS37" s="369"/>
      <c r="CT37" s="369"/>
      <c r="CU37" s="369"/>
      <c r="CV37" s="369"/>
      <c r="CW37" s="369"/>
      <c r="CX37" s="369"/>
      <c r="CY37" s="369"/>
      <c r="CZ37" s="369"/>
      <c r="DA37" s="369"/>
      <c r="DB37" s="369"/>
      <c r="DC37" s="369"/>
      <c r="DD37" s="369"/>
      <c r="DE37" s="369"/>
      <c r="DG37" s="366" t="str">
        <f>IF('各会計、関係団体の財政状況及び健全化判断比率'!BR10="","",'各会計、関係団体の財政状況及び健全化判断比率'!BR10)</f>
        <v/>
      </c>
      <c r="DH37" s="366"/>
      <c r="DI37" s="168"/>
    </row>
    <row r="38" spans="1:113" ht="32.25" customHeight="1" x14ac:dyDescent="0.2">
      <c r="A38" s="163"/>
      <c r="B38" s="190"/>
      <c r="C38" s="368" t="str">
        <f t="shared" ref="C38:C43" si="5">IF(E38="","",C37+1)</f>
        <v/>
      </c>
      <c r="D38" s="368"/>
      <c r="E38" s="369" t="str">
        <f>IF('各会計、関係団体の財政状況及び健全化判断比率'!B11="","",'各会計、関係団体の財政状況及び健全化判断比率'!B11)</f>
        <v/>
      </c>
      <c r="F38" s="369"/>
      <c r="G38" s="369"/>
      <c r="H38" s="369"/>
      <c r="I38" s="369"/>
      <c r="J38" s="369"/>
      <c r="K38" s="369"/>
      <c r="L38" s="369"/>
      <c r="M38" s="369"/>
      <c r="N38" s="369"/>
      <c r="O38" s="369"/>
      <c r="P38" s="369"/>
      <c r="Q38" s="369"/>
      <c r="R38" s="369"/>
      <c r="S38" s="369"/>
      <c r="T38" s="163"/>
      <c r="U38" s="368" t="str">
        <f t="shared" si="4"/>
        <v/>
      </c>
      <c r="V38" s="368"/>
      <c r="W38" s="369"/>
      <c r="X38" s="369"/>
      <c r="Y38" s="369"/>
      <c r="Z38" s="369"/>
      <c r="AA38" s="369"/>
      <c r="AB38" s="369"/>
      <c r="AC38" s="369"/>
      <c r="AD38" s="369"/>
      <c r="AE38" s="369"/>
      <c r="AF38" s="369"/>
      <c r="AG38" s="369"/>
      <c r="AH38" s="369"/>
      <c r="AI38" s="369"/>
      <c r="AJ38" s="369"/>
      <c r="AK38" s="369"/>
      <c r="AL38" s="163"/>
      <c r="AM38" s="368" t="str">
        <f t="shared" si="0"/>
        <v/>
      </c>
      <c r="AN38" s="368"/>
      <c r="AO38" s="369"/>
      <c r="AP38" s="369"/>
      <c r="AQ38" s="369"/>
      <c r="AR38" s="369"/>
      <c r="AS38" s="369"/>
      <c r="AT38" s="369"/>
      <c r="AU38" s="369"/>
      <c r="AV38" s="369"/>
      <c r="AW38" s="369"/>
      <c r="AX38" s="369"/>
      <c r="AY38" s="369"/>
      <c r="AZ38" s="369"/>
      <c r="BA38" s="369"/>
      <c r="BB38" s="369"/>
      <c r="BC38" s="369"/>
      <c r="BD38" s="163"/>
      <c r="BE38" s="368" t="str">
        <f t="shared" si="1"/>
        <v/>
      </c>
      <c r="BF38" s="368"/>
      <c r="BG38" s="369"/>
      <c r="BH38" s="369"/>
      <c r="BI38" s="369"/>
      <c r="BJ38" s="369"/>
      <c r="BK38" s="369"/>
      <c r="BL38" s="369"/>
      <c r="BM38" s="369"/>
      <c r="BN38" s="369"/>
      <c r="BO38" s="369"/>
      <c r="BP38" s="369"/>
      <c r="BQ38" s="369"/>
      <c r="BR38" s="369"/>
      <c r="BS38" s="369"/>
      <c r="BT38" s="369"/>
      <c r="BU38" s="369"/>
      <c r="BV38" s="163"/>
      <c r="BW38" s="368" t="str">
        <f t="shared" si="2"/>
        <v/>
      </c>
      <c r="BX38" s="368"/>
      <c r="BY38" s="369" t="str">
        <f>IF('各会計、関係団体の財政状況及び健全化判断比率'!B72="","",'各会計、関係団体の財政状況及び健全化判断比率'!B72)</f>
        <v/>
      </c>
      <c r="BZ38" s="369"/>
      <c r="CA38" s="369"/>
      <c r="CB38" s="369"/>
      <c r="CC38" s="369"/>
      <c r="CD38" s="369"/>
      <c r="CE38" s="369"/>
      <c r="CF38" s="369"/>
      <c r="CG38" s="369"/>
      <c r="CH38" s="369"/>
      <c r="CI38" s="369"/>
      <c r="CJ38" s="369"/>
      <c r="CK38" s="369"/>
      <c r="CL38" s="369"/>
      <c r="CM38" s="369"/>
      <c r="CN38" s="163"/>
      <c r="CO38" s="368" t="str">
        <f t="shared" si="3"/>
        <v/>
      </c>
      <c r="CP38" s="368"/>
      <c r="CQ38" s="369" t="str">
        <f>IF('各会計、関係団体の財政状況及び健全化判断比率'!BS11="","",'各会計、関係団体の財政状況及び健全化判断比率'!BS11)</f>
        <v/>
      </c>
      <c r="CR38" s="369"/>
      <c r="CS38" s="369"/>
      <c r="CT38" s="369"/>
      <c r="CU38" s="369"/>
      <c r="CV38" s="369"/>
      <c r="CW38" s="369"/>
      <c r="CX38" s="369"/>
      <c r="CY38" s="369"/>
      <c r="CZ38" s="369"/>
      <c r="DA38" s="369"/>
      <c r="DB38" s="369"/>
      <c r="DC38" s="369"/>
      <c r="DD38" s="369"/>
      <c r="DE38" s="369"/>
      <c r="DG38" s="366" t="str">
        <f>IF('各会計、関係団体の財政状況及び健全化判断比率'!BR11="","",'各会計、関係団体の財政状況及び健全化判断比率'!BR11)</f>
        <v/>
      </c>
      <c r="DH38" s="366"/>
      <c r="DI38" s="168"/>
    </row>
    <row r="39" spans="1:113" ht="32.25" customHeight="1" x14ac:dyDescent="0.2">
      <c r="A39" s="163"/>
      <c r="B39" s="190"/>
      <c r="C39" s="368" t="str">
        <f t="shared" si="5"/>
        <v/>
      </c>
      <c r="D39" s="368"/>
      <c r="E39" s="369" t="str">
        <f>IF('各会計、関係団体の財政状況及び健全化判断比率'!B12="","",'各会計、関係団体の財政状況及び健全化判断比率'!B12)</f>
        <v/>
      </c>
      <c r="F39" s="369"/>
      <c r="G39" s="369"/>
      <c r="H39" s="369"/>
      <c r="I39" s="369"/>
      <c r="J39" s="369"/>
      <c r="K39" s="369"/>
      <c r="L39" s="369"/>
      <c r="M39" s="369"/>
      <c r="N39" s="369"/>
      <c r="O39" s="369"/>
      <c r="P39" s="369"/>
      <c r="Q39" s="369"/>
      <c r="R39" s="369"/>
      <c r="S39" s="369"/>
      <c r="T39" s="163"/>
      <c r="U39" s="368" t="str">
        <f t="shared" si="4"/>
        <v/>
      </c>
      <c r="V39" s="368"/>
      <c r="W39" s="369"/>
      <c r="X39" s="369"/>
      <c r="Y39" s="369"/>
      <c r="Z39" s="369"/>
      <c r="AA39" s="369"/>
      <c r="AB39" s="369"/>
      <c r="AC39" s="369"/>
      <c r="AD39" s="369"/>
      <c r="AE39" s="369"/>
      <c r="AF39" s="369"/>
      <c r="AG39" s="369"/>
      <c r="AH39" s="369"/>
      <c r="AI39" s="369"/>
      <c r="AJ39" s="369"/>
      <c r="AK39" s="369"/>
      <c r="AL39" s="163"/>
      <c r="AM39" s="368" t="str">
        <f t="shared" si="0"/>
        <v/>
      </c>
      <c r="AN39" s="368"/>
      <c r="AO39" s="369"/>
      <c r="AP39" s="369"/>
      <c r="AQ39" s="369"/>
      <c r="AR39" s="369"/>
      <c r="AS39" s="369"/>
      <c r="AT39" s="369"/>
      <c r="AU39" s="369"/>
      <c r="AV39" s="369"/>
      <c r="AW39" s="369"/>
      <c r="AX39" s="369"/>
      <c r="AY39" s="369"/>
      <c r="AZ39" s="369"/>
      <c r="BA39" s="369"/>
      <c r="BB39" s="369"/>
      <c r="BC39" s="369"/>
      <c r="BD39" s="163"/>
      <c r="BE39" s="368" t="str">
        <f t="shared" si="1"/>
        <v/>
      </c>
      <c r="BF39" s="368"/>
      <c r="BG39" s="369"/>
      <c r="BH39" s="369"/>
      <c r="BI39" s="369"/>
      <c r="BJ39" s="369"/>
      <c r="BK39" s="369"/>
      <c r="BL39" s="369"/>
      <c r="BM39" s="369"/>
      <c r="BN39" s="369"/>
      <c r="BO39" s="369"/>
      <c r="BP39" s="369"/>
      <c r="BQ39" s="369"/>
      <c r="BR39" s="369"/>
      <c r="BS39" s="369"/>
      <c r="BT39" s="369"/>
      <c r="BU39" s="369"/>
      <c r="BV39" s="163"/>
      <c r="BW39" s="368" t="str">
        <f t="shared" si="2"/>
        <v/>
      </c>
      <c r="BX39" s="368"/>
      <c r="BY39" s="369" t="str">
        <f>IF('各会計、関係団体の財政状況及び健全化判断比率'!B73="","",'各会計、関係団体の財政状況及び健全化判断比率'!B73)</f>
        <v/>
      </c>
      <c r="BZ39" s="369"/>
      <c r="CA39" s="369"/>
      <c r="CB39" s="369"/>
      <c r="CC39" s="369"/>
      <c r="CD39" s="369"/>
      <c r="CE39" s="369"/>
      <c r="CF39" s="369"/>
      <c r="CG39" s="369"/>
      <c r="CH39" s="369"/>
      <c r="CI39" s="369"/>
      <c r="CJ39" s="369"/>
      <c r="CK39" s="369"/>
      <c r="CL39" s="369"/>
      <c r="CM39" s="369"/>
      <c r="CN39" s="163"/>
      <c r="CO39" s="368" t="str">
        <f t="shared" si="3"/>
        <v/>
      </c>
      <c r="CP39" s="368"/>
      <c r="CQ39" s="369" t="str">
        <f>IF('各会計、関係団体の財政状況及び健全化判断比率'!BS12="","",'各会計、関係団体の財政状況及び健全化判断比率'!BS12)</f>
        <v/>
      </c>
      <c r="CR39" s="369"/>
      <c r="CS39" s="369"/>
      <c r="CT39" s="369"/>
      <c r="CU39" s="369"/>
      <c r="CV39" s="369"/>
      <c r="CW39" s="369"/>
      <c r="CX39" s="369"/>
      <c r="CY39" s="369"/>
      <c r="CZ39" s="369"/>
      <c r="DA39" s="369"/>
      <c r="DB39" s="369"/>
      <c r="DC39" s="369"/>
      <c r="DD39" s="369"/>
      <c r="DE39" s="369"/>
      <c r="DG39" s="366" t="str">
        <f>IF('各会計、関係団体の財政状況及び健全化判断比率'!BR12="","",'各会計、関係団体の財政状況及び健全化判断比率'!BR12)</f>
        <v/>
      </c>
      <c r="DH39" s="366"/>
      <c r="DI39" s="168"/>
    </row>
    <row r="40" spans="1:113" ht="32.25" customHeight="1" x14ac:dyDescent="0.2">
      <c r="A40" s="163"/>
      <c r="B40" s="190"/>
      <c r="C40" s="368" t="str">
        <f t="shared" si="5"/>
        <v/>
      </c>
      <c r="D40" s="368"/>
      <c r="E40" s="369" t="str">
        <f>IF('各会計、関係団体の財政状況及び健全化判断比率'!B13="","",'各会計、関係団体の財政状況及び健全化判断比率'!B13)</f>
        <v/>
      </c>
      <c r="F40" s="369"/>
      <c r="G40" s="369"/>
      <c r="H40" s="369"/>
      <c r="I40" s="369"/>
      <c r="J40" s="369"/>
      <c r="K40" s="369"/>
      <c r="L40" s="369"/>
      <c r="M40" s="369"/>
      <c r="N40" s="369"/>
      <c r="O40" s="369"/>
      <c r="P40" s="369"/>
      <c r="Q40" s="369"/>
      <c r="R40" s="369"/>
      <c r="S40" s="369"/>
      <c r="T40" s="163"/>
      <c r="U40" s="368" t="str">
        <f t="shared" si="4"/>
        <v/>
      </c>
      <c r="V40" s="368"/>
      <c r="W40" s="369"/>
      <c r="X40" s="369"/>
      <c r="Y40" s="369"/>
      <c r="Z40" s="369"/>
      <c r="AA40" s="369"/>
      <c r="AB40" s="369"/>
      <c r="AC40" s="369"/>
      <c r="AD40" s="369"/>
      <c r="AE40" s="369"/>
      <c r="AF40" s="369"/>
      <c r="AG40" s="369"/>
      <c r="AH40" s="369"/>
      <c r="AI40" s="369"/>
      <c r="AJ40" s="369"/>
      <c r="AK40" s="369"/>
      <c r="AL40" s="163"/>
      <c r="AM40" s="368" t="str">
        <f t="shared" si="0"/>
        <v/>
      </c>
      <c r="AN40" s="368"/>
      <c r="AO40" s="369"/>
      <c r="AP40" s="369"/>
      <c r="AQ40" s="369"/>
      <c r="AR40" s="369"/>
      <c r="AS40" s="369"/>
      <c r="AT40" s="369"/>
      <c r="AU40" s="369"/>
      <c r="AV40" s="369"/>
      <c r="AW40" s="369"/>
      <c r="AX40" s="369"/>
      <c r="AY40" s="369"/>
      <c r="AZ40" s="369"/>
      <c r="BA40" s="369"/>
      <c r="BB40" s="369"/>
      <c r="BC40" s="369"/>
      <c r="BD40" s="163"/>
      <c r="BE40" s="368" t="str">
        <f t="shared" si="1"/>
        <v/>
      </c>
      <c r="BF40" s="368"/>
      <c r="BG40" s="369"/>
      <c r="BH40" s="369"/>
      <c r="BI40" s="369"/>
      <c r="BJ40" s="369"/>
      <c r="BK40" s="369"/>
      <c r="BL40" s="369"/>
      <c r="BM40" s="369"/>
      <c r="BN40" s="369"/>
      <c r="BO40" s="369"/>
      <c r="BP40" s="369"/>
      <c r="BQ40" s="369"/>
      <c r="BR40" s="369"/>
      <c r="BS40" s="369"/>
      <c r="BT40" s="369"/>
      <c r="BU40" s="369"/>
      <c r="BV40" s="163"/>
      <c r="BW40" s="368" t="str">
        <f t="shared" si="2"/>
        <v/>
      </c>
      <c r="BX40" s="368"/>
      <c r="BY40" s="369" t="str">
        <f>IF('各会計、関係団体の財政状況及び健全化判断比率'!B74="","",'各会計、関係団体の財政状況及び健全化判断比率'!B74)</f>
        <v/>
      </c>
      <c r="BZ40" s="369"/>
      <c r="CA40" s="369"/>
      <c r="CB40" s="369"/>
      <c r="CC40" s="369"/>
      <c r="CD40" s="369"/>
      <c r="CE40" s="369"/>
      <c r="CF40" s="369"/>
      <c r="CG40" s="369"/>
      <c r="CH40" s="369"/>
      <c r="CI40" s="369"/>
      <c r="CJ40" s="369"/>
      <c r="CK40" s="369"/>
      <c r="CL40" s="369"/>
      <c r="CM40" s="369"/>
      <c r="CN40" s="163"/>
      <c r="CO40" s="368" t="str">
        <f t="shared" si="3"/>
        <v/>
      </c>
      <c r="CP40" s="368"/>
      <c r="CQ40" s="369" t="str">
        <f>IF('各会計、関係団体の財政状況及び健全化判断比率'!BS13="","",'各会計、関係団体の財政状況及び健全化判断比率'!BS13)</f>
        <v/>
      </c>
      <c r="CR40" s="369"/>
      <c r="CS40" s="369"/>
      <c r="CT40" s="369"/>
      <c r="CU40" s="369"/>
      <c r="CV40" s="369"/>
      <c r="CW40" s="369"/>
      <c r="CX40" s="369"/>
      <c r="CY40" s="369"/>
      <c r="CZ40" s="369"/>
      <c r="DA40" s="369"/>
      <c r="DB40" s="369"/>
      <c r="DC40" s="369"/>
      <c r="DD40" s="369"/>
      <c r="DE40" s="369"/>
      <c r="DG40" s="366" t="str">
        <f>IF('各会計、関係団体の財政状況及び健全化判断比率'!BR13="","",'各会計、関係団体の財政状況及び健全化判断比率'!BR13)</f>
        <v/>
      </c>
      <c r="DH40" s="366"/>
      <c r="DI40" s="168"/>
    </row>
    <row r="41" spans="1:113" ht="32.25" customHeight="1" x14ac:dyDescent="0.2">
      <c r="A41" s="163"/>
      <c r="B41" s="190"/>
      <c r="C41" s="368" t="str">
        <f t="shared" si="5"/>
        <v/>
      </c>
      <c r="D41" s="368"/>
      <c r="E41" s="369" t="str">
        <f>IF('各会計、関係団体の財政状況及び健全化判断比率'!B14="","",'各会計、関係団体の財政状況及び健全化判断比率'!B14)</f>
        <v/>
      </c>
      <c r="F41" s="369"/>
      <c r="G41" s="369"/>
      <c r="H41" s="369"/>
      <c r="I41" s="369"/>
      <c r="J41" s="369"/>
      <c r="K41" s="369"/>
      <c r="L41" s="369"/>
      <c r="M41" s="369"/>
      <c r="N41" s="369"/>
      <c r="O41" s="369"/>
      <c r="P41" s="369"/>
      <c r="Q41" s="369"/>
      <c r="R41" s="369"/>
      <c r="S41" s="369"/>
      <c r="T41" s="163"/>
      <c r="U41" s="368" t="str">
        <f t="shared" si="4"/>
        <v/>
      </c>
      <c r="V41" s="368"/>
      <c r="W41" s="369"/>
      <c r="X41" s="369"/>
      <c r="Y41" s="369"/>
      <c r="Z41" s="369"/>
      <c r="AA41" s="369"/>
      <c r="AB41" s="369"/>
      <c r="AC41" s="369"/>
      <c r="AD41" s="369"/>
      <c r="AE41" s="369"/>
      <c r="AF41" s="369"/>
      <c r="AG41" s="369"/>
      <c r="AH41" s="369"/>
      <c r="AI41" s="369"/>
      <c r="AJ41" s="369"/>
      <c r="AK41" s="369"/>
      <c r="AL41" s="163"/>
      <c r="AM41" s="368" t="str">
        <f t="shared" si="0"/>
        <v/>
      </c>
      <c r="AN41" s="368"/>
      <c r="AO41" s="369"/>
      <c r="AP41" s="369"/>
      <c r="AQ41" s="369"/>
      <c r="AR41" s="369"/>
      <c r="AS41" s="369"/>
      <c r="AT41" s="369"/>
      <c r="AU41" s="369"/>
      <c r="AV41" s="369"/>
      <c r="AW41" s="369"/>
      <c r="AX41" s="369"/>
      <c r="AY41" s="369"/>
      <c r="AZ41" s="369"/>
      <c r="BA41" s="369"/>
      <c r="BB41" s="369"/>
      <c r="BC41" s="369"/>
      <c r="BD41" s="163"/>
      <c r="BE41" s="368" t="str">
        <f t="shared" si="1"/>
        <v/>
      </c>
      <c r="BF41" s="368"/>
      <c r="BG41" s="369"/>
      <c r="BH41" s="369"/>
      <c r="BI41" s="369"/>
      <c r="BJ41" s="369"/>
      <c r="BK41" s="369"/>
      <c r="BL41" s="369"/>
      <c r="BM41" s="369"/>
      <c r="BN41" s="369"/>
      <c r="BO41" s="369"/>
      <c r="BP41" s="369"/>
      <c r="BQ41" s="369"/>
      <c r="BR41" s="369"/>
      <c r="BS41" s="369"/>
      <c r="BT41" s="369"/>
      <c r="BU41" s="369"/>
      <c r="BV41" s="163"/>
      <c r="BW41" s="368" t="str">
        <f t="shared" si="2"/>
        <v/>
      </c>
      <c r="BX41" s="368"/>
      <c r="BY41" s="369" t="str">
        <f>IF('各会計、関係団体の財政状況及び健全化判断比率'!B75="","",'各会計、関係団体の財政状況及び健全化判断比率'!B75)</f>
        <v/>
      </c>
      <c r="BZ41" s="369"/>
      <c r="CA41" s="369"/>
      <c r="CB41" s="369"/>
      <c r="CC41" s="369"/>
      <c r="CD41" s="369"/>
      <c r="CE41" s="369"/>
      <c r="CF41" s="369"/>
      <c r="CG41" s="369"/>
      <c r="CH41" s="369"/>
      <c r="CI41" s="369"/>
      <c r="CJ41" s="369"/>
      <c r="CK41" s="369"/>
      <c r="CL41" s="369"/>
      <c r="CM41" s="369"/>
      <c r="CN41" s="163"/>
      <c r="CO41" s="368" t="str">
        <f t="shared" si="3"/>
        <v/>
      </c>
      <c r="CP41" s="368"/>
      <c r="CQ41" s="369" t="str">
        <f>IF('各会計、関係団体の財政状況及び健全化判断比率'!BS14="","",'各会計、関係団体の財政状況及び健全化判断比率'!BS14)</f>
        <v/>
      </c>
      <c r="CR41" s="369"/>
      <c r="CS41" s="369"/>
      <c r="CT41" s="369"/>
      <c r="CU41" s="369"/>
      <c r="CV41" s="369"/>
      <c r="CW41" s="369"/>
      <c r="CX41" s="369"/>
      <c r="CY41" s="369"/>
      <c r="CZ41" s="369"/>
      <c r="DA41" s="369"/>
      <c r="DB41" s="369"/>
      <c r="DC41" s="369"/>
      <c r="DD41" s="369"/>
      <c r="DE41" s="369"/>
      <c r="DG41" s="366" t="str">
        <f>IF('各会計、関係団体の財政状況及び健全化判断比率'!BR14="","",'各会計、関係団体の財政状況及び健全化判断比率'!BR14)</f>
        <v/>
      </c>
      <c r="DH41" s="366"/>
      <c r="DI41" s="168"/>
    </row>
    <row r="42" spans="1:113" ht="32.25" customHeight="1" x14ac:dyDescent="0.2">
      <c r="B42" s="190"/>
      <c r="C42" s="368" t="str">
        <f t="shared" si="5"/>
        <v/>
      </c>
      <c r="D42" s="368"/>
      <c r="E42" s="369" t="str">
        <f>IF('各会計、関係団体の財政状況及び健全化判断比率'!B15="","",'各会計、関係団体の財政状況及び健全化判断比率'!B15)</f>
        <v/>
      </c>
      <c r="F42" s="369"/>
      <c r="G42" s="369"/>
      <c r="H42" s="369"/>
      <c r="I42" s="369"/>
      <c r="J42" s="369"/>
      <c r="K42" s="369"/>
      <c r="L42" s="369"/>
      <c r="M42" s="369"/>
      <c r="N42" s="369"/>
      <c r="O42" s="369"/>
      <c r="P42" s="369"/>
      <c r="Q42" s="369"/>
      <c r="R42" s="369"/>
      <c r="S42" s="369"/>
      <c r="T42" s="163"/>
      <c r="U42" s="368" t="str">
        <f t="shared" si="4"/>
        <v/>
      </c>
      <c r="V42" s="368"/>
      <c r="W42" s="369"/>
      <c r="X42" s="369"/>
      <c r="Y42" s="369"/>
      <c r="Z42" s="369"/>
      <c r="AA42" s="369"/>
      <c r="AB42" s="369"/>
      <c r="AC42" s="369"/>
      <c r="AD42" s="369"/>
      <c r="AE42" s="369"/>
      <c r="AF42" s="369"/>
      <c r="AG42" s="369"/>
      <c r="AH42" s="369"/>
      <c r="AI42" s="369"/>
      <c r="AJ42" s="369"/>
      <c r="AK42" s="369"/>
      <c r="AL42" s="163"/>
      <c r="AM42" s="368" t="str">
        <f t="shared" si="0"/>
        <v/>
      </c>
      <c r="AN42" s="368"/>
      <c r="AO42" s="369"/>
      <c r="AP42" s="369"/>
      <c r="AQ42" s="369"/>
      <c r="AR42" s="369"/>
      <c r="AS42" s="369"/>
      <c r="AT42" s="369"/>
      <c r="AU42" s="369"/>
      <c r="AV42" s="369"/>
      <c r="AW42" s="369"/>
      <c r="AX42" s="369"/>
      <c r="AY42" s="369"/>
      <c r="AZ42" s="369"/>
      <c r="BA42" s="369"/>
      <c r="BB42" s="369"/>
      <c r="BC42" s="369"/>
      <c r="BD42" s="163"/>
      <c r="BE42" s="368" t="str">
        <f t="shared" si="1"/>
        <v/>
      </c>
      <c r="BF42" s="368"/>
      <c r="BG42" s="369"/>
      <c r="BH42" s="369"/>
      <c r="BI42" s="369"/>
      <c r="BJ42" s="369"/>
      <c r="BK42" s="369"/>
      <c r="BL42" s="369"/>
      <c r="BM42" s="369"/>
      <c r="BN42" s="369"/>
      <c r="BO42" s="369"/>
      <c r="BP42" s="369"/>
      <c r="BQ42" s="369"/>
      <c r="BR42" s="369"/>
      <c r="BS42" s="369"/>
      <c r="BT42" s="369"/>
      <c r="BU42" s="369"/>
      <c r="BV42" s="163"/>
      <c r="BW42" s="368" t="str">
        <f t="shared" si="2"/>
        <v/>
      </c>
      <c r="BX42" s="368"/>
      <c r="BY42" s="369" t="str">
        <f>IF('各会計、関係団体の財政状況及び健全化判断比率'!B76="","",'各会計、関係団体の財政状況及び健全化判断比率'!B76)</f>
        <v/>
      </c>
      <c r="BZ42" s="369"/>
      <c r="CA42" s="369"/>
      <c r="CB42" s="369"/>
      <c r="CC42" s="369"/>
      <c r="CD42" s="369"/>
      <c r="CE42" s="369"/>
      <c r="CF42" s="369"/>
      <c r="CG42" s="369"/>
      <c r="CH42" s="369"/>
      <c r="CI42" s="369"/>
      <c r="CJ42" s="369"/>
      <c r="CK42" s="369"/>
      <c r="CL42" s="369"/>
      <c r="CM42" s="369"/>
      <c r="CN42" s="163"/>
      <c r="CO42" s="368" t="str">
        <f t="shared" si="3"/>
        <v/>
      </c>
      <c r="CP42" s="368"/>
      <c r="CQ42" s="369" t="str">
        <f>IF('各会計、関係団体の財政状況及び健全化判断比率'!BS15="","",'各会計、関係団体の財政状況及び健全化判断比率'!BS15)</f>
        <v/>
      </c>
      <c r="CR42" s="369"/>
      <c r="CS42" s="369"/>
      <c r="CT42" s="369"/>
      <c r="CU42" s="369"/>
      <c r="CV42" s="369"/>
      <c r="CW42" s="369"/>
      <c r="CX42" s="369"/>
      <c r="CY42" s="369"/>
      <c r="CZ42" s="369"/>
      <c r="DA42" s="369"/>
      <c r="DB42" s="369"/>
      <c r="DC42" s="369"/>
      <c r="DD42" s="369"/>
      <c r="DE42" s="369"/>
      <c r="DG42" s="366" t="str">
        <f>IF('各会計、関係団体の財政状況及び健全化判断比率'!BR15="","",'各会計、関係団体の財政状況及び健全化判断比率'!BR15)</f>
        <v/>
      </c>
      <c r="DH42" s="366"/>
      <c r="DI42" s="168"/>
    </row>
    <row r="43" spans="1:113" ht="32.25" customHeight="1" x14ac:dyDescent="0.2">
      <c r="B43" s="190"/>
      <c r="C43" s="368" t="str">
        <f t="shared" si="5"/>
        <v/>
      </c>
      <c r="D43" s="368"/>
      <c r="E43" s="369" t="str">
        <f>IF('各会計、関係団体の財政状況及び健全化判断比率'!B16="","",'各会計、関係団体の財政状況及び健全化判断比率'!B16)</f>
        <v/>
      </c>
      <c r="F43" s="369"/>
      <c r="G43" s="369"/>
      <c r="H43" s="369"/>
      <c r="I43" s="369"/>
      <c r="J43" s="369"/>
      <c r="K43" s="369"/>
      <c r="L43" s="369"/>
      <c r="M43" s="369"/>
      <c r="N43" s="369"/>
      <c r="O43" s="369"/>
      <c r="P43" s="369"/>
      <c r="Q43" s="369"/>
      <c r="R43" s="369"/>
      <c r="S43" s="369"/>
      <c r="T43" s="163"/>
      <c r="U43" s="368" t="str">
        <f t="shared" si="4"/>
        <v/>
      </c>
      <c r="V43" s="368"/>
      <c r="W43" s="369"/>
      <c r="X43" s="369"/>
      <c r="Y43" s="369"/>
      <c r="Z43" s="369"/>
      <c r="AA43" s="369"/>
      <c r="AB43" s="369"/>
      <c r="AC43" s="369"/>
      <c r="AD43" s="369"/>
      <c r="AE43" s="369"/>
      <c r="AF43" s="369"/>
      <c r="AG43" s="369"/>
      <c r="AH43" s="369"/>
      <c r="AI43" s="369"/>
      <c r="AJ43" s="369"/>
      <c r="AK43" s="369"/>
      <c r="AL43" s="163"/>
      <c r="AM43" s="368" t="str">
        <f t="shared" si="0"/>
        <v/>
      </c>
      <c r="AN43" s="368"/>
      <c r="AO43" s="369"/>
      <c r="AP43" s="369"/>
      <c r="AQ43" s="369"/>
      <c r="AR43" s="369"/>
      <c r="AS43" s="369"/>
      <c r="AT43" s="369"/>
      <c r="AU43" s="369"/>
      <c r="AV43" s="369"/>
      <c r="AW43" s="369"/>
      <c r="AX43" s="369"/>
      <c r="AY43" s="369"/>
      <c r="AZ43" s="369"/>
      <c r="BA43" s="369"/>
      <c r="BB43" s="369"/>
      <c r="BC43" s="369"/>
      <c r="BD43" s="163"/>
      <c r="BE43" s="368" t="str">
        <f t="shared" si="1"/>
        <v/>
      </c>
      <c r="BF43" s="368"/>
      <c r="BG43" s="369"/>
      <c r="BH43" s="369"/>
      <c r="BI43" s="369"/>
      <c r="BJ43" s="369"/>
      <c r="BK43" s="369"/>
      <c r="BL43" s="369"/>
      <c r="BM43" s="369"/>
      <c r="BN43" s="369"/>
      <c r="BO43" s="369"/>
      <c r="BP43" s="369"/>
      <c r="BQ43" s="369"/>
      <c r="BR43" s="369"/>
      <c r="BS43" s="369"/>
      <c r="BT43" s="369"/>
      <c r="BU43" s="369"/>
      <c r="BV43" s="163"/>
      <c r="BW43" s="368" t="str">
        <f t="shared" si="2"/>
        <v/>
      </c>
      <c r="BX43" s="368"/>
      <c r="BY43" s="369" t="str">
        <f>IF('各会計、関係団体の財政状況及び健全化判断比率'!B77="","",'各会計、関係団体の財政状況及び健全化判断比率'!B77)</f>
        <v/>
      </c>
      <c r="BZ43" s="369"/>
      <c r="CA43" s="369"/>
      <c r="CB43" s="369"/>
      <c r="CC43" s="369"/>
      <c r="CD43" s="369"/>
      <c r="CE43" s="369"/>
      <c r="CF43" s="369"/>
      <c r="CG43" s="369"/>
      <c r="CH43" s="369"/>
      <c r="CI43" s="369"/>
      <c r="CJ43" s="369"/>
      <c r="CK43" s="369"/>
      <c r="CL43" s="369"/>
      <c r="CM43" s="369"/>
      <c r="CN43" s="163"/>
      <c r="CO43" s="368" t="str">
        <f t="shared" si="3"/>
        <v/>
      </c>
      <c r="CP43" s="368"/>
      <c r="CQ43" s="369" t="str">
        <f>IF('各会計、関係団体の財政状況及び健全化判断比率'!BS16="","",'各会計、関係団体の財政状況及び健全化判断比率'!BS16)</f>
        <v/>
      </c>
      <c r="CR43" s="369"/>
      <c r="CS43" s="369"/>
      <c r="CT43" s="369"/>
      <c r="CU43" s="369"/>
      <c r="CV43" s="369"/>
      <c r="CW43" s="369"/>
      <c r="CX43" s="369"/>
      <c r="CY43" s="369"/>
      <c r="CZ43" s="369"/>
      <c r="DA43" s="369"/>
      <c r="DB43" s="369"/>
      <c r="DC43" s="369"/>
      <c r="DD43" s="369"/>
      <c r="DE43" s="369"/>
      <c r="DG43" s="366" t="str">
        <f>IF('各会計、関係団体の財政状況及び健全化判断比率'!BR16="","",'各会計、関係団体の財政状況及び健全化判断比率'!BR16)</f>
        <v/>
      </c>
      <c r="DH43" s="36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65" t="s">
        <v>194</v>
      </c>
      <c r="F46" s="365"/>
      <c r="G46" s="365"/>
      <c r="H46" s="365"/>
      <c r="I46" s="365"/>
      <c r="J46" s="365"/>
      <c r="K46" s="365"/>
      <c r="L46" s="365"/>
      <c r="M46" s="365"/>
      <c r="N46" s="365"/>
      <c r="O46" s="365"/>
      <c r="P46" s="365"/>
      <c r="Q46" s="365"/>
      <c r="R46" s="365"/>
      <c r="S46" s="365"/>
      <c r="T46" s="365"/>
      <c r="U46" s="365"/>
      <c r="V46" s="365"/>
      <c r="W46" s="365"/>
      <c r="X46" s="365"/>
      <c r="Y46" s="365"/>
      <c r="Z46" s="365"/>
      <c r="AA46" s="365"/>
      <c r="AB46" s="365"/>
      <c r="AC46" s="365"/>
      <c r="AD46" s="365"/>
      <c r="AE46" s="365"/>
      <c r="AF46" s="365"/>
      <c r="AG46" s="365"/>
      <c r="AH46" s="365"/>
      <c r="AI46" s="365"/>
      <c r="AJ46" s="365"/>
      <c r="AK46" s="365"/>
      <c r="AL46" s="365"/>
      <c r="AM46" s="365"/>
      <c r="AN46" s="365"/>
      <c r="AO46" s="365"/>
      <c r="AP46" s="365"/>
      <c r="AQ46" s="365"/>
      <c r="AR46" s="365"/>
      <c r="AS46" s="365"/>
      <c r="AT46" s="365"/>
      <c r="AU46" s="365"/>
      <c r="AV46" s="365"/>
      <c r="AW46" s="365"/>
      <c r="AX46" s="365"/>
      <c r="AY46" s="365"/>
      <c r="AZ46" s="365"/>
      <c r="BA46" s="365"/>
      <c r="BB46" s="365"/>
      <c r="BC46" s="365"/>
      <c r="BD46" s="365"/>
      <c r="BE46" s="365"/>
      <c r="BF46" s="365"/>
      <c r="BG46" s="365"/>
      <c r="BH46" s="365"/>
      <c r="BI46" s="365"/>
      <c r="BJ46" s="365"/>
      <c r="BK46" s="365"/>
      <c r="BL46" s="365"/>
      <c r="BM46" s="365"/>
      <c r="BN46" s="365"/>
      <c r="BO46" s="365"/>
      <c r="BP46" s="365"/>
      <c r="BQ46" s="365"/>
      <c r="BR46" s="365"/>
      <c r="BS46" s="365"/>
      <c r="BT46" s="365"/>
      <c r="BU46" s="365"/>
      <c r="BV46" s="365"/>
      <c r="BW46" s="365"/>
      <c r="BX46" s="365"/>
      <c r="BY46" s="365"/>
      <c r="BZ46" s="365"/>
      <c r="CA46" s="365"/>
      <c r="CB46" s="365"/>
      <c r="CC46" s="365"/>
      <c r="CD46" s="365"/>
      <c r="CE46" s="365"/>
      <c r="CF46" s="365"/>
      <c r="CG46" s="365"/>
      <c r="CH46" s="365"/>
      <c r="CI46" s="365"/>
      <c r="CJ46" s="365"/>
      <c r="CK46" s="365"/>
      <c r="CL46" s="365"/>
      <c r="CM46" s="365"/>
      <c r="CN46" s="365"/>
      <c r="CO46" s="365"/>
      <c r="CP46" s="365"/>
      <c r="CQ46" s="365"/>
      <c r="CR46" s="365"/>
      <c r="CS46" s="365"/>
      <c r="CT46" s="365"/>
      <c r="CU46" s="365"/>
      <c r="CV46" s="365"/>
      <c r="CW46" s="365"/>
      <c r="CX46" s="365"/>
      <c r="CY46" s="365"/>
      <c r="CZ46" s="365"/>
      <c r="DA46" s="365"/>
      <c r="DB46" s="365"/>
      <c r="DC46" s="365"/>
      <c r="DD46" s="365"/>
      <c r="DE46" s="365"/>
      <c r="DF46" s="365"/>
      <c r="DG46" s="365"/>
      <c r="DH46" s="365"/>
      <c r="DI46" s="365"/>
    </row>
    <row r="47" spans="1:113" x14ac:dyDescent="0.2">
      <c r="E47" s="365" t="s">
        <v>195</v>
      </c>
      <c r="F47" s="365"/>
      <c r="G47" s="365"/>
      <c r="H47" s="365"/>
      <c r="I47" s="365"/>
      <c r="J47" s="365"/>
      <c r="K47" s="365"/>
      <c r="L47" s="365"/>
      <c r="M47" s="365"/>
      <c r="N47" s="365"/>
      <c r="O47" s="365"/>
      <c r="P47" s="365"/>
      <c r="Q47" s="365"/>
      <c r="R47" s="365"/>
      <c r="S47" s="365"/>
      <c r="T47" s="365"/>
      <c r="U47" s="365"/>
      <c r="V47" s="365"/>
      <c r="W47" s="365"/>
      <c r="X47" s="365"/>
      <c r="Y47" s="365"/>
      <c r="Z47" s="365"/>
      <c r="AA47" s="365"/>
      <c r="AB47" s="365"/>
      <c r="AC47" s="365"/>
      <c r="AD47" s="365"/>
      <c r="AE47" s="365"/>
      <c r="AF47" s="365"/>
      <c r="AG47" s="365"/>
      <c r="AH47" s="365"/>
      <c r="AI47" s="365"/>
      <c r="AJ47" s="365"/>
      <c r="AK47" s="365"/>
      <c r="AL47" s="365"/>
      <c r="AM47" s="365"/>
      <c r="AN47" s="365"/>
      <c r="AO47" s="365"/>
      <c r="AP47" s="365"/>
      <c r="AQ47" s="365"/>
      <c r="AR47" s="365"/>
      <c r="AS47" s="365"/>
      <c r="AT47" s="365"/>
      <c r="AU47" s="365"/>
      <c r="AV47" s="365"/>
      <c r="AW47" s="365"/>
      <c r="AX47" s="365"/>
      <c r="AY47" s="365"/>
      <c r="AZ47" s="365"/>
      <c r="BA47" s="365"/>
      <c r="BB47" s="365"/>
      <c r="BC47" s="365"/>
      <c r="BD47" s="365"/>
      <c r="BE47" s="365"/>
      <c r="BF47" s="365"/>
      <c r="BG47" s="365"/>
      <c r="BH47" s="365"/>
      <c r="BI47" s="365"/>
      <c r="BJ47" s="365"/>
      <c r="BK47" s="365"/>
      <c r="BL47" s="365"/>
      <c r="BM47" s="365"/>
      <c r="BN47" s="365"/>
      <c r="BO47" s="365"/>
      <c r="BP47" s="365"/>
      <c r="BQ47" s="365"/>
      <c r="BR47" s="365"/>
      <c r="BS47" s="365"/>
      <c r="BT47" s="365"/>
      <c r="BU47" s="365"/>
      <c r="BV47" s="365"/>
      <c r="BW47" s="365"/>
      <c r="BX47" s="365"/>
      <c r="BY47" s="365"/>
      <c r="BZ47" s="365"/>
      <c r="CA47" s="365"/>
      <c r="CB47" s="365"/>
      <c r="CC47" s="365"/>
      <c r="CD47" s="365"/>
      <c r="CE47" s="365"/>
      <c r="CF47" s="365"/>
      <c r="CG47" s="365"/>
      <c r="CH47" s="365"/>
      <c r="CI47" s="365"/>
      <c r="CJ47" s="365"/>
      <c r="CK47" s="365"/>
      <c r="CL47" s="365"/>
      <c r="CM47" s="365"/>
      <c r="CN47" s="365"/>
      <c r="CO47" s="365"/>
      <c r="CP47" s="365"/>
      <c r="CQ47" s="365"/>
      <c r="CR47" s="365"/>
      <c r="CS47" s="365"/>
      <c r="CT47" s="365"/>
      <c r="CU47" s="365"/>
      <c r="CV47" s="365"/>
      <c r="CW47" s="365"/>
      <c r="CX47" s="365"/>
      <c r="CY47" s="365"/>
      <c r="CZ47" s="365"/>
      <c r="DA47" s="365"/>
      <c r="DB47" s="365"/>
      <c r="DC47" s="365"/>
      <c r="DD47" s="365"/>
      <c r="DE47" s="365"/>
      <c r="DF47" s="365"/>
      <c r="DG47" s="365"/>
      <c r="DH47" s="365"/>
      <c r="DI47" s="365"/>
    </row>
    <row r="48" spans="1:113" x14ac:dyDescent="0.2">
      <c r="E48" s="365" t="s">
        <v>196</v>
      </c>
      <c r="F48" s="365"/>
      <c r="G48" s="365"/>
      <c r="H48" s="365"/>
      <c r="I48" s="365"/>
      <c r="J48" s="365"/>
      <c r="K48" s="365"/>
      <c r="L48" s="365"/>
      <c r="M48" s="365"/>
      <c r="N48" s="365"/>
      <c r="O48" s="365"/>
      <c r="P48" s="365"/>
      <c r="Q48" s="365"/>
      <c r="R48" s="365"/>
      <c r="S48" s="365"/>
      <c r="T48" s="365"/>
      <c r="U48" s="365"/>
      <c r="V48" s="365"/>
      <c r="W48" s="365"/>
      <c r="X48" s="365"/>
      <c r="Y48" s="365"/>
      <c r="Z48" s="365"/>
      <c r="AA48" s="365"/>
      <c r="AB48" s="365"/>
      <c r="AC48" s="365"/>
      <c r="AD48" s="365"/>
      <c r="AE48" s="365"/>
      <c r="AF48" s="365"/>
      <c r="AG48" s="365"/>
      <c r="AH48" s="365"/>
      <c r="AI48" s="365"/>
      <c r="AJ48" s="365"/>
      <c r="AK48" s="365"/>
      <c r="AL48" s="365"/>
      <c r="AM48" s="365"/>
      <c r="AN48" s="365"/>
      <c r="AO48" s="365"/>
      <c r="AP48" s="365"/>
      <c r="AQ48" s="365"/>
      <c r="AR48" s="365"/>
      <c r="AS48" s="365"/>
      <c r="AT48" s="365"/>
      <c r="AU48" s="365"/>
      <c r="AV48" s="365"/>
      <c r="AW48" s="365"/>
      <c r="AX48" s="365"/>
      <c r="AY48" s="365"/>
      <c r="AZ48" s="365"/>
      <c r="BA48" s="365"/>
      <c r="BB48" s="365"/>
      <c r="BC48" s="365"/>
      <c r="BD48" s="365"/>
      <c r="BE48" s="365"/>
      <c r="BF48" s="365"/>
      <c r="BG48" s="365"/>
      <c r="BH48" s="365"/>
      <c r="BI48" s="365"/>
      <c r="BJ48" s="365"/>
      <c r="BK48" s="365"/>
      <c r="BL48" s="365"/>
      <c r="BM48" s="365"/>
      <c r="BN48" s="365"/>
      <c r="BO48" s="365"/>
      <c r="BP48" s="365"/>
      <c r="BQ48" s="365"/>
      <c r="BR48" s="365"/>
      <c r="BS48" s="365"/>
      <c r="BT48" s="365"/>
      <c r="BU48" s="365"/>
      <c r="BV48" s="365"/>
      <c r="BW48" s="365"/>
      <c r="BX48" s="365"/>
      <c r="BY48" s="365"/>
      <c r="BZ48" s="365"/>
      <c r="CA48" s="365"/>
      <c r="CB48" s="365"/>
      <c r="CC48" s="365"/>
      <c r="CD48" s="365"/>
      <c r="CE48" s="365"/>
      <c r="CF48" s="365"/>
      <c r="CG48" s="365"/>
      <c r="CH48" s="365"/>
      <c r="CI48" s="365"/>
      <c r="CJ48" s="365"/>
      <c r="CK48" s="365"/>
      <c r="CL48" s="365"/>
      <c r="CM48" s="365"/>
      <c r="CN48" s="365"/>
      <c r="CO48" s="365"/>
      <c r="CP48" s="365"/>
      <c r="CQ48" s="365"/>
      <c r="CR48" s="365"/>
      <c r="CS48" s="365"/>
      <c r="CT48" s="365"/>
      <c r="CU48" s="365"/>
      <c r="CV48" s="365"/>
      <c r="CW48" s="365"/>
      <c r="CX48" s="365"/>
      <c r="CY48" s="365"/>
      <c r="CZ48" s="365"/>
      <c r="DA48" s="365"/>
      <c r="DB48" s="365"/>
      <c r="DC48" s="365"/>
      <c r="DD48" s="365"/>
      <c r="DE48" s="365"/>
      <c r="DF48" s="365"/>
      <c r="DG48" s="365"/>
      <c r="DH48" s="365"/>
      <c r="DI48" s="365"/>
    </row>
    <row r="49" spans="5:113" x14ac:dyDescent="0.2">
      <c r="E49" s="367" t="s">
        <v>197</v>
      </c>
      <c r="F49" s="367"/>
      <c r="G49" s="367"/>
      <c r="H49" s="367"/>
      <c r="I49" s="367"/>
      <c r="J49" s="367"/>
      <c r="K49" s="367"/>
      <c r="L49" s="367"/>
      <c r="M49" s="367"/>
      <c r="N49" s="367"/>
      <c r="O49" s="367"/>
      <c r="P49" s="367"/>
      <c r="Q49" s="367"/>
      <c r="R49" s="367"/>
      <c r="S49" s="367"/>
      <c r="T49" s="367"/>
      <c r="U49" s="367"/>
      <c r="V49" s="367"/>
      <c r="W49" s="367"/>
      <c r="X49" s="367"/>
      <c r="Y49" s="367"/>
      <c r="Z49" s="367"/>
      <c r="AA49" s="367"/>
      <c r="AB49" s="367"/>
      <c r="AC49" s="367"/>
      <c r="AD49" s="367"/>
      <c r="AE49" s="367"/>
      <c r="AF49" s="367"/>
      <c r="AG49" s="367"/>
      <c r="AH49" s="367"/>
      <c r="AI49" s="367"/>
      <c r="AJ49" s="367"/>
      <c r="AK49" s="367"/>
      <c r="AL49" s="367"/>
      <c r="AM49" s="367"/>
      <c r="AN49" s="367"/>
      <c r="AO49" s="367"/>
      <c r="AP49" s="367"/>
      <c r="AQ49" s="367"/>
      <c r="AR49" s="367"/>
      <c r="AS49" s="367"/>
      <c r="AT49" s="367"/>
      <c r="AU49" s="367"/>
      <c r="AV49" s="367"/>
      <c r="AW49" s="367"/>
      <c r="AX49" s="367"/>
      <c r="AY49" s="367"/>
      <c r="AZ49" s="367"/>
      <c r="BA49" s="367"/>
      <c r="BB49" s="367"/>
      <c r="BC49" s="367"/>
      <c r="BD49" s="367"/>
      <c r="BE49" s="367"/>
      <c r="BF49" s="367"/>
      <c r="BG49" s="367"/>
      <c r="BH49" s="367"/>
      <c r="BI49" s="367"/>
      <c r="BJ49" s="367"/>
      <c r="BK49" s="367"/>
      <c r="BL49" s="367"/>
      <c r="BM49" s="367"/>
      <c r="BN49" s="367"/>
      <c r="BO49" s="367"/>
      <c r="BP49" s="367"/>
      <c r="BQ49" s="367"/>
      <c r="BR49" s="367"/>
      <c r="BS49" s="367"/>
      <c r="BT49" s="367"/>
      <c r="BU49" s="367"/>
      <c r="BV49" s="367"/>
      <c r="BW49" s="367"/>
      <c r="BX49" s="367"/>
      <c r="BY49" s="367"/>
      <c r="BZ49" s="367"/>
      <c r="CA49" s="367"/>
      <c r="CB49" s="367"/>
      <c r="CC49" s="367"/>
      <c r="CD49" s="367"/>
      <c r="CE49" s="367"/>
      <c r="CF49" s="367"/>
      <c r="CG49" s="367"/>
      <c r="CH49" s="367"/>
      <c r="CI49" s="367"/>
      <c r="CJ49" s="367"/>
      <c r="CK49" s="367"/>
      <c r="CL49" s="367"/>
      <c r="CM49" s="367"/>
      <c r="CN49" s="367"/>
      <c r="CO49" s="367"/>
      <c r="CP49" s="367"/>
      <c r="CQ49" s="367"/>
      <c r="CR49" s="367"/>
      <c r="CS49" s="367"/>
      <c r="CT49" s="367"/>
      <c r="CU49" s="367"/>
      <c r="CV49" s="367"/>
      <c r="CW49" s="367"/>
      <c r="CX49" s="367"/>
      <c r="CY49" s="367"/>
      <c r="CZ49" s="367"/>
      <c r="DA49" s="367"/>
      <c r="DB49" s="367"/>
      <c r="DC49" s="367"/>
      <c r="DD49" s="367"/>
      <c r="DE49" s="367"/>
      <c r="DF49" s="367"/>
      <c r="DG49" s="367"/>
      <c r="DH49" s="367"/>
      <c r="DI49" s="367"/>
    </row>
    <row r="50" spans="5:113" x14ac:dyDescent="0.2">
      <c r="E50" s="365" t="s">
        <v>198</v>
      </c>
      <c r="F50" s="365"/>
      <c r="G50" s="365"/>
      <c r="H50" s="365"/>
      <c r="I50" s="365"/>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365"/>
      <c r="AM50" s="365"/>
      <c r="AN50" s="365"/>
      <c r="AO50" s="365"/>
      <c r="AP50" s="365"/>
      <c r="AQ50" s="365"/>
      <c r="AR50" s="365"/>
      <c r="AS50" s="365"/>
      <c r="AT50" s="365"/>
      <c r="AU50" s="365"/>
      <c r="AV50" s="365"/>
      <c r="AW50" s="365"/>
      <c r="AX50" s="365"/>
      <c r="AY50" s="365"/>
      <c r="AZ50" s="365"/>
      <c r="BA50" s="365"/>
      <c r="BB50" s="365"/>
      <c r="BC50" s="365"/>
      <c r="BD50" s="365"/>
      <c r="BE50" s="365"/>
      <c r="BF50" s="365"/>
      <c r="BG50" s="365"/>
      <c r="BH50" s="365"/>
      <c r="BI50" s="365"/>
      <c r="BJ50" s="365"/>
      <c r="BK50" s="365"/>
      <c r="BL50" s="365"/>
      <c r="BM50" s="365"/>
      <c r="BN50" s="365"/>
      <c r="BO50" s="365"/>
      <c r="BP50" s="365"/>
      <c r="BQ50" s="365"/>
      <c r="BR50" s="365"/>
      <c r="BS50" s="365"/>
      <c r="BT50" s="365"/>
      <c r="BU50" s="365"/>
      <c r="BV50" s="365"/>
      <c r="BW50" s="365"/>
      <c r="BX50" s="365"/>
      <c r="BY50" s="365"/>
      <c r="BZ50" s="365"/>
      <c r="CA50" s="365"/>
      <c r="CB50" s="365"/>
      <c r="CC50" s="365"/>
      <c r="CD50" s="365"/>
      <c r="CE50" s="365"/>
      <c r="CF50" s="365"/>
      <c r="CG50" s="365"/>
      <c r="CH50" s="365"/>
      <c r="CI50" s="365"/>
      <c r="CJ50" s="365"/>
      <c r="CK50" s="365"/>
      <c r="CL50" s="365"/>
      <c r="CM50" s="365"/>
      <c r="CN50" s="365"/>
      <c r="CO50" s="365"/>
      <c r="CP50" s="365"/>
      <c r="CQ50" s="365"/>
      <c r="CR50" s="365"/>
      <c r="CS50" s="365"/>
      <c r="CT50" s="365"/>
      <c r="CU50" s="365"/>
      <c r="CV50" s="365"/>
      <c r="CW50" s="365"/>
      <c r="CX50" s="365"/>
      <c r="CY50" s="365"/>
      <c r="CZ50" s="365"/>
      <c r="DA50" s="365"/>
      <c r="DB50" s="365"/>
      <c r="DC50" s="365"/>
      <c r="DD50" s="365"/>
      <c r="DE50" s="365"/>
      <c r="DF50" s="365"/>
      <c r="DG50" s="365"/>
      <c r="DH50" s="365"/>
      <c r="DI50" s="365"/>
    </row>
    <row r="51" spans="5:113" x14ac:dyDescent="0.2">
      <c r="E51" s="365" t="s">
        <v>199</v>
      </c>
      <c r="F51" s="365"/>
      <c r="G51" s="365"/>
      <c r="H51" s="365"/>
      <c r="I51" s="365"/>
      <c r="J51" s="365"/>
      <c r="K51" s="365"/>
      <c r="L51" s="365"/>
      <c r="M51" s="365"/>
      <c r="N51" s="365"/>
      <c r="O51" s="365"/>
      <c r="P51" s="365"/>
      <c r="Q51" s="365"/>
      <c r="R51" s="365"/>
      <c r="S51" s="365"/>
      <c r="T51" s="365"/>
      <c r="U51" s="365"/>
      <c r="V51" s="365"/>
      <c r="W51" s="365"/>
      <c r="X51" s="365"/>
      <c r="Y51" s="365"/>
      <c r="Z51" s="365"/>
      <c r="AA51" s="365"/>
      <c r="AB51" s="365"/>
      <c r="AC51" s="365"/>
      <c r="AD51" s="365"/>
      <c r="AE51" s="365"/>
      <c r="AF51" s="365"/>
      <c r="AG51" s="365"/>
      <c r="AH51" s="365"/>
      <c r="AI51" s="365"/>
      <c r="AJ51" s="365"/>
      <c r="AK51" s="365"/>
      <c r="AL51" s="365"/>
      <c r="AM51" s="365"/>
      <c r="AN51" s="365"/>
      <c r="AO51" s="365"/>
      <c r="AP51" s="365"/>
      <c r="AQ51" s="365"/>
      <c r="AR51" s="365"/>
      <c r="AS51" s="365"/>
      <c r="AT51" s="365"/>
      <c r="AU51" s="365"/>
      <c r="AV51" s="365"/>
      <c r="AW51" s="365"/>
      <c r="AX51" s="365"/>
      <c r="AY51" s="365"/>
      <c r="AZ51" s="365"/>
      <c r="BA51" s="365"/>
      <c r="BB51" s="365"/>
      <c r="BC51" s="365"/>
      <c r="BD51" s="365"/>
      <c r="BE51" s="365"/>
      <c r="BF51" s="365"/>
      <c r="BG51" s="365"/>
      <c r="BH51" s="365"/>
      <c r="BI51" s="365"/>
      <c r="BJ51" s="365"/>
      <c r="BK51" s="365"/>
      <c r="BL51" s="365"/>
      <c r="BM51" s="365"/>
      <c r="BN51" s="365"/>
      <c r="BO51" s="365"/>
      <c r="BP51" s="365"/>
      <c r="BQ51" s="365"/>
      <c r="BR51" s="365"/>
      <c r="BS51" s="365"/>
      <c r="BT51" s="365"/>
      <c r="BU51" s="365"/>
      <c r="BV51" s="365"/>
      <c r="BW51" s="365"/>
      <c r="BX51" s="365"/>
      <c r="BY51" s="365"/>
      <c r="BZ51" s="365"/>
      <c r="CA51" s="365"/>
      <c r="CB51" s="365"/>
      <c r="CC51" s="365"/>
      <c r="CD51" s="365"/>
      <c r="CE51" s="365"/>
      <c r="CF51" s="365"/>
      <c r="CG51" s="365"/>
      <c r="CH51" s="365"/>
      <c r="CI51" s="365"/>
      <c r="CJ51" s="365"/>
      <c r="CK51" s="365"/>
      <c r="CL51" s="365"/>
      <c r="CM51" s="365"/>
      <c r="CN51" s="365"/>
      <c r="CO51" s="365"/>
      <c r="CP51" s="365"/>
      <c r="CQ51" s="365"/>
      <c r="CR51" s="365"/>
      <c r="CS51" s="365"/>
      <c r="CT51" s="365"/>
      <c r="CU51" s="365"/>
      <c r="CV51" s="365"/>
      <c r="CW51" s="365"/>
      <c r="CX51" s="365"/>
      <c r="CY51" s="365"/>
      <c r="CZ51" s="365"/>
      <c r="DA51" s="365"/>
      <c r="DB51" s="365"/>
      <c r="DC51" s="365"/>
      <c r="DD51" s="365"/>
      <c r="DE51" s="365"/>
      <c r="DF51" s="365"/>
      <c r="DG51" s="365"/>
      <c r="DH51" s="365"/>
      <c r="DI51" s="365"/>
    </row>
    <row r="52" spans="5:113" x14ac:dyDescent="0.2">
      <c r="E52" s="365" t="s">
        <v>200</v>
      </c>
      <c r="F52" s="365"/>
      <c r="G52" s="365"/>
      <c r="H52" s="365"/>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c r="AJ52" s="365"/>
      <c r="AK52" s="365"/>
      <c r="AL52" s="365"/>
      <c r="AM52" s="365"/>
      <c r="AN52" s="365"/>
      <c r="AO52" s="365"/>
      <c r="AP52" s="365"/>
      <c r="AQ52" s="365"/>
      <c r="AR52" s="365"/>
      <c r="AS52" s="365"/>
      <c r="AT52" s="365"/>
      <c r="AU52" s="365"/>
      <c r="AV52" s="365"/>
      <c r="AW52" s="365"/>
      <c r="AX52" s="365"/>
      <c r="AY52" s="365"/>
      <c r="AZ52" s="365"/>
      <c r="BA52" s="365"/>
      <c r="BB52" s="365"/>
      <c r="BC52" s="365"/>
      <c r="BD52" s="365"/>
      <c r="BE52" s="365"/>
      <c r="BF52" s="365"/>
      <c r="BG52" s="365"/>
      <c r="BH52" s="365"/>
      <c r="BI52" s="365"/>
      <c r="BJ52" s="365"/>
      <c r="BK52" s="365"/>
      <c r="BL52" s="365"/>
      <c r="BM52" s="365"/>
      <c r="BN52" s="365"/>
      <c r="BO52" s="365"/>
      <c r="BP52" s="365"/>
      <c r="BQ52" s="365"/>
      <c r="BR52" s="365"/>
      <c r="BS52" s="365"/>
      <c r="BT52" s="365"/>
      <c r="BU52" s="365"/>
      <c r="BV52" s="365"/>
      <c r="BW52" s="365"/>
      <c r="BX52" s="365"/>
      <c r="BY52" s="365"/>
      <c r="BZ52" s="365"/>
      <c r="CA52" s="365"/>
      <c r="CB52" s="365"/>
      <c r="CC52" s="365"/>
      <c r="CD52" s="365"/>
      <c r="CE52" s="365"/>
      <c r="CF52" s="365"/>
      <c r="CG52" s="365"/>
      <c r="CH52" s="365"/>
      <c r="CI52" s="365"/>
      <c r="CJ52" s="365"/>
      <c r="CK52" s="365"/>
      <c r="CL52" s="365"/>
      <c r="CM52" s="365"/>
      <c r="CN52" s="365"/>
      <c r="CO52" s="365"/>
      <c r="CP52" s="365"/>
      <c r="CQ52" s="365"/>
      <c r="CR52" s="365"/>
      <c r="CS52" s="365"/>
      <c r="CT52" s="365"/>
      <c r="CU52" s="365"/>
      <c r="CV52" s="365"/>
      <c r="CW52" s="365"/>
      <c r="CX52" s="365"/>
      <c r="CY52" s="365"/>
      <c r="CZ52" s="365"/>
      <c r="DA52" s="365"/>
      <c r="DB52" s="365"/>
      <c r="DC52" s="365"/>
      <c r="DD52" s="365"/>
      <c r="DE52" s="365"/>
      <c r="DF52" s="365"/>
      <c r="DG52" s="365"/>
      <c r="DH52" s="365"/>
      <c r="DI52" s="365"/>
    </row>
    <row r="53" spans="5:113" x14ac:dyDescent="0.2">
      <c r="E53" s="365" t="s">
        <v>201</v>
      </c>
      <c r="F53" s="365"/>
      <c r="G53" s="365"/>
      <c r="H53" s="365"/>
      <c r="I53" s="365"/>
      <c r="J53" s="365"/>
      <c r="K53" s="365"/>
      <c r="L53" s="365"/>
      <c r="M53" s="365"/>
      <c r="N53" s="365"/>
      <c r="O53" s="365"/>
      <c r="P53" s="365"/>
      <c r="Q53" s="365"/>
      <c r="R53" s="365"/>
      <c r="S53" s="365"/>
      <c r="T53" s="365"/>
      <c r="U53" s="365"/>
      <c r="V53" s="365"/>
      <c r="W53" s="365"/>
      <c r="X53" s="365"/>
      <c r="Y53" s="365"/>
      <c r="Z53" s="365"/>
      <c r="AA53" s="365"/>
      <c r="AB53" s="365"/>
      <c r="AC53" s="365"/>
      <c r="AD53" s="365"/>
      <c r="AE53" s="365"/>
      <c r="AF53" s="365"/>
      <c r="AG53" s="365"/>
      <c r="AH53" s="365"/>
      <c r="AI53" s="365"/>
      <c r="AJ53" s="365"/>
      <c r="AK53" s="365"/>
      <c r="AL53" s="365"/>
      <c r="AM53" s="365"/>
      <c r="AN53" s="365"/>
      <c r="AO53" s="365"/>
      <c r="AP53" s="365"/>
      <c r="AQ53" s="365"/>
      <c r="AR53" s="365"/>
      <c r="AS53" s="365"/>
      <c r="AT53" s="365"/>
      <c r="AU53" s="365"/>
      <c r="AV53" s="365"/>
      <c r="AW53" s="365"/>
      <c r="AX53" s="365"/>
      <c r="AY53" s="365"/>
      <c r="AZ53" s="365"/>
      <c r="BA53" s="365"/>
      <c r="BB53" s="365"/>
      <c r="BC53" s="365"/>
      <c r="BD53" s="365"/>
      <c r="BE53" s="365"/>
      <c r="BF53" s="365"/>
      <c r="BG53" s="365"/>
      <c r="BH53" s="365"/>
      <c r="BI53" s="365"/>
      <c r="BJ53" s="365"/>
      <c r="BK53" s="365"/>
      <c r="BL53" s="365"/>
      <c r="BM53" s="365"/>
      <c r="BN53" s="365"/>
      <c r="BO53" s="365"/>
      <c r="BP53" s="365"/>
      <c r="BQ53" s="365"/>
      <c r="BR53" s="365"/>
      <c r="BS53" s="365"/>
      <c r="BT53" s="365"/>
      <c r="BU53" s="365"/>
      <c r="BV53" s="365"/>
      <c r="BW53" s="365"/>
      <c r="BX53" s="365"/>
      <c r="BY53" s="365"/>
      <c r="BZ53" s="365"/>
      <c r="CA53" s="365"/>
      <c r="CB53" s="365"/>
      <c r="CC53" s="365"/>
      <c r="CD53" s="365"/>
      <c r="CE53" s="365"/>
      <c r="CF53" s="365"/>
      <c r="CG53" s="365"/>
      <c r="CH53" s="365"/>
      <c r="CI53" s="365"/>
      <c r="CJ53" s="365"/>
      <c r="CK53" s="365"/>
      <c r="CL53" s="365"/>
      <c r="CM53" s="365"/>
      <c r="CN53" s="365"/>
      <c r="CO53" s="365"/>
      <c r="CP53" s="365"/>
      <c r="CQ53" s="365"/>
      <c r="CR53" s="365"/>
      <c r="CS53" s="365"/>
      <c r="CT53" s="365"/>
      <c r="CU53" s="365"/>
      <c r="CV53" s="365"/>
      <c r="CW53" s="365"/>
      <c r="CX53" s="365"/>
      <c r="CY53" s="365"/>
      <c r="CZ53" s="365"/>
      <c r="DA53" s="365"/>
      <c r="DB53" s="365"/>
      <c r="DC53" s="365"/>
      <c r="DD53" s="365"/>
      <c r="DE53" s="365"/>
      <c r="DF53" s="365"/>
      <c r="DG53" s="365"/>
      <c r="DH53" s="365"/>
      <c r="DI53" s="365"/>
    </row>
    <row r="54" spans="5:113" x14ac:dyDescent="0.2"/>
    <row r="55" spans="5:113" x14ac:dyDescent="0.2"/>
    <row r="56" spans="5:113" x14ac:dyDescent="0.2"/>
  </sheetData>
  <sheetProtection algorithmName="SHA-512" hashValue="YdFUgVB+Dek1S/veXHFBHyseFpxjB1ywoQ7oMbW+VXv4hKpEHHJNHAPDHtyrUxjiilfGtBk1fG006r0k44v7fQ==" saltValue="Xey2XoOHUhTD2a+Q+UtLu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18" t="s">
        <v>202</v>
      </c>
      <c r="DI1" s="719"/>
      <c r="DJ1" s="719"/>
      <c r="DK1" s="719"/>
      <c r="DL1" s="719"/>
      <c r="DM1" s="719"/>
      <c r="DN1" s="720"/>
      <c r="DO1" s="196"/>
      <c r="DP1" s="718" t="s">
        <v>203</v>
      </c>
      <c r="DQ1" s="719"/>
      <c r="DR1" s="719"/>
      <c r="DS1" s="719"/>
      <c r="DT1" s="719"/>
      <c r="DU1" s="719"/>
      <c r="DV1" s="719"/>
      <c r="DW1" s="719"/>
      <c r="DX1" s="719"/>
      <c r="DY1" s="719"/>
      <c r="DZ1" s="719"/>
      <c r="EA1" s="719"/>
      <c r="EB1" s="719"/>
      <c r="EC1" s="720"/>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74" t="s">
        <v>205</v>
      </c>
      <c r="C3" s="675"/>
      <c r="D3" s="675"/>
      <c r="E3" s="675"/>
      <c r="F3" s="675"/>
      <c r="G3" s="675"/>
      <c r="H3" s="675"/>
      <c r="I3" s="675"/>
      <c r="J3" s="675"/>
      <c r="K3" s="675"/>
      <c r="L3" s="675"/>
      <c r="M3" s="675"/>
      <c r="N3" s="675"/>
      <c r="O3" s="675"/>
      <c r="P3" s="675"/>
      <c r="Q3" s="675"/>
      <c r="R3" s="675"/>
      <c r="S3" s="675"/>
      <c r="T3" s="675"/>
      <c r="U3" s="675"/>
      <c r="V3" s="675"/>
      <c r="W3" s="675"/>
      <c r="X3" s="675"/>
      <c r="Y3" s="675"/>
      <c r="Z3" s="675"/>
      <c r="AA3" s="675"/>
      <c r="AB3" s="675"/>
      <c r="AC3" s="675"/>
      <c r="AD3" s="675"/>
      <c r="AE3" s="675"/>
      <c r="AF3" s="675"/>
      <c r="AG3" s="675"/>
      <c r="AH3" s="675"/>
      <c r="AI3" s="675"/>
      <c r="AJ3" s="675"/>
      <c r="AK3" s="675"/>
      <c r="AL3" s="675"/>
      <c r="AM3" s="675"/>
      <c r="AN3" s="675"/>
      <c r="AO3" s="675"/>
      <c r="AP3" s="674" t="s">
        <v>206</v>
      </c>
      <c r="AQ3" s="675"/>
      <c r="AR3" s="675"/>
      <c r="AS3" s="675"/>
      <c r="AT3" s="675"/>
      <c r="AU3" s="675"/>
      <c r="AV3" s="675"/>
      <c r="AW3" s="675"/>
      <c r="AX3" s="675"/>
      <c r="AY3" s="675"/>
      <c r="AZ3" s="675"/>
      <c r="BA3" s="675"/>
      <c r="BB3" s="675"/>
      <c r="BC3" s="675"/>
      <c r="BD3" s="675"/>
      <c r="BE3" s="675"/>
      <c r="BF3" s="675"/>
      <c r="BG3" s="675"/>
      <c r="BH3" s="675"/>
      <c r="BI3" s="675"/>
      <c r="BJ3" s="675"/>
      <c r="BK3" s="675"/>
      <c r="BL3" s="675"/>
      <c r="BM3" s="675"/>
      <c r="BN3" s="675"/>
      <c r="BO3" s="675"/>
      <c r="BP3" s="675"/>
      <c r="BQ3" s="675"/>
      <c r="BR3" s="675"/>
      <c r="BS3" s="675"/>
      <c r="BT3" s="675"/>
      <c r="BU3" s="675"/>
      <c r="BV3" s="675"/>
      <c r="BW3" s="675"/>
      <c r="BX3" s="675"/>
      <c r="BY3" s="675"/>
      <c r="BZ3" s="675"/>
      <c r="CA3" s="675"/>
      <c r="CB3" s="676"/>
      <c r="CD3" s="674" t="s">
        <v>207</v>
      </c>
      <c r="CE3" s="675"/>
      <c r="CF3" s="675"/>
      <c r="CG3" s="675"/>
      <c r="CH3" s="675"/>
      <c r="CI3" s="675"/>
      <c r="CJ3" s="675"/>
      <c r="CK3" s="675"/>
      <c r="CL3" s="675"/>
      <c r="CM3" s="675"/>
      <c r="CN3" s="675"/>
      <c r="CO3" s="675"/>
      <c r="CP3" s="675"/>
      <c r="CQ3" s="675"/>
      <c r="CR3" s="675"/>
      <c r="CS3" s="675"/>
      <c r="CT3" s="675"/>
      <c r="CU3" s="675"/>
      <c r="CV3" s="675"/>
      <c r="CW3" s="675"/>
      <c r="CX3" s="675"/>
      <c r="CY3" s="675"/>
      <c r="CZ3" s="675"/>
      <c r="DA3" s="675"/>
      <c r="DB3" s="675"/>
      <c r="DC3" s="675"/>
      <c r="DD3" s="675"/>
      <c r="DE3" s="675"/>
      <c r="DF3" s="675"/>
      <c r="DG3" s="675"/>
      <c r="DH3" s="675"/>
      <c r="DI3" s="675"/>
      <c r="DJ3" s="675"/>
      <c r="DK3" s="675"/>
      <c r="DL3" s="675"/>
      <c r="DM3" s="675"/>
      <c r="DN3" s="675"/>
      <c r="DO3" s="675"/>
      <c r="DP3" s="675"/>
      <c r="DQ3" s="675"/>
      <c r="DR3" s="675"/>
      <c r="DS3" s="675"/>
      <c r="DT3" s="675"/>
      <c r="DU3" s="675"/>
      <c r="DV3" s="675"/>
      <c r="DW3" s="675"/>
      <c r="DX3" s="675"/>
      <c r="DY3" s="675"/>
      <c r="DZ3" s="675"/>
      <c r="EA3" s="675"/>
      <c r="EB3" s="675"/>
      <c r="EC3" s="676"/>
    </row>
    <row r="4" spans="2:143" ht="11.25" customHeight="1" x14ac:dyDescent="0.2">
      <c r="B4" s="674" t="s">
        <v>1</v>
      </c>
      <c r="C4" s="675"/>
      <c r="D4" s="675"/>
      <c r="E4" s="675"/>
      <c r="F4" s="675"/>
      <c r="G4" s="675"/>
      <c r="H4" s="675"/>
      <c r="I4" s="675"/>
      <c r="J4" s="675"/>
      <c r="K4" s="675"/>
      <c r="L4" s="675"/>
      <c r="M4" s="675"/>
      <c r="N4" s="675"/>
      <c r="O4" s="675"/>
      <c r="P4" s="675"/>
      <c r="Q4" s="676"/>
      <c r="R4" s="674" t="s">
        <v>208</v>
      </c>
      <c r="S4" s="675"/>
      <c r="T4" s="675"/>
      <c r="U4" s="675"/>
      <c r="V4" s="675"/>
      <c r="W4" s="675"/>
      <c r="X4" s="675"/>
      <c r="Y4" s="676"/>
      <c r="Z4" s="674" t="s">
        <v>209</v>
      </c>
      <c r="AA4" s="675"/>
      <c r="AB4" s="675"/>
      <c r="AC4" s="676"/>
      <c r="AD4" s="674" t="s">
        <v>210</v>
      </c>
      <c r="AE4" s="675"/>
      <c r="AF4" s="675"/>
      <c r="AG4" s="675"/>
      <c r="AH4" s="675"/>
      <c r="AI4" s="675"/>
      <c r="AJ4" s="675"/>
      <c r="AK4" s="676"/>
      <c r="AL4" s="674" t="s">
        <v>209</v>
      </c>
      <c r="AM4" s="675"/>
      <c r="AN4" s="675"/>
      <c r="AO4" s="676"/>
      <c r="AP4" s="721" t="s">
        <v>211</v>
      </c>
      <c r="AQ4" s="721"/>
      <c r="AR4" s="721"/>
      <c r="AS4" s="721"/>
      <c r="AT4" s="721"/>
      <c r="AU4" s="721"/>
      <c r="AV4" s="721"/>
      <c r="AW4" s="721"/>
      <c r="AX4" s="721"/>
      <c r="AY4" s="721"/>
      <c r="AZ4" s="721"/>
      <c r="BA4" s="721"/>
      <c r="BB4" s="721"/>
      <c r="BC4" s="721"/>
      <c r="BD4" s="721"/>
      <c r="BE4" s="721"/>
      <c r="BF4" s="721"/>
      <c r="BG4" s="721" t="s">
        <v>212</v>
      </c>
      <c r="BH4" s="721"/>
      <c r="BI4" s="721"/>
      <c r="BJ4" s="721"/>
      <c r="BK4" s="721"/>
      <c r="BL4" s="721"/>
      <c r="BM4" s="721"/>
      <c r="BN4" s="721"/>
      <c r="BO4" s="721" t="s">
        <v>209</v>
      </c>
      <c r="BP4" s="721"/>
      <c r="BQ4" s="721"/>
      <c r="BR4" s="721"/>
      <c r="BS4" s="721" t="s">
        <v>213</v>
      </c>
      <c r="BT4" s="721"/>
      <c r="BU4" s="721"/>
      <c r="BV4" s="721"/>
      <c r="BW4" s="721"/>
      <c r="BX4" s="721"/>
      <c r="BY4" s="721"/>
      <c r="BZ4" s="721"/>
      <c r="CA4" s="721"/>
      <c r="CB4" s="721"/>
      <c r="CD4" s="674" t="s">
        <v>214</v>
      </c>
      <c r="CE4" s="675"/>
      <c r="CF4" s="675"/>
      <c r="CG4" s="675"/>
      <c r="CH4" s="675"/>
      <c r="CI4" s="675"/>
      <c r="CJ4" s="675"/>
      <c r="CK4" s="675"/>
      <c r="CL4" s="675"/>
      <c r="CM4" s="675"/>
      <c r="CN4" s="675"/>
      <c r="CO4" s="675"/>
      <c r="CP4" s="675"/>
      <c r="CQ4" s="675"/>
      <c r="CR4" s="675"/>
      <c r="CS4" s="675"/>
      <c r="CT4" s="675"/>
      <c r="CU4" s="675"/>
      <c r="CV4" s="675"/>
      <c r="CW4" s="675"/>
      <c r="CX4" s="675"/>
      <c r="CY4" s="675"/>
      <c r="CZ4" s="675"/>
      <c r="DA4" s="675"/>
      <c r="DB4" s="675"/>
      <c r="DC4" s="675"/>
      <c r="DD4" s="675"/>
      <c r="DE4" s="675"/>
      <c r="DF4" s="675"/>
      <c r="DG4" s="675"/>
      <c r="DH4" s="675"/>
      <c r="DI4" s="675"/>
      <c r="DJ4" s="675"/>
      <c r="DK4" s="675"/>
      <c r="DL4" s="675"/>
      <c r="DM4" s="675"/>
      <c r="DN4" s="675"/>
      <c r="DO4" s="675"/>
      <c r="DP4" s="675"/>
      <c r="DQ4" s="675"/>
      <c r="DR4" s="675"/>
      <c r="DS4" s="675"/>
      <c r="DT4" s="675"/>
      <c r="DU4" s="675"/>
      <c r="DV4" s="675"/>
      <c r="DW4" s="675"/>
      <c r="DX4" s="675"/>
      <c r="DY4" s="675"/>
      <c r="DZ4" s="675"/>
      <c r="EA4" s="675"/>
      <c r="EB4" s="675"/>
      <c r="EC4" s="676"/>
    </row>
    <row r="5" spans="2:143" ht="11.25" customHeight="1" x14ac:dyDescent="0.2">
      <c r="B5" s="680" t="s">
        <v>215</v>
      </c>
      <c r="C5" s="681"/>
      <c r="D5" s="681"/>
      <c r="E5" s="681"/>
      <c r="F5" s="681"/>
      <c r="G5" s="681"/>
      <c r="H5" s="681"/>
      <c r="I5" s="681"/>
      <c r="J5" s="681"/>
      <c r="K5" s="681"/>
      <c r="L5" s="681"/>
      <c r="M5" s="681"/>
      <c r="N5" s="681"/>
      <c r="O5" s="681"/>
      <c r="P5" s="681"/>
      <c r="Q5" s="682"/>
      <c r="R5" s="677">
        <v>1961263</v>
      </c>
      <c r="S5" s="678"/>
      <c r="T5" s="678"/>
      <c r="U5" s="678"/>
      <c r="V5" s="678"/>
      <c r="W5" s="678"/>
      <c r="X5" s="678"/>
      <c r="Y5" s="703"/>
      <c r="Z5" s="716">
        <v>14.3</v>
      </c>
      <c r="AA5" s="716"/>
      <c r="AB5" s="716"/>
      <c r="AC5" s="716"/>
      <c r="AD5" s="717">
        <v>1961263</v>
      </c>
      <c r="AE5" s="717"/>
      <c r="AF5" s="717"/>
      <c r="AG5" s="717"/>
      <c r="AH5" s="717"/>
      <c r="AI5" s="717"/>
      <c r="AJ5" s="717"/>
      <c r="AK5" s="717"/>
      <c r="AL5" s="704">
        <v>30.6</v>
      </c>
      <c r="AM5" s="686"/>
      <c r="AN5" s="686"/>
      <c r="AO5" s="705"/>
      <c r="AP5" s="680" t="s">
        <v>216</v>
      </c>
      <c r="AQ5" s="681"/>
      <c r="AR5" s="681"/>
      <c r="AS5" s="681"/>
      <c r="AT5" s="681"/>
      <c r="AU5" s="681"/>
      <c r="AV5" s="681"/>
      <c r="AW5" s="681"/>
      <c r="AX5" s="681"/>
      <c r="AY5" s="681"/>
      <c r="AZ5" s="681"/>
      <c r="BA5" s="681"/>
      <c r="BB5" s="681"/>
      <c r="BC5" s="681"/>
      <c r="BD5" s="681"/>
      <c r="BE5" s="681"/>
      <c r="BF5" s="682"/>
      <c r="BG5" s="622">
        <v>1954140</v>
      </c>
      <c r="BH5" s="623"/>
      <c r="BI5" s="623"/>
      <c r="BJ5" s="623"/>
      <c r="BK5" s="623"/>
      <c r="BL5" s="623"/>
      <c r="BM5" s="623"/>
      <c r="BN5" s="624"/>
      <c r="BO5" s="660">
        <v>99.6</v>
      </c>
      <c r="BP5" s="660"/>
      <c r="BQ5" s="660"/>
      <c r="BR5" s="660"/>
      <c r="BS5" s="661">
        <v>34603</v>
      </c>
      <c r="BT5" s="661"/>
      <c r="BU5" s="661"/>
      <c r="BV5" s="661"/>
      <c r="BW5" s="661"/>
      <c r="BX5" s="661"/>
      <c r="BY5" s="661"/>
      <c r="BZ5" s="661"/>
      <c r="CA5" s="661"/>
      <c r="CB5" s="701"/>
      <c r="CD5" s="674" t="s">
        <v>211</v>
      </c>
      <c r="CE5" s="675"/>
      <c r="CF5" s="675"/>
      <c r="CG5" s="675"/>
      <c r="CH5" s="675"/>
      <c r="CI5" s="675"/>
      <c r="CJ5" s="675"/>
      <c r="CK5" s="675"/>
      <c r="CL5" s="675"/>
      <c r="CM5" s="675"/>
      <c r="CN5" s="675"/>
      <c r="CO5" s="675"/>
      <c r="CP5" s="675"/>
      <c r="CQ5" s="676"/>
      <c r="CR5" s="674" t="s">
        <v>217</v>
      </c>
      <c r="CS5" s="675"/>
      <c r="CT5" s="675"/>
      <c r="CU5" s="675"/>
      <c r="CV5" s="675"/>
      <c r="CW5" s="675"/>
      <c r="CX5" s="675"/>
      <c r="CY5" s="676"/>
      <c r="CZ5" s="674" t="s">
        <v>209</v>
      </c>
      <c r="DA5" s="675"/>
      <c r="DB5" s="675"/>
      <c r="DC5" s="676"/>
      <c r="DD5" s="674" t="s">
        <v>218</v>
      </c>
      <c r="DE5" s="675"/>
      <c r="DF5" s="675"/>
      <c r="DG5" s="675"/>
      <c r="DH5" s="675"/>
      <c r="DI5" s="675"/>
      <c r="DJ5" s="675"/>
      <c r="DK5" s="675"/>
      <c r="DL5" s="675"/>
      <c r="DM5" s="675"/>
      <c r="DN5" s="675"/>
      <c r="DO5" s="675"/>
      <c r="DP5" s="676"/>
      <c r="DQ5" s="674" t="s">
        <v>219</v>
      </c>
      <c r="DR5" s="675"/>
      <c r="DS5" s="675"/>
      <c r="DT5" s="675"/>
      <c r="DU5" s="675"/>
      <c r="DV5" s="675"/>
      <c r="DW5" s="675"/>
      <c r="DX5" s="675"/>
      <c r="DY5" s="675"/>
      <c r="DZ5" s="675"/>
      <c r="EA5" s="675"/>
      <c r="EB5" s="675"/>
      <c r="EC5" s="676"/>
    </row>
    <row r="6" spans="2:143" ht="11.25" customHeight="1" x14ac:dyDescent="0.2">
      <c r="B6" s="619" t="s">
        <v>220</v>
      </c>
      <c r="C6" s="620"/>
      <c r="D6" s="620"/>
      <c r="E6" s="620"/>
      <c r="F6" s="620"/>
      <c r="G6" s="620"/>
      <c r="H6" s="620"/>
      <c r="I6" s="620"/>
      <c r="J6" s="620"/>
      <c r="K6" s="620"/>
      <c r="L6" s="620"/>
      <c r="M6" s="620"/>
      <c r="N6" s="620"/>
      <c r="O6" s="620"/>
      <c r="P6" s="620"/>
      <c r="Q6" s="621"/>
      <c r="R6" s="622">
        <v>105496</v>
      </c>
      <c r="S6" s="623"/>
      <c r="T6" s="623"/>
      <c r="U6" s="623"/>
      <c r="V6" s="623"/>
      <c r="W6" s="623"/>
      <c r="X6" s="623"/>
      <c r="Y6" s="624"/>
      <c r="Z6" s="660">
        <v>0.8</v>
      </c>
      <c r="AA6" s="660"/>
      <c r="AB6" s="660"/>
      <c r="AC6" s="660"/>
      <c r="AD6" s="661">
        <v>105496</v>
      </c>
      <c r="AE6" s="661"/>
      <c r="AF6" s="661"/>
      <c r="AG6" s="661"/>
      <c r="AH6" s="661"/>
      <c r="AI6" s="661"/>
      <c r="AJ6" s="661"/>
      <c r="AK6" s="661"/>
      <c r="AL6" s="625">
        <v>1.6</v>
      </c>
      <c r="AM6" s="626"/>
      <c r="AN6" s="626"/>
      <c r="AO6" s="662"/>
      <c r="AP6" s="619" t="s">
        <v>221</v>
      </c>
      <c r="AQ6" s="620"/>
      <c r="AR6" s="620"/>
      <c r="AS6" s="620"/>
      <c r="AT6" s="620"/>
      <c r="AU6" s="620"/>
      <c r="AV6" s="620"/>
      <c r="AW6" s="620"/>
      <c r="AX6" s="620"/>
      <c r="AY6" s="620"/>
      <c r="AZ6" s="620"/>
      <c r="BA6" s="620"/>
      <c r="BB6" s="620"/>
      <c r="BC6" s="620"/>
      <c r="BD6" s="620"/>
      <c r="BE6" s="620"/>
      <c r="BF6" s="621"/>
      <c r="BG6" s="622">
        <v>1954140</v>
      </c>
      <c r="BH6" s="623"/>
      <c r="BI6" s="623"/>
      <c r="BJ6" s="623"/>
      <c r="BK6" s="623"/>
      <c r="BL6" s="623"/>
      <c r="BM6" s="623"/>
      <c r="BN6" s="624"/>
      <c r="BO6" s="660">
        <v>99.6</v>
      </c>
      <c r="BP6" s="660"/>
      <c r="BQ6" s="660"/>
      <c r="BR6" s="660"/>
      <c r="BS6" s="661">
        <v>34603</v>
      </c>
      <c r="BT6" s="661"/>
      <c r="BU6" s="661"/>
      <c r="BV6" s="661"/>
      <c r="BW6" s="661"/>
      <c r="BX6" s="661"/>
      <c r="BY6" s="661"/>
      <c r="BZ6" s="661"/>
      <c r="CA6" s="661"/>
      <c r="CB6" s="701"/>
      <c r="CD6" s="680" t="s">
        <v>222</v>
      </c>
      <c r="CE6" s="681"/>
      <c r="CF6" s="681"/>
      <c r="CG6" s="681"/>
      <c r="CH6" s="681"/>
      <c r="CI6" s="681"/>
      <c r="CJ6" s="681"/>
      <c r="CK6" s="681"/>
      <c r="CL6" s="681"/>
      <c r="CM6" s="681"/>
      <c r="CN6" s="681"/>
      <c r="CO6" s="681"/>
      <c r="CP6" s="681"/>
      <c r="CQ6" s="682"/>
      <c r="CR6" s="622">
        <v>95540</v>
      </c>
      <c r="CS6" s="623"/>
      <c r="CT6" s="623"/>
      <c r="CU6" s="623"/>
      <c r="CV6" s="623"/>
      <c r="CW6" s="623"/>
      <c r="CX6" s="623"/>
      <c r="CY6" s="624"/>
      <c r="CZ6" s="704">
        <v>0.7</v>
      </c>
      <c r="DA6" s="686"/>
      <c r="DB6" s="686"/>
      <c r="DC6" s="706"/>
      <c r="DD6" s="628" t="s">
        <v>122</v>
      </c>
      <c r="DE6" s="623"/>
      <c r="DF6" s="623"/>
      <c r="DG6" s="623"/>
      <c r="DH6" s="623"/>
      <c r="DI6" s="623"/>
      <c r="DJ6" s="623"/>
      <c r="DK6" s="623"/>
      <c r="DL6" s="623"/>
      <c r="DM6" s="623"/>
      <c r="DN6" s="623"/>
      <c r="DO6" s="623"/>
      <c r="DP6" s="624"/>
      <c r="DQ6" s="628">
        <v>95540</v>
      </c>
      <c r="DR6" s="623"/>
      <c r="DS6" s="623"/>
      <c r="DT6" s="623"/>
      <c r="DU6" s="623"/>
      <c r="DV6" s="623"/>
      <c r="DW6" s="623"/>
      <c r="DX6" s="623"/>
      <c r="DY6" s="623"/>
      <c r="DZ6" s="623"/>
      <c r="EA6" s="623"/>
      <c r="EB6" s="623"/>
      <c r="EC6" s="659"/>
    </row>
    <row r="7" spans="2:143" ht="11.25" customHeight="1" x14ac:dyDescent="0.2">
      <c r="B7" s="619" t="s">
        <v>223</v>
      </c>
      <c r="C7" s="620"/>
      <c r="D7" s="620"/>
      <c r="E7" s="620"/>
      <c r="F7" s="620"/>
      <c r="G7" s="620"/>
      <c r="H7" s="620"/>
      <c r="I7" s="620"/>
      <c r="J7" s="620"/>
      <c r="K7" s="620"/>
      <c r="L7" s="620"/>
      <c r="M7" s="620"/>
      <c r="N7" s="620"/>
      <c r="O7" s="620"/>
      <c r="P7" s="620"/>
      <c r="Q7" s="621"/>
      <c r="R7" s="622">
        <v>639</v>
      </c>
      <c r="S7" s="623"/>
      <c r="T7" s="623"/>
      <c r="U7" s="623"/>
      <c r="V7" s="623"/>
      <c r="W7" s="623"/>
      <c r="X7" s="623"/>
      <c r="Y7" s="624"/>
      <c r="Z7" s="660">
        <v>0</v>
      </c>
      <c r="AA7" s="660"/>
      <c r="AB7" s="660"/>
      <c r="AC7" s="660"/>
      <c r="AD7" s="661">
        <v>639</v>
      </c>
      <c r="AE7" s="661"/>
      <c r="AF7" s="661"/>
      <c r="AG7" s="661"/>
      <c r="AH7" s="661"/>
      <c r="AI7" s="661"/>
      <c r="AJ7" s="661"/>
      <c r="AK7" s="661"/>
      <c r="AL7" s="625">
        <v>0</v>
      </c>
      <c r="AM7" s="626"/>
      <c r="AN7" s="626"/>
      <c r="AO7" s="662"/>
      <c r="AP7" s="619" t="s">
        <v>224</v>
      </c>
      <c r="AQ7" s="620"/>
      <c r="AR7" s="620"/>
      <c r="AS7" s="620"/>
      <c r="AT7" s="620"/>
      <c r="AU7" s="620"/>
      <c r="AV7" s="620"/>
      <c r="AW7" s="620"/>
      <c r="AX7" s="620"/>
      <c r="AY7" s="620"/>
      <c r="AZ7" s="620"/>
      <c r="BA7" s="620"/>
      <c r="BB7" s="620"/>
      <c r="BC7" s="620"/>
      <c r="BD7" s="620"/>
      <c r="BE7" s="620"/>
      <c r="BF7" s="621"/>
      <c r="BG7" s="622">
        <v>947884</v>
      </c>
      <c r="BH7" s="623"/>
      <c r="BI7" s="623"/>
      <c r="BJ7" s="623"/>
      <c r="BK7" s="623"/>
      <c r="BL7" s="623"/>
      <c r="BM7" s="623"/>
      <c r="BN7" s="624"/>
      <c r="BO7" s="660">
        <v>48.3</v>
      </c>
      <c r="BP7" s="660"/>
      <c r="BQ7" s="660"/>
      <c r="BR7" s="660"/>
      <c r="BS7" s="661">
        <v>34603</v>
      </c>
      <c r="BT7" s="661"/>
      <c r="BU7" s="661"/>
      <c r="BV7" s="661"/>
      <c r="BW7" s="661"/>
      <c r="BX7" s="661"/>
      <c r="BY7" s="661"/>
      <c r="BZ7" s="661"/>
      <c r="CA7" s="661"/>
      <c r="CB7" s="701"/>
      <c r="CD7" s="619" t="s">
        <v>225</v>
      </c>
      <c r="CE7" s="620"/>
      <c r="CF7" s="620"/>
      <c r="CG7" s="620"/>
      <c r="CH7" s="620"/>
      <c r="CI7" s="620"/>
      <c r="CJ7" s="620"/>
      <c r="CK7" s="620"/>
      <c r="CL7" s="620"/>
      <c r="CM7" s="620"/>
      <c r="CN7" s="620"/>
      <c r="CO7" s="620"/>
      <c r="CP7" s="620"/>
      <c r="CQ7" s="621"/>
      <c r="CR7" s="622">
        <v>1176366</v>
      </c>
      <c r="CS7" s="623"/>
      <c r="CT7" s="623"/>
      <c r="CU7" s="623"/>
      <c r="CV7" s="623"/>
      <c r="CW7" s="623"/>
      <c r="CX7" s="623"/>
      <c r="CY7" s="624"/>
      <c r="CZ7" s="660">
        <v>8.6999999999999993</v>
      </c>
      <c r="DA7" s="660"/>
      <c r="DB7" s="660"/>
      <c r="DC7" s="660"/>
      <c r="DD7" s="628">
        <v>13585</v>
      </c>
      <c r="DE7" s="623"/>
      <c r="DF7" s="623"/>
      <c r="DG7" s="623"/>
      <c r="DH7" s="623"/>
      <c r="DI7" s="623"/>
      <c r="DJ7" s="623"/>
      <c r="DK7" s="623"/>
      <c r="DL7" s="623"/>
      <c r="DM7" s="623"/>
      <c r="DN7" s="623"/>
      <c r="DO7" s="623"/>
      <c r="DP7" s="624"/>
      <c r="DQ7" s="628">
        <v>979557</v>
      </c>
      <c r="DR7" s="623"/>
      <c r="DS7" s="623"/>
      <c r="DT7" s="623"/>
      <c r="DU7" s="623"/>
      <c r="DV7" s="623"/>
      <c r="DW7" s="623"/>
      <c r="DX7" s="623"/>
      <c r="DY7" s="623"/>
      <c r="DZ7" s="623"/>
      <c r="EA7" s="623"/>
      <c r="EB7" s="623"/>
      <c r="EC7" s="659"/>
    </row>
    <row r="8" spans="2:143" ht="11.25" customHeight="1" x14ac:dyDescent="0.2">
      <c r="B8" s="619" t="s">
        <v>226</v>
      </c>
      <c r="C8" s="620"/>
      <c r="D8" s="620"/>
      <c r="E8" s="620"/>
      <c r="F8" s="620"/>
      <c r="G8" s="620"/>
      <c r="H8" s="620"/>
      <c r="I8" s="620"/>
      <c r="J8" s="620"/>
      <c r="K8" s="620"/>
      <c r="L8" s="620"/>
      <c r="M8" s="620"/>
      <c r="N8" s="620"/>
      <c r="O8" s="620"/>
      <c r="P8" s="620"/>
      <c r="Q8" s="621"/>
      <c r="R8" s="622">
        <v>6151</v>
      </c>
      <c r="S8" s="623"/>
      <c r="T8" s="623"/>
      <c r="U8" s="623"/>
      <c r="V8" s="623"/>
      <c r="W8" s="623"/>
      <c r="X8" s="623"/>
      <c r="Y8" s="624"/>
      <c r="Z8" s="660">
        <v>0</v>
      </c>
      <c r="AA8" s="660"/>
      <c r="AB8" s="660"/>
      <c r="AC8" s="660"/>
      <c r="AD8" s="661">
        <v>6151</v>
      </c>
      <c r="AE8" s="661"/>
      <c r="AF8" s="661"/>
      <c r="AG8" s="661"/>
      <c r="AH8" s="661"/>
      <c r="AI8" s="661"/>
      <c r="AJ8" s="661"/>
      <c r="AK8" s="661"/>
      <c r="AL8" s="625">
        <v>0.1</v>
      </c>
      <c r="AM8" s="626"/>
      <c r="AN8" s="626"/>
      <c r="AO8" s="662"/>
      <c r="AP8" s="619" t="s">
        <v>227</v>
      </c>
      <c r="AQ8" s="620"/>
      <c r="AR8" s="620"/>
      <c r="AS8" s="620"/>
      <c r="AT8" s="620"/>
      <c r="AU8" s="620"/>
      <c r="AV8" s="620"/>
      <c r="AW8" s="620"/>
      <c r="AX8" s="620"/>
      <c r="AY8" s="620"/>
      <c r="AZ8" s="620"/>
      <c r="BA8" s="620"/>
      <c r="BB8" s="620"/>
      <c r="BC8" s="620"/>
      <c r="BD8" s="620"/>
      <c r="BE8" s="620"/>
      <c r="BF8" s="621"/>
      <c r="BG8" s="622">
        <v>29760</v>
      </c>
      <c r="BH8" s="623"/>
      <c r="BI8" s="623"/>
      <c r="BJ8" s="623"/>
      <c r="BK8" s="623"/>
      <c r="BL8" s="623"/>
      <c r="BM8" s="623"/>
      <c r="BN8" s="624"/>
      <c r="BO8" s="660">
        <v>1.5</v>
      </c>
      <c r="BP8" s="660"/>
      <c r="BQ8" s="660"/>
      <c r="BR8" s="660"/>
      <c r="BS8" s="661" t="s">
        <v>122</v>
      </c>
      <c r="BT8" s="661"/>
      <c r="BU8" s="661"/>
      <c r="BV8" s="661"/>
      <c r="BW8" s="661"/>
      <c r="BX8" s="661"/>
      <c r="BY8" s="661"/>
      <c r="BZ8" s="661"/>
      <c r="CA8" s="661"/>
      <c r="CB8" s="701"/>
      <c r="CD8" s="619" t="s">
        <v>228</v>
      </c>
      <c r="CE8" s="620"/>
      <c r="CF8" s="620"/>
      <c r="CG8" s="620"/>
      <c r="CH8" s="620"/>
      <c r="CI8" s="620"/>
      <c r="CJ8" s="620"/>
      <c r="CK8" s="620"/>
      <c r="CL8" s="620"/>
      <c r="CM8" s="620"/>
      <c r="CN8" s="620"/>
      <c r="CO8" s="620"/>
      <c r="CP8" s="620"/>
      <c r="CQ8" s="621"/>
      <c r="CR8" s="622">
        <v>3473093</v>
      </c>
      <c r="CS8" s="623"/>
      <c r="CT8" s="623"/>
      <c r="CU8" s="623"/>
      <c r="CV8" s="623"/>
      <c r="CW8" s="623"/>
      <c r="CX8" s="623"/>
      <c r="CY8" s="624"/>
      <c r="CZ8" s="660">
        <v>25.6</v>
      </c>
      <c r="DA8" s="660"/>
      <c r="DB8" s="660"/>
      <c r="DC8" s="660"/>
      <c r="DD8" s="628">
        <v>649090</v>
      </c>
      <c r="DE8" s="623"/>
      <c r="DF8" s="623"/>
      <c r="DG8" s="623"/>
      <c r="DH8" s="623"/>
      <c r="DI8" s="623"/>
      <c r="DJ8" s="623"/>
      <c r="DK8" s="623"/>
      <c r="DL8" s="623"/>
      <c r="DM8" s="623"/>
      <c r="DN8" s="623"/>
      <c r="DO8" s="623"/>
      <c r="DP8" s="624"/>
      <c r="DQ8" s="628">
        <v>1584703</v>
      </c>
      <c r="DR8" s="623"/>
      <c r="DS8" s="623"/>
      <c r="DT8" s="623"/>
      <c r="DU8" s="623"/>
      <c r="DV8" s="623"/>
      <c r="DW8" s="623"/>
      <c r="DX8" s="623"/>
      <c r="DY8" s="623"/>
      <c r="DZ8" s="623"/>
      <c r="EA8" s="623"/>
      <c r="EB8" s="623"/>
      <c r="EC8" s="659"/>
    </row>
    <row r="9" spans="2:143" ht="11.25" customHeight="1" x14ac:dyDescent="0.2">
      <c r="B9" s="619" t="s">
        <v>229</v>
      </c>
      <c r="C9" s="620"/>
      <c r="D9" s="620"/>
      <c r="E9" s="620"/>
      <c r="F9" s="620"/>
      <c r="G9" s="620"/>
      <c r="H9" s="620"/>
      <c r="I9" s="620"/>
      <c r="J9" s="620"/>
      <c r="K9" s="620"/>
      <c r="L9" s="620"/>
      <c r="M9" s="620"/>
      <c r="N9" s="620"/>
      <c r="O9" s="620"/>
      <c r="P9" s="620"/>
      <c r="Q9" s="621"/>
      <c r="R9" s="622">
        <v>9555</v>
      </c>
      <c r="S9" s="623"/>
      <c r="T9" s="623"/>
      <c r="U9" s="623"/>
      <c r="V9" s="623"/>
      <c r="W9" s="623"/>
      <c r="X9" s="623"/>
      <c r="Y9" s="624"/>
      <c r="Z9" s="660">
        <v>0.1</v>
      </c>
      <c r="AA9" s="660"/>
      <c r="AB9" s="660"/>
      <c r="AC9" s="660"/>
      <c r="AD9" s="661">
        <v>9555</v>
      </c>
      <c r="AE9" s="661"/>
      <c r="AF9" s="661"/>
      <c r="AG9" s="661"/>
      <c r="AH9" s="661"/>
      <c r="AI9" s="661"/>
      <c r="AJ9" s="661"/>
      <c r="AK9" s="661"/>
      <c r="AL9" s="625">
        <v>0.1</v>
      </c>
      <c r="AM9" s="626"/>
      <c r="AN9" s="626"/>
      <c r="AO9" s="662"/>
      <c r="AP9" s="619" t="s">
        <v>230</v>
      </c>
      <c r="AQ9" s="620"/>
      <c r="AR9" s="620"/>
      <c r="AS9" s="620"/>
      <c r="AT9" s="620"/>
      <c r="AU9" s="620"/>
      <c r="AV9" s="620"/>
      <c r="AW9" s="620"/>
      <c r="AX9" s="620"/>
      <c r="AY9" s="620"/>
      <c r="AZ9" s="620"/>
      <c r="BA9" s="620"/>
      <c r="BB9" s="620"/>
      <c r="BC9" s="620"/>
      <c r="BD9" s="620"/>
      <c r="BE9" s="620"/>
      <c r="BF9" s="621"/>
      <c r="BG9" s="622">
        <v>774548</v>
      </c>
      <c r="BH9" s="623"/>
      <c r="BI9" s="623"/>
      <c r="BJ9" s="623"/>
      <c r="BK9" s="623"/>
      <c r="BL9" s="623"/>
      <c r="BM9" s="623"/>
      <c r="BN9" s="624"/>
      <c r="BO9" s="660">
        <v>39.5</v>
      </c>
      <c r="BP9" s="660"/>
      <c r="BQ9" s="660"/>
      <c r="BR9" s="660"/>
      <c r="BS9" s="661" t="s">
        <v>122</v>
      </c>
      <c r="BT9" s="661"/>
      <c r="BU9" s="661"/>
      <c r="BV9" s="661"/>
      <c r="BW9" s="661"/>
      <c r="BX9" s="661"/>
      <c r="BY9" s="661"/>
      <c r="BZ9" s="661"/>
      <c r="CA9" s="661"/>
      <c r="CB9" s="701"/>
      <c r="CD9" s="619" t="s">
        <v>231</v>
      </c>
      <c r="CE9" s="620"/>
      <c r="CF9" s="620"/>
      <c r="CG9" s="620"/>
      <c r="CH9" s="620"/>
      <c r="CI9" s="620"/>
      <c r="CJ9" s="620"/>
      <c r="CK9" s="620"/>
      <c r="CL9" s="620"/>
      <c r="CM9" s="620"/>
      <c r="CN9" s="620"/>
      <c r="CO9" s="620"/>
      <c r="CP9" s="620"/>
      <c r="CQ9" s="621"/>
      <c r="CR9" s="622">
        <v>1256042</v>
      </c>
      <c r="CS9" s="623"/>
      <c r="CT9" s="623"/>
      <c r="CU9" s="623"/>
      <c r="CV9" s="623"/>
      <c r="CW9" s="623"/>
      <c r="CX9" s="623"/>
      <c r="CY9" s="624"/>
      <c r="CZ9" s="660">
        <v>9.3000000000000007</v>
      </c>
      <c r="DA9" s="660"/>
      <c r="DB9" s="660"/>
      <c r="DC9" s="660"/>
      <c r="DD9" s="628">
        <v>15161</v>
      </c>
      <c r="DE9" s="623"/>
      <c r="DF9" s="623"/>
      <c r="DG9" s="623"/>
      <c r="DH9" s="623"/>
      <c r="DI9" s="623"/>
      <c r="DJ9" s="623"/>
      <c r="DK9" s="623"/>
      <c r="DL9" s="623"/>
      <c r="DM9" s="623"/>
      <c r="DN9" s="623"/>
      <c r="DO9" s="623"/>
      <c r="DP9" s="624"/>
      <c r="DQ9" s="628">
        <v>866321</v>
      </c>
      <c r="DR9" s="623"/>
      <c r="DS9" s="623"/>
      <c r="DT9" s="623"/>
      <c r="DU9" s="623"/>
      <c r="DV9" s="623"/>
      <c r="DW9" s="623"/>
      <c r="DX9" s="623"/>
      <c r="DY9" s="623"/>
      <c r="DZ9" s="623"/>
      <c r="EA9" s="623"/>
      <c r="EB9" s="623"/>
      <c r="EC9" s="659"/>
    </row>
    <row r="10" spans="2:143" ht="11.25" customHeight="1" x14ac:dyDescent="0.2">
      <c r="B10" s="619" t="s">
        <v>232</v>
      </c>
      <c r="C10" s="620"/>
      <c r="D10" s="620"/>
      <c r="E10" s="620"/>
      <c r="F10" s="620"/>
      <c r="G10" s="620"/>
      <c r="H10" s="620"/>
      <c r="I10" s="620"/>
      <c r="J10" s="620"/>
      <c r="K10" s="620"/>
      <c r="L10" s="620"/>
      <c r="M10" s="620"/>
      <c r="N10" s="620"/>
      <c r="O10" s="620"/>
      <c r="P10" s="620"/>
      <c r="Q10" s="621"/>
      <c r="R10" s="622" t="s">
        <v>122</v>
      </c>
      <c r="S10" s="623"/>
      <c r="T10" s="623"/>
      <c r="U10" s="623"/>
      <c r="V10" s="623"/>
      <c r="W10" s="623"/>
      <c r="X10" s="623"/>
      <c r="Y10" s="624"/>
      <c r="Z10" s="660" t="s">
        <v>122</v>
      </c>
      <c r="AA10" s="660"/>
      <c r="AB10" s="660"/>
      <c r="AC10" s="660"/>
      <c r="AD10" s="661" t="s">
        <v>122</v>
      </c>
      <c r="AE10" s="661"/>
      <c r="AF10" s="661"/>
      <c r="AG10" s="661"/>
      <c r="AH10" s="661"/>
      <c r="AI10" s="661"/>
      <c r="AJ10" s="661"/>
      <c r="AK10" s="661"/>
      <c r="AL10" s="625" t="s">
        <v>122</v>
      </c>
      <c r="AM10" s="626"/>
      <c r="AN10" s="626"/>
      <c r="AO10" s="662"/>
      <c r="AP10" s="619" t="s">
        <v>233</v>
      </c>
      <c r="AQ10" s="620"/>
      <c r="AR10" s="620"/>
      <c r="AS10" s="620"/>
      <c r="AT10" s="620"/>
      <c r="AU10" s="620"/>
      <c r="AV10" s="620"/>
      <c r="AW10" s="620"/>
      <c r="AX10" s="620"/>
      <c r="AY10" s="620"/>
      <c r="AZ10" s="620"/>
      <c r="BA10" s="620"/>
      <c r="BB10" s="620"/>
      <c r="BC10" s="620"/>
      <c r="BD10" s="620"/>
      <c r="BE10" s="620"/>
      <c r="BF10" s="621"/>
      <c r="BG10" s="622">
        <v>52233</v>
      </c>
      <c r="BH10" s="623"/>
      <c r="BI10" s="623"/>
      <c r="BJ10" s="623"/>
      <c r="BK10" s="623"/>
      <c r="BL10" s="623"/>
      <c r="BM10" s="623"/>
      <c r="BN10" s="624"/>
      <c r="BO10" s="660">
        <v>2.7</v>
      </c>
      <c r="BP10" s="660"/>
      <c r="BQ10" s="660"/>
      <c r="BR10" s="660"/>
      <c r="BS10" s="661">
        <v>8671</v>
      </c>
      <c r="BT10" s="661"/>
      <c r="BU10" s="661"/>
      <c r="BV10" s="661"/>
      <c r="BW10" s="661"/>
      <c r="BX10" s="661"/>
      <c r="BY10" s="661"/>
      <c r="BZ10" s="661"/>
      <c r="CA10" s="661"/>
      <c r="CB10" s="701"/>
      <c r="CD10" s="619" t="s">
        <v>234</v>
      </c>
      <c r="CE10" s="620"/>
      <c r="CF10" s="620"/>
      <c r="CG10" s="620"/>
      <c r="CH10" s="620"/>
      <c r="CI10" s="620"/>
      <c r="CJ10" s="620"/>
      <c r="CK10" s="620"/>
      <c r="CL10" s="620"/>
      <c r="CM10" s="620"/>
      <c r="CN10" s="620"/>
      <c r="CO10" s="620"/>
      <c r="CP10" s="620"/>
      <c r="CQ10" s="621"/>
      <c r="CR10" s="622">
        <v>14298</v>
      </c>
      <c r="CS10" s="623"/>
      <c r="CT10" s="623"/>
      <c r="CU10" s="623"/>
      <c r="CV10" s="623"/>
      <c r="CW10" s="623"/>
      <c r="CX10" s="623"/>
      <c r="CY10" s="624"/>
      <c r="CZ10" s="660">
        <v>0.1</v>
      </c>
      <c r="DA10" s="660"/>
      <c r="DB10" s="660"/>
      <c r="DC10" s="660"/>
      <c r="DD10" s="628" t="s">
        <v>122</v>
      </c>
      <c r="DE10" s="623"/>
      <c r="DF10" s="623"/>
      <c r="DG10" s="623"/>
      <c r="DH10" s="623"/>
      <c r="DI10" s="623"/>
      <c r="DJ10" s="623"/>
      <c r="DK10" s="623"/>
      <c r="DL10" s="623"/>
      <c r="DM10" s="623"/>
      <c r="DN10" s="623"/>
      <c r="DO10" s="623"/>
      <c r="DP10" s="624"/>
      <c r="DQ10" s="628">
        <v>14298</v>
      </c>
      <c r="DR10" s="623"/>
      <c r="DS10" s="623"/>
      <c r="DT10" s="623"/>
      <c r="DU10" s="623"/>
      <c r="DV10" s="623"/>
      <c r="DW10" s="623"/>
      <c r="DX10" s="623"/>
      <c r="DY10" s="623"/>
      <c r="DZ10" s="623"/>
      <c r="EA10" s="623"/>
      <c r="EB10" s="623"/>
      <c r="EC10" s="659"/>
    </row>
    <row r="11" spans="2:143" ht="11.25" customHeight="1" x14ac:dyDescent="0.2">
      <c r="B11" s="619" t="s">
        <v>235</v>
      </c>
      <c r="C11" s="620"/>
      <c r="D11" s="620"/>
      <c r="E11" s="620"/>
      <c r="F11" s="620"/>
      <c r="G11" s="620"/>
      <c r="H11" s="620"/>
      <c r="I11" s="620"/>
      <c r="J11" s="620"/>
      <c r="K11" s="620"/>
      <c r="L11" s="620"/>
      <c r="M11" s="620"/>
      <c r="N11" s="620"/>
      <c r="O11" s="620"/>
      <c r="P11" s="620"/>
      <c r="Q11" s="621"/>
      <c r="R11" s="622">
        <v>388809</v>
      </c>
      <c r="S11" s="623"/>
      <c r="T11" s="623"/>
      <c r="U11" s="623"/>
      <c r="V11" s="623"/>
      <c r="W11" s="623"/>
      <c r="X11" s="623"/>
      <c r="Y11" s="624"/>
      <c r="Z11" s="625">
        <v>2.8</v>
      </c>
      <c r="AA11" s="626"/>
      <c r="AB11" s="626"/>
      <c r="AC11" s="627"/>
      <c r="AD11" s="628">
        <v>388809</v>
      </c>
      <c r="AE11" s="623"/>
      <c r="AF11" s="623"/>
      <c r="AG11" s="623"/>
      <c r="AH11" s="623"/>
      <c r="AI11" s="623"/>
      <c r="AJ11" s="623"/>
      <c r="AK11" s="624"/>
      <c r="AL11" s="625">
        <v>6.1</v>
      </c>
      <c r="AM11" s="626"/>
      <c r="AN11" s="626"/>
      <c r="AO11" s="662"/>
      <c r="AP11" s="619" t="s">
        <v>236</v>
      </c>
      <c r="AQ11" s="620"/>
      <c r="AR11" s="620"/>
      <c r="AS11" s="620"/>
      <c r="AT11" s="620"/>
      <c r="AU11" s="620"/>
      <c r="AV11" s="620"/>
      <c r="AW11" s="620"/>
      <c r="AX11" s="620"/>
      <c r="AY11" s="620"/>
      <c r="AZ11" s="620"/>
      <c r="BA11" s="620"/>
      <c r="BB11" s="620"/>
      <c r="BC11" s="620"/>
      <c r="BD11" s="620"/>
      <c r="BE11" s="620"/>
      <c r="BF11" s="621"/>
      <c r="BG11" s="622">
        <v>91343</v>
      </c>
      <c r="BH11" s="623"/>
      <c r="BI11" s="623"/>
      <c r="BJ11" s="623"/>
      <c r="BK11" s="623"/>
      <c r="BL11" s="623"/>
      <c r="BM11" s="623"/>
      <c r="BN11" s="624"/>
      <c r="BO11" s="660">
        <v>4.7</v>
      </c>
      <c r="BP11" s="660"/>
      <c r="BQ11" s="660"/>
      <c r="BR11" s="660"/>
      <c r="BS11" s="661">
        <v>25932</v>
      </c>
      <c r="BT11" s="661"/>
      <c r="BU11" s="661"/>
      <c r="BV11" s="661"/>
      <c r="BW11" s="661"/>
      <c r="BX11" s="661"/>
      <c r="BY11" s="661"/>
      <c r="BZ11" s="661"/>
      <c r="CA11" s="661"/>
      <c r="CB11" s="701"/>
      <c r="CD11" s="619" t="s">
        <v>237</v>
      </c>
      <c r="CE11" s="620"/>
      <c r="CF11" s="620"/>
      <c r="CG11" s="620"/>
      <c r="CH11" s="620"/>
      <c r="CI11" s="620"/>
      <c r="CJ11" s="620"/>
      <c r="CK11" s="620"/>
      <c r="CL11" s="620"/>
      <c r="CM11" s="620"/>
      <c r="CN11" s="620"/>
      <c r="CO11" s="620"/>
      <c r="CP11" s="620"/>
      <c r="CQ11" s="621"/>
      <c r="CR11" s="622">
        <v>832308</v>
      </c>
      <c r="CS11" s="623"/>
      <c r="CT11" s="623"/>
      <c r="CU11" s="623"/>
      <c r="CV11" s="623"/>
      <c r="CW11" s="623"/>
      <c r="CX11" s="623"/>
      <c r="CY11" s="624"/>
      <c r="CZ11" s="660">
        <v>6.1</v>
      </c>
      <c r="DA11" s="660"/>
      <c r="DB11" s="660"/>
      <c r="DC11" s="660"/>
      <c r="DD11" s="628">
        <v>150571</v>
      </c>
      <c r="DE11" s="623"/>
      <c r="DF11" s="623"/>
      <c r="DG11" s="623"/>
      <c r="DH11" s="623"/>
      <c r="DI11" s="623"/>
      <c r="DJ11" s="623"/>
      <c r="DK11" s="623"/>
      <c r="DL11" s="623"/>
      <c r="DM11" s="623"/>
      <c r="DN11" s="623"/>
      <c r="DO11" s="623"/>
      <c r="DP11" s="624"/>
      <c r="DQ11" s="628">
        <v>406461</v>
      </c>
      <c r="DR11" s="623"/>
      <c r="DS11" s="623"/>
      <c r="DT11" s="623"/>
      <c r="DU11" s="623"/>
      <c r="DV11" s="623"/>
      <c r="DW11" s="623"/>
      <c r="DX11" s="623"/>
      <c r="DY11" s="623"/>
      <c r="DZ11" s="623"/>
      <c r="EA11" s="623"/>
      <c r="EB11" s="623"/>
      <c r="EC11" s="659"/>
    </row>
    <row r="12" spans="2:143" ht="11.25" customHeight="1" x14ac:dyDescent="0.2">
      <c r="B12" s="619" t="s">
        <v>238</v>
      </c>
      <c r="C12" s="620"/>
      <c r="D12" s="620"/>
      <c r="E12" s="620"/>
      <c r="F12" s="620"/>
      <c r="G12" s="620"/>
      <c r="H12" s="620"/>
      <c r="I12" s="620"/>
      <c r="J12" s="620"/>
      <c r="K12" s="620"/>
      <c r="L12" s="620"/>
      <c r="M12" s="620"/>
      <c r="N12" s="620"/>
      <c r="O12" s="620"/>
      <c r="P12" s="620"/>
      <c r="Q12" s="621"/>
      <c r="R12" s="622">
        <v>8924</v>
      </c>
      <c r="S12" s="623"/>
      <c r="T12" s="623"/>
      <c r="U12" s="623"/>
      <c r="V12" s="623"/>
      <c r="W12" s="623"/>
      <c r="X12" s="623"/>
      <c r="Y12" s="624"/>
      <c r="Z12" s="660">
        <v>0.1</v>
      </c>
      <c r="AA12" s="660"/>
      <c r="AB12" s="660"/>
      <c r="AC12" s="660"/>
      <c r="AD12" s="661">
        <v>8924</v>
      </c>
      <c r="AE12" s="661"/>
      <c r="AF12" s="661"/>
      <c r="AG12" s="661"/>
      <c r="AH12" s="661"/>
      <c r="AI12" s="661"/>
      <c r="AJ12" s="661"/>
      <c r="AK12" s="661"/>
      <c r="AL12" s="625">
        <v>0.1</v>
      </c>
      <c r="AM12" s="626"/>
      <c r="AN12" s="626"/>
      <c r="AO12" s="662"/>
      <c r="AP12" s="619" t="s">
        <v>239</v>
      </c>
      <c r="AQ12" s="620"/>
      <c r="AR12" s="620"/>
      <c r="AS12" s="620"/>
      <c r="AT12" s="620"/>
      <c r="AU12" s="620"/>
      <c r="AV12" s="620"/>
      <c r="AW12" s="620"/>
      <c r="AX12" s="620"/>
      <c r="AY12" s="620"/>
      <c r="AZ12" s="620"/>
      <c r="BA12" s="620"/>
      <c r="BB12" s="620"/>
      <c r="BC12" s="620"/>
      <c r="BD12" s="620"/>
      <c r="BE12" s="620"/>
      <c r="BF12" s="621"/>
      <c r="BG12" s="622">
        <v>774547</v>
      </c>
      <c r="BH12" s="623"/>
      <c r="BI12" s="623"/>
      <c r="BJ12" s="623"/>
      <c r="BK12" s="623"/>
      <c r="BL12" s="623"/>
      <c r="BM12" s="623"/>
      <c r="BN12" s="624"/>
      <c r="BO12" s="660">
        <v>39.5</v>
      </c>
      <c r="BP12" s="660"/>
      <c r="BQ12" s="660"/>
      <c r="BR12" s="660"/>
      <c r="BS12" s="661" t="s">
        <v>122</v>
      </c>
      <c r="BT12" s="661"/>
      <c r="BU12" s="661"/>
      <c r="BV12" s="661"/>
      <c r="BW12" s="661"/>
      <c r="BX12" s="661"/>
      <c r="BY12" s="661"/>
      <c r="BZ12" s="661"/>
      <c r="CA12" s="661"/>
      <c r="CB12" s="701"/>
      <c r="CD12" s="619" t="s">
        <v>240</v>
      </c>
      <c r="CE12" s="620"/>
      <c r="CF12" s="620"/>
      <c r="CG12" s="620"/>
      <c r="CH12" s="620"/>
      <c r="CI12" s="620"/>
      <c r="CJ12" s="620"/>
      <c r="CK12" s="620"/>
      <c r="CL12" s="620"/>
      <c r="CM12" s="620"/>
      <c r="CN12" s="620"/>
      <c r="CO12" s="620"/>
      <c r="CP12" s="620"/>
      <c r="CQ12" s="621"/>
      <c r="CR12" s="622">
        <v>2549085</v>
      </c>
      <c r="CS12" s="623"/>
      <c r="CT12" s="623"/>
      <c r="CU12" s="623"/>
      <c r="CV12" s="623"/>
      <c r="CW12" s="623"/>
      <c r="CX12" s="623"/>
      <c r="CY12" s="624"/>
      <c r="CZ12" s="660">
        <v>18.8</v>
      </c>
      <c r="DA12" s="660"/>
      <c r="DB12" s="660"/>
      <c r="DC12" s="660"/>
      <c r="DD12" s="628">
        <v>1826</v>
      </c>
      <c r="DE12" s="623"/>
      <c r="DF12" s="623"/>
      <c r="DG12" s="623"/>
      <c r="DH12" s="623"/>
      <c r="DI12" s="623"/>
      <c r="DJ12" s="623"/>
      <c r="DK12" s="623"/>
      <c r="DL12" s="623"/>
      <c r="DM12" s="623"/>
      <c r="DN12" s="623"/>
      <c r="DO12" s="623"/>
      <c r="DP12" s="624"/>
      <c r="DQ12" s="628">
        <v>52105</v>
      </c>
      <c r="DR12" s="623"/>
      <c r="DS12" s="623"/>
      <c r="DT12" s="623"/>
      <c r="DU12" s="623"/>
      <c r="DV12" s="623"/>
      <c r="DW12" s="623"/>
      <c r="DX12" s="623"/>
      <c r="DY12" s="623"/>
      <c r="DZ12" s="623"/>
      <c r="EA12" s="623"/>
      <c r="EB12" s="623"/>
      <c r="EC12" s="659"/>
    </row>
    <row r="13" spans="2:143" ht="11.25" customHeight="1" x14ac:dyDescent="0.2">
      <c r="B13" s="619" t="s">
        <v>241</v>
      </c>
      <c r="C13" s="620"/>
      <c r="D13" s="620"/>
      <c r="E13" s="620"/>
      <c r="F13" s="620"/>
      <c r="G13" s="620"/>
      <c r="H13" s="620"/>
      <c r="I13" s="620"/>
      <c r="J13" s="620"/>
      <c r="K13" s="620"/>
      <c r="L13" s="620"/>
      <c r="M13" s="620"/>
      <c r="N13" s="620"/>
      <c r="O13" s="620"/>
      <c r="P13" s="620"/>
      <c r="Q13" s="621"/>
      <c r="R13" s="622" t="s">
        <v>122</v>
      </c>
      <c r="S13" s="623"/>
      <c r="T13" s="623"/>
      <c r="U13" s="623"/>
      <c r="V13" s="623"/>
      <c r="W13" s="623"/>
      <c r="X13" s="623"/>
      <c r="Y13" s="624"/>
      <c r="Z13" s="660" t="s">
        <v>122</v>
      </c>
      <c r="AA13" s="660"/>
      <c r="AB13" s="660"/>
      <c r="AC13" s="660"/>
      <c r="AD13" s="661" t="s">
        <v>122</v>
      </c>
      <c r="AE13" s="661"/>
      <c r="AF13" s="661"/>
      <c r="AG13" s="661"/>
      <c r="AH13" s="661"/>
      <c r="AI13" s="661"/>
      <c r="AJ13" s="661"/>
      <c r="AK13" s="661"/>
      <c r="AL13" s="625" t="s">
        <v>122</v>
      </c>
      <c r="AM13" s="626"/>
      <c r="AN13" s="626"/>
      <c r="AO13" s="662"/>
      <c r="AP13" s="619" t="s">
        <v>242</v>
      </c>
      <c r="AQ13" s="620"/>
      <c r="AR13" s="620"/>
      <c r="AS13" s="620"/>
      <c r="AT13" s="620"/>
      <c r="AU13" s="620"/>
      <c r="AV13" s="620"/>
      <c r="AW13" s="620"/>
      <c r="AX13" s="620"/>
      <c r="AY13" s="620"/>
      <c r="AZ13" s="620"/>
      <c r="BA13" s="620"/>
      <c r="BB13" s="620"/>
      <c r="BC13" s="620"/>
      <c r="BD13" s="620"/>
      <c r="BE13" s="620"/>
      <c r="BF13" s="621"/>
      <c r="BG13" s="622">
        <v>770225</v>
      </c>
      <c r="BH13" s="623"/>
      <c r="BI13" s="623"/>
      <c r="BJ13" s="623"/>
      <c r="BK13" s="623"/>
      <c r="BL13" s="623"/>
      <c r="BM13" s="623"/>
      <c r="BN13" s="624"/>
      <c r="BO13" s="660">
        <v>39.299999999999997</v>
      </c>
      <c r="BP13" s="660"/>
      <c r="BQ13" s="660"/>
      <c r="BR13" s="660"/>
      <c r="BS13" s="661" t="s">
        <v>122</v>
      </c>
      <c r="BT13" s="661"/>
      <c r="BU13" s="661"/>
      <c r="BV13" s="661"/>
      <c r="BW13" s="661"/>
      <c r="BX13" s="661"/>
      <c r="BY13" s="661"/>
      <c r="BZ13" s="661"/>
      <c r="CA13" s="661"/>
      <c r="CB13" s="701"/>
      <c r="CD13" s="619" t="s">
        <v>243</v>
      </c>
      <c r="CE13" s="620"/>
      <c r="CF13" s="620"/>
      <c r="CG13" s="620"/>
      <c r="CH13" s="620"/>
      <c r="CI13" s="620"/>
      <c r="CJ13" s="620"/>
      <c r="CK13" s="620"/>
      <c r="CL13" s="620"/>
      <c r="CM13" s="620"/>
      <c r="CN13" s="620"/>
      <c r="CO13" s="620"/>
      <c r="CP13" s="620"/>
      <c r="CQ13" s="621"/>
      <c r="CR13" s="622">
        <v>1082359</v>
      </c>
      <c r="CS13" s="623"/>
      <c r="CT13" s="623"/>
      <c r="CU13" s="623"/>
      <c r="CV13" s="623"/>
      <c r="CW13" s="623"/>
      <c r="CX13" s="623"/>
      <c r="CY13" s="624"/>
      <c r="CZ13" s="660">
        <v>8</v>
      </c>
      <c r="DA13" s="660"/>
      <c r="DB13" s="660"/>
      <c r="DC13" s="660"/>
      <c r="DD13" s="628">
        <v>218167</v>
      </c>
      <c r="DE13" s="623"/>
      <c r="DF13" s="623"/>
      <c r="DG13" s="623"/>
      <c r="DH13" s="623"/>
      <c r="DI13" s="623"/>
      <c r="DJ13" s="623"/>
      <c r="DK13" s="623"/>
      <c r="DL13" s="623"/>
      <c r="DM13" s="623"/>
      <c r="DN13" s="623"/>
      <c r="DO13" s="623"/>
      <c r="DP13" s="624"/>
      <c r="DQ13" s="628">
        <v>768566</v>
      </c>
      <c r="DR13" s="623"/>
      <c r="DS13" s="623"/>
      <c r="DT13" s="623"/>
      <c r="DU13" s="623"/>
      <c r="DV13" s="623"/>
      <c r="DW13" s="623"/>
      <c r="DX13" s="623"/>
      <c r="DY13" s="623"/>
      <c r="DZ13" s="623"/>
      <c r="EA13" s="623"/>
      <c r="EB13" s="623"/>
      <c r="EC13" s="659"/>
    </row>
    <row r="14" spans="2:143" ht="11.25" customHeight="1" x14ac:dyDescent="0.2">
      <c r="B14" s="619" t="s">
        <v>244</v>
      </c>
      <c r="C14" s="620"/>
      <c r="D14" s="620"/>
      <c r="E14" s="620"/>
      <c r="F14" s="620"/>
      <c r="G14" s="620"/>
      <c r="H14" s="620"/>
      <c r="I14" s="620"/>
      <c r="J14" s="620"/>
      <c r="K14" s="620"/>
      <c r="L14" s="620"/>
      <c r="M14" s="620"/>
      <c r="N14" s="620"/>
      <c r="O14" s="620"/>
      <c r="P14" s="620"/>
      <c r="Q14" s="621"/>
      <c r="R14" s="622" t="s">
        <v>122</v>
      </c>
      <c r="S14" s="623"/>
      <c r="T14" s="623"/>
      <c r="U14" s="623"/>
      <c r="V14" s="623"/>
      <c r="W14" s="623"/>
      <c r="X14" s="623"/>
      <c r="Y14" s="624"/>
      <c r="Z14" s="660" t="s">
        <v>122</v>
      </c>
      <c r="AA14" s="660"/>
      <c r="AB14" s="660"/>
      <c r="AC14" s="660"/>
      <c r="AD14" s="661" t="s">
        <v>122</v>
      </c>
      <c r="AE14" s="661"/>
      <c r="AF14" s="661"/>
      <c r="AG14" s="661"/>
      <c r="AH14" s="661"/>
      <c r="AI14" s="661"/>
      <c r="AJ14" s="661"/>
      <c r="AK14" s="661"/>
      <c r="AL14" s="625" t="s">
        <v>122</v>
      </c>
      <c r="AM14" s="626"/>
      <c r="AN14" s="626"/>
      <c r="AO14" s="662"/>
      <c r="AP14" s="619" t="s">
        <v>245</v>
      </c>
      <c r="AQ14" s="620"/>
      <c r="AR14" s="620"/>
      <c r="AS14" s="620"/>
      <c r="AT14" s="620"/>
      <c r="AU14" s="620"/>
      <c r="AV14" s="620"/>
      <c r="AW14" s="620"/>
      <c r="AX14" s="620"/>
      <c r="AY14" s="620"/>
      <c r="AZ14" s="620"/>
      <c r="BA14" s="620"/>
      <c r="BB14" s="620"/>
      <c r="BC14" s="620"/>
      <c r="BD14" s="620"/>
      <c r="BE14" s="620"/>
      <c r="BF14" s="621"/>
      <c r="BG14" s="622">
        <v>51517</v>
      </c>
      <c r="BH14" s="623"/>
      <c r="BI14" s="623"/>
      <c r="BJ14" s="623"/>
      <c r="BK14" s="623"/>
      <c r="BL14" s="623"/>
      <c r="BM14" s="623"/>
      <c r="BN14" s="624"/>
      <c r="BO14" s="660">
        <v>2.6</v>
      </c>
      <c r="BP14" s="660"/>
      <c r="BQ14" s="660"/>
      <c r="BR14" s="660"/>
      <c r="BS14" s="661" t="s">
        <v>122</v>
      </c>
      <c r="BT14" s="661"/>
      <c r="BU14" s="661"/>
      <c r="BV14" s="661"/>
      <c r="BW14" s="661"/>
      <c r="BX14" s="661"/>
      <c r="BY14" s="661"/>
      <c r="BZ14" s="661"/>
      <c r="CA14" s="661"/>
      <c r="CB14" s="701"/>
      <c r="CD14" s="619" t="s">
        <v>246</v>
      </c>
      <c r="CE14" s="620"/>
      <c r="CF14" s="620"/>
      <c r="CG14" s="620"/>
      <c r="CH14" s="620"/>
      <c r="CI14" s="620"/>
      <c r="CJ14" s="620"/>
      <c r="CK14" s="620"/>
      <c r="CL14" s="620"/>
      <c r="CM14" s="620"/>
      <c r="CN14" s="620"/>
      <c r="CO14" s="620"/>
      <c r="CP14" s="620"/>
      <c r="CQ14" s="621"/>
      <c r="CR14" s="622">
        <v>481283</v>
      </c>
      <c r="CS14" s="623"/>
      <c r="CT14" s="623"/>
      <c r="CU14" s="623"/>
      <c r="CV14" s="623"/>
      <c r="CW14" s="623"/>
      <c r="CX14" s="623"/>
      <c r="CY14" s="624"/>
      <c r="CZ14" s="660">
        <v>3.5</v>
      </c>
      <c r="DA14" s="660"/>
      <c r="DB14" s="660"/>
      <c r="DC14" s="660"/>
      <c r="DD14" s="628">
        <v>29326</v>
      </c>
      <c r="DE14" s="623"/>
      <c r="DF14" s="623"/>
      <c r="DG14" s="623"/>
      <c r="DH14" s="623"/>
      <c r="DI14" s="623"/>
      <c r="DJ14" s="623"/>
      <c r="DK14" s="623"/>
      <c r="DL14" s="623"/>
      <c r="DM14" s="623"/>
      <c r="DN14" s="623"/>
      <c r="DO14" s="623"/>
      <c r="DP14" s="624"/>
      <c r="DQ14" s="628">
        <v>455697</v>
      </c>
      <c r="DR14" s="623"/>
      <c r="DS14" s="623"/>
      <c r="DT14" s="623"/>
      <c r="DU14" s="623"/>
      <c r="DV14" s="623"/>
      <c r="DW14" s="623"/>
      <c r="DX14" s="623"/>
      <c r="DY14" s="623"/>
      <c r="DZ14" s="623"/>
      <c r="EA14" s="623"/>
      <c r="EB14" s="623"/>
      <c r="EC14" s="659"/>
    </row>
    <row r="15" spans="2:143" ht="11.25" customHeight="1" x14ac:dyDescent="0.2">
      <c r="B15" s="619" t="s">
        <v>247</v>
      </c>
      <c r="C15" s="620"/>
      <c r="D15" s="620"/>
      <c r="E15" s="620"/>
      <c r="F15" s="620"/>
      <c r="G15" s="620"/>
      <c r="H15" s="620"/>
      <c r="I15" s="620"/>
      <c r="J15" s="620"/>
      <c r="K15" s="620"/>
      <c r="L15" s="620"/>
      <c r="M15" s="620"/>
      <c r="N15" s="620"/>
      <c r="O15" s="620"/>
      <c r="P15" s="620"/>
      <c r="Q15" s="621"/>
      <c r="R15" s="622">
        <v>9555</v>
      </c>
      <c r="S15" s="623"/>
      <c r="T15" s="623"/>
      <c r="U15" s="623"/>
      <c r="V15" s="623"/>
      <c r="W15" s="623"/>
      <c r="X15" s="623"/>
      <c r="Y15" s="624"/>
      <c r="Z15" s="660">
        <v>0.1</v>
      </c>
      <c r="AA15" s="660"/>
      <c r="AB15" s="660"/>
      <c r="AC15" s="660"/>
      <c r="AD15" s="661">
        <v>9555</v>
      </c>
      <c r="AE15" s="661"/>
      <c r="AF15" s="661"/>
      <c r="AG15" s="661"/>
      <c r="AH15" s="661"/>
      <c r="AI15" s="661"/>
      <c r="AJ15" s="661"/>
      <c r="AK15" s="661"/>
      <c r="AL15" s="625">
        <v>0.1</v>
      </c>
      <c r="AM15" s="626"/>
      <c r="AN15" s="626"/>
      <c r="AO15" s="662"/>
      <c r="AP15" s="619" t="s">
        <v>248</v>
      </c>
      <c r="AQ15" s="620"/>
      <c r="AR15" s="620"/>
      <c r="AS15" s="620"/>
      <c r="AT15" s="620"/>
      <c r="AU15" s="620"/>
      <c r="AV15" s="620"/>
      <c r="AW15" s="620"/>
      <c r="AX15" s="620"/>
      <c r="AY15" s="620"/>
      <c r="AZ15" s="620"/>
      <c r="BA15" s="620"/>
      <c r="BB15" s="620"/>
      <c r="BC15" s="620"/>
      <c r="BD15" s="620"/>
      <c r="BE15" s="620"/>
      <c r="BF15" s="621"/>
      <c r="BG15" s="622">
        <v>180192</v>
      </c>
      <c r="BH15" s="623"/>
      <c r="BI15" s="623"/>
      <c r="BJ15" s="623"/>
      <c r="BK15" s="623"/>
      <c r="BL15" s="623"/>
      <c r="BM15" s="623"/>
      <c r="BN15" s="624"/>
      <c r="BO15" s="660">
        <v>9.1999999999999993</v>
      </c>
      <c r="BP15" s="660"/>
      <c r="BQ15" s="660"/>
      <c r="BR15" s="660"/>
      <c r="BS15" s="661" t="s">
        <v>122</v>
      </c>
      <c r="BT15" s="661"/>
      <c r="BU15" s="661"/>
      <c r="BV15" s="661"/>
      <c r="BW15" s="661"/>
      <c r="BX15" s="661"/>
      <c r="BY15" s="661"/>
      <c r="BZ15" s="661"/>
      <c r="CA15" s="661"/>
      <c r="CB15" s="701"/>
      <c r="CD15" s="619" t="s">
        <v>249</v>
      </c>
      <c r="CE15" s="620"/>
      <c r="CF15" s="620"/>
      <c r="CG15" s="620"/>
      <c r="CH15" s="620"/>
      <c r="CI15" s="620"/>
      <c r="CJ15" s="620"/>
      <c r="CK15" s="620"/>
      <c r="CL15" s="620"/>
      <c r="CM15" s="620"/>
      <c r="CN15" s="620"/>
      <c r="CO15" s="620"/>
      <c r="CP15" s="620"/>
      <c r="CQ15" s="621"/>
      <c r="CR15" s="622">
        <v>1562197</v>
      </c>
      <c r="CS15" s="623"/>
      <c r="CT15" s="623"/>
      <c r="CU15" s="623"/>
      <c r="CV15" s="623"/>
      <c r="CW15" s="623"/>
      <c r="CX15" s="623"/>
      <c r="CY15" s="624"/>
      <c r="CZ15" s="660">
        <v>11.5</v>
      </c>
      <c r="DA15" s="660"/>
      <c r="DB15" s="660"/>
      <c r="DC15" s="660"/>
      <c r="DD15" s="628">
        <v>509619</v>
      </c>
      <c r="DE15" s="623"/>
      <c r="DF15" s="623"/>
      <c r="DG15" s="623"/>
      <c r="DH15" s="623"/>
      <c r="DI15" s="623"/>
      <c r="DJ15" s="623"/>
      <c r="DK15" s="623"/>
      <c r="DL15" s="623"/>
      <c r="DM15" s="623"/>
      <c r="DN15" s="623"/>
      <c r="DO15" s="623"/>
      <c r="DP15" s="624"/>
      <c r="DQ15" s="628">
        <v>862532</v>
      </c>
      <c r="DR15" s="623"/>
      <c r="DS15" s="623"/>
      <c r="DT15" s="623"/>
      <c r="DU15" s="623"/>
      <c r="DV15" s="623"/>
      <c r="DW15" s="623"/>
      <c r="DX15" s="623"/>
      <c r="DY15" s="623"/>
      <c r="DZ15" s="623"/>
      <c r="EA15" s="623"/>
      <c r="EB15" s="623"/>
      <c r="EC15" s="659"/>
    </row>
    <row r="16" spans="2:143" ht="11.25" customHeight="1" x14ac:dyDescent="0.2">
      <c r="B16" s="619" t="s">
        <v>250</v>
      </c>
      <c r="C16" s="620"/>
      <c r="D16" s="620"/>
      <c r="E16" s="620"/>
      <c r="F16" s="620"/>
      <c r="G16" s="620"/>
      <c r="H16" s="620"/>
      <c r="I16" s="620"/>
      <c r="J16" s="620"/>
      <c r="K16" s="620"/>
      <c r="L16" s="620"/>
      <c r="M16" s="620"/>
      <c r="N16" s="620"/>
      <c r="O16" s="620"/>
      <c r="P16" s="620"/>
      <c r="Q16" s="621"/>
      <c r="R16" s="622">
        <v>30944</v>
      </c>
      <c r="S16" s="623"/>
      <c r="T16" s="623"/>
      <c r="U16" s="623"/>
      <c r="V16" s="623"/>
      <c r="W16" s="623"/>
      <c r="X16" s="623"/>
      <c r="Y16" s="624"/>
      <c r="Z16" s="660">
        <v>0.2</v>
      </c>
      <c r="AA16" s="660"/>
      <c r="AB16" s="660"/>
      <c r="AC16" s="660"/>
      <c r="AD16" s="661">
        <v>30944</v>
      </c>
      <c r="AE16" s="661"/>
      <c r="AF16" s="661"/>
      <c r="AG16" s="661"/>
      <c r="AH16" s="661"/>
      <c r="AI16" s="661"/>
      <c r="AJ16" s="661"/>
      <c r="AK16" s="661"/>
      <c r="AL16" s="625">
        <v>0.5</v>
      </c>
      <c r="AM16" s="626"/>
      <c r="AN16" s="626"/>
      <c r="AO16" s="662"/>
      <c r="AP16" s="619" t="s">
        <v>251</v>
      </c>
      <c r="AQ16" s="620"/>
      <c r="AR16" s="620"/>
      <c r="AS16" s="620"/>
      <c r="AT16" s="620"/>
      <c r="AU16" s="620"/>
      <c r="AV16" s="620"/>
      <c r="AW16" s="620"/>
      <c r="AX16" s="620"/>
      <c r="AY16" s="620"/>
      <c r="AZ16" s="620"/>
      <c r="BA16" s="620"/>
      <c r="BB16" s="620"/>
      <c r="BC16" s="620"/>
      <c r="BD16" s="620"/>
      <c r="BE16" s="620"/>
      <c r="BF16" s="621"/>
      <c r="BG16" s="622" t="s">
        <v>122</v>
      </c>
      <c r="BH16" s="623"/>
      <c r="BI16" s="623"/>
      <c r="BJ16" s="623"/>
      <c r="BK16" s="623"/>
      <c r="BL16" s="623"/>
      <c r="BM16" s="623"/>
      <c r="BN16" s="624"/>
      <c r="BO16" s="660" t="s">
        <v>122</v>
      </c>
      <c r="BP16" s="660"/>
      <c r="BQ16" s="660"/>
      <c r="BR16" s="660"/>
      <c r="BS16" s="661" t="s">
        <v>122</v>
      </c>
      <c r="BT16" s="661"/>
      <c r="BU16" s="661"/>
      <c r="BV16" s="661"/>
      <c r="BW16" s="661"/>
      <c r="BX16" s="661"/>
      <c r="BY16" s="661"/>
      <c r="BZ16" s="661"/>
      <c r="CA16" s="661"/>
      <c r="CB16" s="701"/>
      <c r="CD16" s="619" t="s">
        <v>252</v>
      </c>
      <c r="CE16" s="620"/>
      <c r="CF16" s="620"/>
      <c r="CG16" s="620"/>
      <c r="CH16" s="620"/>
      <c r="CI16" s="620"/>
      <c r="CJ16" s="620"/>
      <c r="CK16" s="620"/>
      <c r="CL16" s="620"/>
      <c r="CM16" s="620"/>
      <c r="CN16" s="620"/>
      <c r="CO16" s="620"/>
      <c r="CP16" s="620"/>
      <c r="CQ16" s="621"/>
      <c r="CR16" s="622" t="s">
        <v>122</v>
      </c>
      <c r="CS16" s="623"/>
      <c r="CT16" s="623"/>
      <c r="CU16" s="623"/>
      <c r="CV16" s="623"/>
      <c r="CW16" s="623"/>
      <c r="CX16" s="623"/>
      <c r="CY16" s="624"/>
      <c r="CZ16" s="660" t="s">
        <v>122</v>
      </c>
      <c r="DA16" s="660"/>
      <c r="DB16" s="660"/>
      <c r="DC16" s="660"/>
      <c r="DD16" s="628" t="s">
        <v>122</v>
      </c>
      <c r="DE16" s="623"/>
      <c r="DF16" s="623"/>
      <c r="DG16" s="623"/>
      <c r="DH16" s="623"/>
      <c r="DI16" s="623"/>
      <c r="DJ16" s="623"/>
      <c r="DK16" s="623"/>
      <c r="DL16" s="623"/>
      <c r="DM16" s="623"/>
      <c r="DN16" s="623"/>
      <c r="DO16" s="623"/>
      <c r="DP16" s="624"/>
      <c r="DQ16" s="628" t="s">
        <v>122</v>
      </c>
      <c r="DR16" s="623"/>
      <c r="DS16" s="623"/>
      <c r="DT16" s="623"/>
      <c r="DU16" s="623"/>
      <c r="DV16" s="623"/>
      <c r="DW16" s="623"/>
      <c r="DX16" s="623"/>
      <c r="DY16" s="623"/>
      <c r="DZ16" s="623"/>
      <c r="EA16" s="623"/>
      <c r="EB16" s="623"/>
      <c r="EC16" s="659"/>
    </row>
    <row r="17" spans="2:133" ht="11.25" customHeight="1" x14ac:dyDescent="0.2">
      <c r="B17" s="619" t="s">
        <v>253</v>
      </c>
      <c r="C17" s="620"/>
      <c r="D17" s="620"/>
      <c r="E17" s="620"/>
      <c r="F17" s="620"/>
      <c r="G17" s="620"/>
      <c r="H17" s="620"/>
      <c r="I17" s="620"/>
      <c r="J17" s="620"/>
      <c r="K17" s="620"/>
      <c r="L17" s="620"/>
      <c r="M17" s="620"/>
      <c r="N17" s="620"/>
      <c r="O17" s="620"/>
      <c r="P17" s="620"/>
      <c r="Q17" s="621"/>
      <c r="R17" s="622">
        <v>59577</v>
      </c>
      <c r="S17" s="623"/>
      <c r="T17" s="623"/>
      <c r="U17" s="623"/>
      <c r="V17" s="623"/>
      <c r="W17" s="623"/>
      <c r="X17" s="623"/>
      <c r="Y17" s="624"/>
      <c r="Z17" s="660">
        <v>0.4</v>
      </c>
      <c r="AA17" s="660"/>
      <c r="AB17" s="660"/>
      <c r="AC17" s="660"/>
      <c r="AD17" s="661">
        <v>59577</v>
      </c>
      <c r="AE17" s="661"/>
      <c r="AF17" s="661"/>
      <c r="AG17" s="661"/>
      <c r="AH17" s="661"/>
      <c r="AI17" s="661"/>
      <c r="AJ17" s="661"/>
      <c r="AK17" s="661"/>
      <c r="AL17" s="625">
        <v>0.9</v>
      </c>
      <c r="AM17" s="626"/>
      <c r="AN17" s="626"/>
      <c r="AO17" s="662"/>
      <c r="AP17" s="619" t="s">
        <v>254</v>
      </c>
      <c r="AQ17" s="620"/>
      <c r="AR17" s="620"/>
      <c r="AS17" s="620"/>
      <c r="AT17" s="620"/>
      <c r="AU17" s="620"/>
      <c r="AV17" s="620"/>
      <c r="AW17" s="620"/>
      <c r="AX17" s="620"/>
      <c r="AY17" s="620"/>
      <c r="AZ17" s="620"/>
      <c r="BA17" s="620"/>
      <c r="BB17" s="620"/>
      <c r="BC17" s="620"/>
      <c r="BD17" s="620"/>
      <c r="BE17" s="620"/>
      <c r="BF17" s="621"/>
      <c r="BG17" s="622" t="s">
        <v>122</v>
      </c>
      <c r="BH17" s="623"/>
      <c r="BI17" s="623"/>
      <c r="BJ17" s="623"/>
      <c r="BK17" s="623"/>
      <c r="BL17" s="623"/>
      <c r="BM17" s="623"/>
      <c r="BN17" s="624"/>
      <c r="BO17" s="660" t="s">
        <v>122</v>
      </c>
      <c r="BP17" s="660"/>
      <c r="BQ17" s="660"/>
      <c r="BR17" s="660"/>
      <c r="BS17" s="661" t="s">
        <v>122</v>
      </c>
      <c r="BT17" s="661"/>
      <c r="BU17" s="661"/>
      <c r="BV17" s="661"/>
      <c r="BW17" s="661"/>
      <c r="BX17" s="661"/>
      <c r="BY17" s="661"/>
      <c r="BZ17" s="661"/>
      <c r="CA17" s="661"/>
      <c r="CB17" s="701"/>
      <c r="CD17" s="619" t="s">
        <v>255</v>
      </c>
      <c r="CE17" s="620"/>
      <c r="CF17" s="620"/>
      <c r="CG17" s="620"/>
      <c r="CH17" s="620"/>
      <c r="CI17" s="620"/>
      <c r="CJ17" s="620"/>
      <c r="CK17" s="620"/>
      <c r="CL17" s="620"/>
      <c r="CM17" s="620"/>
      <c r="CN17" s="620"/>
      <c r="CO17" s="620"/>
      <c r="CP17" s="620"/>
      <c r="CQ17" s="621"/>
      <c r="CR17" s="622">
        <v>1035694</v>
      </c>
      <c r="CS17" s="623"/>
      <c r="CT17" s="623"/>
      <c r="CU17" s="623"/>
      <c r="CV17" s="623"/>
      <c r="CW17" s="623"/>
      <c r="CX17" s="623"/>
      <c r="CY17" s="624"/>
      <c r="CZ17" s="660">
        <v>7.6</v>
      </c>
      <c r="DA17" s="660"/>
      <c r="DB17" s="660"/>
      <c r="DC17" s="660"/>
      <c r="DD17" s="628" t="s">
        <v>122</v>
      </c>
      <c r="DE17" s="623"/>
      <c r="DF17" s="623"/>
      <c r="DG17" s="623"/>
      <c r="DH17" s="623"/>
      <c r="DI17" s="623"/>
      <c r="DJ17" s="623"/>
      <c r="DK17" s="623"/>
      <c r="DL17" s="623"/>
      <c r="DM17" s="623"/>
      <c r="DN17" s="623"/>
      <c r="DO17" s="623"/>
      <c r="DP17" s="624"/>
      <c r="DQ17" s="628">
        <v>978550</v>
      </c>
      <c r="DR17" s="623"/>
      <c r="DS17" s="623"/>
      <c r="DT17" s="623"/>
      <c r="DU17" s="623"/>
      <c r="DV17" s="623"/>
      <c r="DW17" s="623"/>
      <c r="DX17" s="623"/>
      <c r="DY17" s="623"/>
      <c r="DZ17" s="623"/>
      <c r="EA17" s="623"/>
      <c r="EB17" s="623"/>
      <c r="EC17" s="659"/>
    </row>
    <row r="18" spans="2:133" ht="11.25" customHeight="1" x14ac:dyDescent="0.2">
      <c r="B18" s="619" t="s">
        <v>256</v>
      </c>
      <c r="C18" s="620"/>
      <c r="D18" s="620"/>
      <c r="E18" s="620"/>
      <c r="F18" s="620"/>
      <c r="G18" s="620"/>
      <c r="H18" s="620"/>
      <c r="I18" s="620"/>
      <c r="J18" s="620"/>
      <c r="K18" s="620"/>
      <c r="L18" s="620"/>
      <c r="M18" s="620"/>
      <c r="N18" s="620"/>
      <c r="O18" s="620"/>
      <c r="P18" s="620"/>
      <c r="Q18" s="621"/>
      <c r="R18" s="622">
        <v>6890</v>
      </c>
      <c r="S18" s="623"/>
      <c r="T18" s="623"/>
      <c r="U18" s="623"/>
      <c r="V18" s="623"/>
      <c r="W18" s="623"/>
      <c r="X18" s="623"/>
      <c r="Y18" s="624"/>
      <c r="Z18" s="660">
        <v>0.1</v>
      </c>
      <c r="AA18" s="660"/>
      <c r="AB18" s="660"/>
      <c r="AC18" s="660"/>
      <c r="AD18" s="661">
        <v>6890</v>
      </c>
      <c r="AE18" s="661"/>
      <c r="AF18" s="661"/>
      <c r="AG18" s="661"/>
      <c r="AH18" s="661"/>
      <c r="AI18" s="661"/>
      <c r="AJ18" s="661"/>
      <c r="AK18" s="661"/>
      <c r="AL18" s="625">
        <v>0.1</v>
      </c>
      <c r="AM18" s="626"/>
      <c r="AN18" s="626"/>
      <c r="AO18" s="662"/>
      <c r="AP18" s="619" t="s">
        <v>257</v>
      </c>
      <c r="AQ18" s="620"/>
      <c r="AR18" s="620"/>
      <c r="AS18" s="620"/>
      <c r="AT18" s="620"/>
      <c r="AU18" s="620"/>
      <c r="AV18" s="620"/>
      <c r="AW18" s="620"/>
      <c r="AX18" s="620"/>
      <c r="AY18" s="620"/>
      <c r="AZ18" s="620"/>
      <c r="BA18" s="620"/>
      <c r="BB18" s="620"/>
      <c r="BC18" s="620"/>
      <c r="BD18" s="620"/>
      <c r="BE18" s="620"/>
      <c r="BF18" s="621"/>
      <c r="BG18" s="622" t="s">
        <v>122</v>
      </c>
      <c r="BH18" s="623"/>
      <c r="BI18" s="623"/>
      <c r="BJ18" s="623"/>
      <c r="BK18" s="623"/>
      <c r="BL18" s="623"/>
      <c r="BM18" s="623"/>
      <c r="BN18" s="624"/>
      <c r="BO18" s="660" t="s">
        <v>122</v>
      </c>
      <c r="BP18" s="660"/>
      <c r="BQ18" s="660"/>
      <c r="BR18" s="660"/>
      <c r="BS18" s="661" t="s">
        <v>122</v>
      </c>
      <c r="BT18" s="661"/>
      <c r="BU18" s="661"/>
      <c r="BV18" s="661"/>
      <c r="BW18" s="661"/>
      <c r="BX18" s="661"/>
      <c r="BY18" s="661"/>
      <c r="BZ18" s="661"/>
      <c r="CA18" s="661"/>
      <c r="CB18" s="701"/>
      <c r="CD18" s="619" t="s">
        <v>258</v>
      </c>
      <c r="CE18" s="620"/>
      <c r="CF18" s="620"/>
      <c r="CG18" s="620"/>
      <c r="CH18" s="620"/>
      <c r="CI18" s="620"/>
      <c r="CJ18" s="620"/>
      <c r="CK18" s="620"/>
      <c r="CL18" s="620"/>
      <c r="CM18" s="620"/>
      <c r="CN18" s="620"/>
      <c r="CO18" s="620"/>
      <c r="CP18" s="620"/>
      <c r="CQ18" s="621"/>
      <c r="CR18" s="622" t="s">
        <v>122</v>
      </c>
      <c r="CS18" s="623"/>
      <c r="CT18" s="623"/>
      <c r="CU18" s="623"/>
      <c r="CV18" s="623"/>
      <c r="CW18" s="623"/>
      <c r="CX18" s="623"/>
      <c r="CY18" s="624"/>
      <c r="CZ18" s="660" t="s">
        <v>122</v>
      </c>
      <c r="DA18" s="660"/>
      <c r="DB18" s="660"/>
      <c r="DC18" s="660"/>
      <c r="DD18" s="628" t="s">
        <v>122</v>
      </c>
      <c r="DE18" s="623"/>
      <c r="DF18" s="623"/>
      <c r="DG18" s="623"/>
      <c r="DH18" s="623"/>
      <c r="DI18" s="623"/>
      <c r="DJ18" s="623"/>
      <c r="DK18" s="623"/>
      <c r="DL18" s="623"/>
      <c r="DM18" s="623"/>
      <c r="DN18" s="623"/>
      <c r="DO18" s="623"/>
      <c r="DP18" s="624"/>
      <c r="DQ18" s="628" t="s">
        <v>122</v>
      </c>
      <c r="DR18" s="623"/>
      <c r="DS18" s="623"/>
      <c r="DT18" s="623"/>
      <c r="DU18" s="623"/>
      <c r="DV18" s="623"/>
      <c r="DW18" s="623"/>
      <c r="DX18" s="623"/>
      <c r="DY18" s="623"/>
      <c r="DZ18" s="623"/>
      <c r="EA18" s="623"/>
      <c r="EB18" s="623"/>
      <c r="EC18" s="659"/>
    </row>
    <row r="19" spans="2:133" ht="11.25" customHeight="1" x14ac:dyDescent="0.2">
      <c r="B19" s="619" t="s">
        <v>259</v>
      </c>
      <c r="C19" s="620"/>
      <c r="D19" s="620"/>
      <c r="E19" s="620"/>
      <c r="F19" s="620"/>
      <c r="G19" s="620"/>
      <c r="H19" s="620"/>
      <c r="I19" s="620"/>
      <c r="J19" s="620"/>
      <c r="K19" s="620"/>
      <c r="L19" s="620"/>
      <c r="M19" s="620"/>
      <c r="N19" s="620"/>
      <c r="O19" s="620"/>
      <c r="P19" s="620"/>
      <c r="Q19" s="621"/>
      <c r="R19" s="622">
        <v>50455</v>
      </c>
      <c r="S19" s="623"/>
      <c r="T19" s="623"/>
      <c r="U19" s="623"/>
      <c r="V19" s="623"/>
      <c r="W19" s="623"/>
      <c r="X19" s="623"/>
      <c r="Y19" s="624"/>
      <c r="Z19" s="660">
        <v>0.4</v>
      </c>
      <c r="AA19" s="660"/>
      <c r="AB19" s="660"/>
      <c r="AC19" s="660"/>
      <c r="AD19" s="661">
        <v>50455</v>
      </c>
      <c r="AE19" s="661"/>
      <c r="AF19" s="661"/>
      <c r="AG19" s="661"/>
      <c r="AH19" s="661"/>
      <c r="AI19" s="661"/>
      <c r="AJ19" s="661"/>
      <c r="AK19" s="661"/>
      <c r="AL19" s="625">
        <v>0.8</v>
      </c>
      <c r="AM19" s="626"/>
      <c r="AN19" s="626"/>
      <c r="AO19" s="662"/>
      <c r="AP19" s="619" t="s">
        <v>260</v>
      </c>
      <c r="AQ19" s="620"/>
      <c r="AR19" s="620"/>
      <c r="AS19" s="620"/>
      <c r="AT19" s="620"/>
      <c r="AU19" s="620"/>
      <c r="AV19" s="620"/>
      <c r="AW19" s="620"/>
      <c r="AX19" s="620"/>
      <c r="AY19" s="620"/>
      <c r="AZ19" s="620"/>
      <c r="BA19" s="620"/>
      <c r="BB19" s="620"/>
      <c r="BC19" s="620"/>
      <c r="BD19" s="620"/>
      <c r="BE19" s="620"/>
      <c r="BF19" s="621"/>
      <c r="BG19" s="622">
        <v>7123</v>
      </c>
      <c r="BH19" s="623"/>
      <c r="BI19" s="623"/>
      <c r="BJ19" s="623"/>
      <c r="BK19" s="623"/>
      <c r="BL19" s="623"/>
      <c r="BM19" s="623"/>
      <c r="BN19" s="624"/>
      <c r="BO19" s="660">
        <v>0.4</v>
      </c>
      <c r="BP19" s="660"/>
      <c r="BQ19" s="660"/>
      <c r="BR19" s="660"/>
      <c r="BS19" s="661" t="s">
        <v>122</v>
      </c>
      <c r="BT19" s="661"/>
      <c r="BU19" s="661"/>
      <c r="BV19" s="661"/>
      <c r="BW19" s="661"/>
      <c r="BX19" s="661"/>
      <c r="BY19" s="661"/>
      <c r="BZ19" s="661"/>
      <c r="CA19" s="661"/>
      <c r="CB19" s="701"/>
      <c r="CD19" s="619" t="s">
        <v>261</v>
      </c>
      <c r="CE19" s="620"/>
      <c r="CF19" s="620"/>
      <c r="CG19" s="620"/>
      <c r="CH19" s="620"/>
      <c r="CI19" s="620"/>
      <c r="CJ19" s="620"/>
      <c r="CK19" s="620"/>
      <c r="CL19" s="620"/>
      <c r="CM19" s="620"/>
      <c r="CN19" s="620"/>
      <c r="CO19" s="620"/>
      <c r="CP19" s="620"/>
      <c r="CQ19" s="621"/>
      <c r="CR19" s="622" t="s">
        <v>122</v>
      </c>
      <c r="CS19" s="623"/>
      <c r="CT19" s="623"/>
      <c r="CU19" s="623"/>
      <c r="CV19" s="623"/>
      <c r="CW19" s="623"/>
      <c r="CX19" s="623"/>
      <c r="CY19" s="624"/>
      <c r="CZ19" s="660" t="s">
        <v>122</v>
      </c>
      <c r="DA19" s="660"/>
      <c r="DB19" s="660"/>
      <c r="DC19" s="660"/>
      <c r="DD19" s="628" t="s">
        <v>122</v>
      </c>
      <c r="DE19" s="623"/>
      <c r="DF19" s="623"/>
      <c r="DG19" s="623"/>
      <c r="DH19" s="623"/>
      <c r="DI19" s="623"/>
      <c r="DJ19" s="623"/>
      <c r="DK19" s="623"/>
      <c r="DL19" s="623"/>
      <c r="DM19" s="623"/>
      <c r="DN19" s="623"/>
      <c r="DO19" s="623"/>
      <c r="DP19" s="624"/>
      <c r="DQ19" s="628" t="s">
        <v>122</v>
      </c>
      <c r="DR19" s="623"/>
      <c r="DS19" s="623"/>
      <c r="DT19" s="623"/>
      <c r="DU19" s="623"/>
      <c r="DV19" s="623"/>
      <c r="DW19" s="623"/>
      <c r="DX19" s="623"/>
      <c r="DY19" s="623"/>
      <c r="DZ19" s="623"/>
      <c r="EA19" s="623"/>
      <c r="EB19" s="623"/>
      <c r="EC19" s="659"/>
    </row>
    <row r="20" spans="2:133" ht="11.25" customHeight="1" x14ac:dyDescent="0.2">
      <c r="B20" s="689" t="s">
        <v>262</v>
      </c>
      <c r="C20" s="690"/>
      <c r="D20" s="690"/>
      <c r="E20" s="690"/>
      <c r="F20" s="690"/>
      <c r="G20" s="690"/>
      <c r="H20" s="690"/>
      <c r="I20" s="690"/>
      <c r="J20" s="690"/>
      <c r="K20" s="690"/>
      <c r="L20" s="690"/>
      <c r="M20" s="690"/>
      <c r="N20" s="690"/>
      <c r="O20" s="690"/>
      <c r="P20" s="690"/>
      <c r="Q20" s="691"/>
      <c r="R20" s="622">
        <v>2232</v>
      </c>
      <c r="S20" s="623"/>
      <c r="T20" s="623"/>
      <c r="U20" s="623"/>
      <c r="V20" s="623"/>
      <c r="W20" s="623"/>
      <c r="X20" s="623"/>
      <c r="Y20" s="624"/>
      <c r="Z20" s="660">
        <v>0</v>
      </c>
      <c r="AA20" s="660"/>
      <c r="AB20" s="660"/>
      <c r="AC20" s="660"/>
      <c r="AD20" s="661">
        <v>2232</v>
      </c>
      <c r="AE20" s="661"/>
      <c r="AF20" s="661"/>
      <c r="AG20" s="661"/>
      <c r="AH20" s="661"/>
      <c r="AI20" s="661"/>
      <c r="AJ20" s="661"/>
      <c r="AK20" s="661"/>
      <c r="AL20" s="625">
        <v>0</v>
      </c>
      <c r="AM20" s="626"/>
      <c r="AN20" s="626"/>
      <c r="AO20" s="662"/>
      <c r="AP20" s="619" t="s">
        <v>263</v>
      </c>
      <c r="AQ20" s="620"/>
      <c r="AR20" s="620"/>
      <c r="AS20" s="620"/>
      <c r="AT20" s="620"/>
      <c r="AU20" s="620"/>
      <c r="AV20" s="620"/>
      <c r="AW20" s="620"/>
      <c r="AX20" s="620"/>
      <c r="AY20" s="620"/>
      <c r="AZ20" s="620"/>
      <c r="BA20" s="620"/>
      <c r="BB20" s="620"/>
      <c r="BC20" s="620"/>
      <c r="BD20" s="620"/>
      <c r="BE20" s="620"/>
      <c r="BF20" s="621"/>
      <c r="BG20" s="622">
        <v>7123</v>
      </c>
      <c r="BH20" s="623"/>
      <c r="BI20" s="623"/>
      <c r="BJ20" s="623"/>
      <c r="BK20" s="623"/>
      <c r="BL20" s="623"/>
      <c r="BM20" s="623"/>
      <c r="BN20" s="624"/>
      <c r="BO20" s="660">
        <v>0.4</v>
      </c>
      <c r="BP20" s="660"/>
      <c r="BQ20" s="660"/>
      <c r="BR20" s="660"/>
      <c r="BS20" s="661" t="s">
        <v>122</v>
      </c>
      <c r="BT20" s="661"/>
      <c r="BU20" s="661"/>
      <c r="BV20" s="661"/>
      <c r="BW20" s="661"/>
      <c r="BX20" s="661"/>
      <c r="BY20" s="661"/>
      <c r="BZ20" s="661"/>
      <c r="CA20" s="661"/>
      <c r="CB20" s="701"/>
      <c r="CD20" s="619" t="s">
        <v>264</v>
      </c>
      <c r="CE20" s="620"/>
      <c r="CF20" s="620"/>
      <c r="CG20" s="620"/>
      <c r="CH20" s="620"/>
      <c r="CI20" s="620"/>
      <c r="CJ20" s="620"/>
      <c r="CK20" s="620"/>
      <c r="CL20" s="620"/>
      <c r="CM20" s="620"/>
      <c r="CN20" s="620"/>
      <c r="CO20" s="620"/>
      <c r="CP20" s="620"/>
      <c r="CQ20" s="621"/>
      <c r="CR20" s="622">
        <v>13558265</v>
      </c>
      <c r="CS20" s="623"/>
      <c r="CT20" s="623"/>
      <c r="CU20" s="623"/>
      <c r="CV20" s="623"/>
      <c r="CW20" s="623"/>
      <c r="CX20" s="623"/>
      <c r="CY20" s="624"/>
      <c r="CZ20" s="660">
        <v>100</v>
      </c>
      <c r="DA20" s="660"/>
      <c r="DB20" s="660"/>
      <c r="DC20" s="660"/>
      <c r="DD20" s="628">
        <v>1587345</v>
      </c>
      <c r="DE20" s="623"/>
      <c r="DF20" s="623"/>
      <c r="DG20" s="623"/>
      <c r="DH20" s="623"/>
      <c r="DI20" s="623"/>
      <c r="DJ20" s="623"/>
      <c r="DK20" s="623"/>
      <c r="DL20" s="623"/>
      <c r="DM20" s="623"/>
      <c r="DN20" s="623"/>
      <c r="DO20" s="623"/>
      <c r="DP20" s="624"/>
      <c r="DQ20" s="628">
        <v>7064330</v>
      </c>
      <c r="DR20" s="623"/>
      <c r="DS20" s="623"/>
      <c r="DT20" s="623"/>
      <c r="DU20" s="623"/>
      <c r="DV20" s="623"/>
      <c r="DW20" s="623"/>
      <c r="DX20" s="623"/>
      <c r="DY20" s="623"/>
      <c r="DZ20" s="623"/>
      <c r="EA20" s="623"/>
      <c r="EB20" s="623"/>
      <c r="EC20" s="659"/>
    </row>
    <row r="21" spans="2:133" ht="11.25" customHeight="1" x14ac:dyDescent="0.2">
      <c r="B21" s="619" t="s">
        <v>265</v>
      </c>
      <c r="C21" s="620"/>
      <c r="D21" s="620"/>
      <c r="E21" s="620"/>
      <c r="F21" s="620"/>
      <c r="G21" s="620"/>
      <c r="H21" s="620"/>
      <c r="I21" s="620"/>
      <c r="J21" s="620"/>
      <c r="K21" s="620"/>
      <c r="L21" s="620"/>
      <c r="M21" s="620"/>
      <c r="N21" s="620"/>
      <c r="O21" s="620"/>
      <c r="P21" s="620"/>
      <c r="Q21" s="621"/>
      <c r="R21" s="622">
        <v>4137581</v>
      </c>
      <c r="S21" s="623"/>
      <c r="T21" s="623"/>
      <c r="U21" s="623"/>
      <c r="V21" s="623"/>
      <c r="W21" s="623"/>
      <c r="X21" s="623"/>
      <c r="Y21" s="624"/>
      <c r="Z21" s="660">
        <v>30.2</v>
      </c>
      <c r="AA21" s="660"/>
      <c r="AB21" s="660"/>
      <c r="AC21" s="660"/>
      <c r="AD21" s="661">
        <v>3821402</v>
      </c>
      <c r="AE21" s="661"/>
      <c r="AF21" s="661"/>
      <c r="AG21" s="661"/>
      <c r="AH21" s="661"/>
      <c r="AI21" s="661"/>
      <c r="AJ21" s="661"/>
      <c r="AK21" s="661"/>
      <c r="AL21" s="625">
        <v>59.5</v>
      </c>
      <c r="AM21" s="626"/>
      <c r="AN21" s="626"/>
      <c r="AO21" s="662"/>
      <c r="AP21" s="619" t="s">
        <v>266</v>
      </c>
      <c r="AQ21" s="699"/>
      <c r="AR21" s="699"/>
      <c r="AS21" s="699"/>
      <c r="AT21" s="699"/>
      <c r="AU21" s="699"/>
      <c r="AV21" s="699"/>
      <c r="AW21" s="699"/>
      <c r="AX21" s="699"/>
      <c r="AY21" s="699"/>
      <c r="AZ21" s="699"/>
      <c r="BA21" s="699"/>
      <c r="BB21" s="699"/>
      <c r="BC21" s="699"/>
      <c r="BD21" s="699"/>
      <c r="BE21" s="699"/>
      <c r="BF21" s="700"/>
      <c r="BG21" s="622">
        <v>7123</v>
      </c>
      <c r="BH21" s="623"/>
      <c r="BI21" s="623"/>
      <c r="BJ21" s="623"/>
      <c r="BK21" s="623"/>
      <c r="BL21" s="623"/>
      <c r="BM21" s="623"/>
      <c r="BN21" s="624"/>
      <c r="BO21" s="660">
        <v>0.4</v>
      </c>
      <c r="BP21" s="660"/>
      <c r="BQ21" s="660"/>
      <c r="BR21" s="660"/>
      <c r="BS21" s="661" t="s">
        <v>122</v>
      </c>
      <c r="BT21" s="661"/>
      <c r="BU21" s="661"/>
      <c r="BV21" s="661"/>
      <c r="BW21" s="661"/>
      <c r="BX21" s="661"/>
      <c r="BY21" s="661"/>
      <c r="BZ21" s="661"/>
      <c r="CA21" s="661"/>
      <c r="CB21" s="701"/>
      <c r="CD21" s="603"/>
      <c r="CE21" s="604"/>
      <c r="CF21" s="604"/>
      <c r="CG21" s="604"/>
      <c r="CH21" s="604"/>
      <c r="CI21" s="604"/>
      <c r="CJ21" s="604"/>
      <c r="CK21" s="604"/>
      <c r="CL21" s="604"/>
      <c r="CM21" s="604"/>
      <c r="CN21" s="604"/>
      <c r="CO21" s="604"/>
      <c r="CP21" s="604"/>
      <c r="CQ21" s="605"/>
      <c r="CR21" s="707"/>
      <c r="CS21" s="708"/>
      <c r="CT21" s="708"/>
      <c r="CU21" s="708"/>
      <c r="CV21" s="708"/>
      <c r="CW21" s="708"/>
      <c r="CX21" s="708"/>
      <c r="CY21" s="709"/>
      <c r="CZ21" s="710"/>
      <c r="DA21" s="710"/>
      <c r="DB21" s="710"/>
      <c r="DC21" s="710"/>
      <c r="DD21" s="711"/>
      <c r="DE21" s="708"/>
      <c r="DF21" s="708"/>
      <c r="DG21" s="708"/>
      <c r="DH21" s="708"/>
      <c r="DI21" s="708"/>
      <c r="DJ21" s="708"/>
      <c r="DK21" s="708"/>
      <c r="DL21" s="708"/>
      <c r="DM21" s="708"/>
      <c r="DN21" s="708"/>
      <c r="DO21" s="708"/>
      <c r="DP21" s="709"/>
      <c r="DQ21" s="711"/>
      <c r="DR21" s="708"/>
      <c r="DS21" s="708"/>
      <c r="DT21" s="708"/>
      <c r="DU21" s="708"/>
      <c r="DV21" s="708"/>
      <c r="DW21" s="708"/>
      <c r="DX21" s="708"/>
      <c r="DY21" s="708"/>
      <c r="DZ21" s="708"/>
      <c r="EA21" s="708"/>
      <c r="EB21" s="708"/>
      <c r="EC21" s="715"/>
    </row>
    <row r="22" spans="2:133" ht="11.25" customHeight="1" x14ac:dyDescent="0.2">
      <c r="B22" s="619" t="s">
        <v>267</v>
      </c>
      <c r="C22" s="620"/>
      <c r="D22" s="620"/>
      <c r="E22" s="620"/>
      <c r="F22" s="620"/>
      <c r="G22" s="620"/>
      <c r="H22" s="620"/>
      <c r="I22" s="620"/>
      <c r="J22" s="620"/>
      <c r="K22" s="620"/>
      <c r="L22" s="620"/>
      <c r="M22" s="620"/>
      <c r="N22" s="620"/>
      <c r="O22" s="620"/>
      <c r="P22" s="620"/>
      <c r="Q22" s="621"/>
      <c r="R22" s="622">
        <v>3821402</v>
      </c>
      <c r="S22" s="623"/>
      <c r="T22" s="623"/>
      <c r="U22" s="623"/>
      <c r="V22" s="623"/>
      <c r="W22" s="623"/>
      <c r="X22" s="623"/>
      <c r="Y22" s="624"/>
      <c r="Z22" s="660">
        <v>27.9</v>
      </c>
      <c r="AA22" s="660"/>
      <c r="AB22" s="660"/>
      <c r="AC22" s="660"/>
      <c r="AD22" s="661">
        <v>3821402</v>
      </c>
      <c r="AE22" s="661"/>
      <c r="AF22" s="661"/>
      <c r="AG22" s="661"/>
      <c r="AH22" s="661"/>
      <c r="AI22" s="661"/>
      <c r="AJ22" s="661"/>
      <c r="AK22" s="661"/>
      <c r="AL22" s="625">
        <v>59.5</v>
      </c>
      <c r="AM22" s="626"/>
      <c r="AN22" s="626"/>
      <c r="AO22" s="662"/>
      <c r="AP22" s="619" t="s">
        <v>268</v>
      </c>
      <c r="AQ22" s="699"/>
      <c r="AR22" s="699"/>
      <c r="AS22" s="699"/>
      <c r="AT22" s="699"/>
      <c r="AU22" s="699"/>
      <c r="AV22" s="699"/>
      <c r="AW22" s="699"/>
      <c r="AX22" s="699"/>
      <c r="AY22" s="699"/>
      <c r="AZ22" s="699"/>
      <c r="BA22" s="699"/>
      <c r="BB22" s="699"/>
      <c r="BC22" s="699"/>
      <c r="BD22" s="699"/>
      <c r="BE22" s="699"/>
      <c r="BF22" s="700"/>
      <c r="BG22" s="622" t="s">
        <v>122</v>
      </c>
      <c r="BH22" s="623"/>
      <c r="BI22" s="623"/>
      <c r="BJ22" s="623"/>
      <c r="BK22" s="623"/>
      <c r="BL22" s="623"/>
      <c r="BM22" s="623"/>
      <c r="BN22" s="624"/>
      <c r="BO22" s="660" t="s">
        <v>122</v>
      </c>
      <c r="BP22" s="660"/>
      <c r="BQ22" s="660"/>
      <c r="BR22" s="660"/>
      <c r="BS22" s="661" t="s">
        <v>122</v>
      </c>
      <c r="BT22" s="661"/>
      <c r="BU22" s="661"/>
      <c r="BV22" s="661"/>
      <c r="BW22" s="661"/>
      <c r="BX22" s="661"/>
      <c r="BY22" s="661"/>
      <c r="BZ22" s="661"/>
      <c r="CA22" s="661"/>
      <c r="CB22" s="701"/>
      <c r="CD22" s="674" t="s">
        <v>269</v>
      </c>
      <c r="CE22" s="675"/>
      <c r="CF22" s="675"/>
      <c r="CG22" s="675"/>
      <c r="CH22" s="675"/>
      <c r="CI22" s="675"/>
      <c r="CJ22" s="675"/>
      <c r="CK22" s="675"/>
      <c r="CL22" s="675"/>
      <c r="CM22" s="675"/>
      <c r="CN22" s="675"/>
      <c r="CO22" s="675"/>
      <c r="CP22" s="675"/>
      <c r="CQ22" s="675"/>
      <c r="CR22" s="675"/>
      <c r="CS22" s="675"/>
      <c r="CT22" s="675"/>
      <c r="CU22" s="675"/>
      <c r="CV22" s="675"/>
      <c r="CW22" s="675"/>
      <c r="CX22" s="675"/>
      <c r="CY22" s="675"/>
      <c r="CZ22" s="675"/>
      <c r="DA22" s="675"/>
      <c r="DB22" s="675"/>
      <c r="DC22" s="675"/>
      <c r="DD22" s="675"/>
      <c r="DE22" s="675"/>
      <c r="DF22" s="675"/>
      <c r="DG22" s="675"/>
      <c r="DH22" s="675"/>
      <c r="DI22" s="675"/>
      <c r="DJ22" s="675"/>
      <c r="DK22" s="675"/>
      <c r="DL22" s="675"/>
      <c r="DM22" s="675"/>
      <c r="DN22" s="675"/>
      <c r="DO22" s="675"/>
      <c r="DP22" s="675"/>
      <c r="DQ22" s="675"/>
      <c r="DR22" s="675"/>
      <c r="DS22" s="675"/>
      <c r="DT22" s="675"/>
      <c r="DU22" s="675"/>
      <c r="DV22" s="675"/>
      <c r="DW22" s="675"/>
      <c r="DX22" s="675"/>
      <c r="DY22" s="675"/>
      <c r="DZ22" s="675"/>
      <c r="EA22" s="675"/>
      <c r="EB22" s="675"/>
      <c r="EC22" s="676"/>
    </row>
    <row r="23" spans="2:133" ht="11.25" customHeight="1" x14ac:dyDescent="0.2">
      <c r="B23" s="619" t="s">
        <v>270</v>
      </c>
      <c r="C23" s="620"/>
      <c r="D23" s="620"/>
      <c r="E23" s="620"/>
      <c r="F23" s="620"/>
      <c r="G23" s="620"/>
      <c r="H23" s="620"/>
      <c r="I23" s="620"/>
      <c r="J23" s="620"/>
      <c r="K23" s="620"/>
      <c r="L23" s="620"/>
      <c r="M23" s="620"/>
      <c r="N23" s="620"/>
      <c r="O23" s="620"/>
      <c r="P23" s="620"/>
      <c r="Q23" s="621"/>
      <c r="R23" s="622">
        <v>316179</v>
      </c>
      <c r="S23" s="623"/>
      <c r="T23" s="623"/>
      <c r="U23" s="623"/>
      <c r="V23" s="623"/>
      <c r="W23" s="623"/>
      <c r="X23" s="623"/>
      <c r="Y23" s="624"/>
      <c r="Z23" s="660">
        <v>2.2999999999999998</v>
      </c>
      <c r="AA23" s="660"/>
      <c r="AB23" s="660"/>
      <c r="AC23" s="660"/>
      <c r="AD23" s="661" t="s">
        <v>122</v>
      </c>
      <c r="AE23" s="661"/>
      <c r="AF23" s="661"/>
      <c r="AG23" s="661"/>
      <c r="AH23" s="661"/>
      <c r="AI23" s="661"/>
      <c r="AJ23" s="661"/>
      <c r="AK23" s="661"/>
      <c r="AL23" s="625" t="s">
        <v>122</v>
      </c>
      <c r="AM23" s="626"/>
      <c r="AN23" s="626"/>
      <c r="AO23" s="662"/>
      <c r="AP23" s="619" t="s">
        <v>271</v>
      </c>
      <c r="AQ23" s="699"/>
      <c r="AR23" s="699"/>
      <c r="AS23" s="699"/>
      <c r="AT23" s="699"/>
      <c r="AU23" s="699"/>
      <c r="AV23" s="699"/>
      <c r="AW23" s="699"/>
      <c r="AX23" s="699"/>
      <c r="AY23" s="699"/>
      <c r="AZ23" s="699"/>
      <c r="BA23" s="699"/>
      <c r="BB23" s="699"/>
      <c r="BC23" s="699"/>
      <c r="BD23" s="699"/>
      <c r="BE23" s="699"/>
      <c r="BF23" s="700"/>
      <c r="BG23" s="622" t="s">
        <v>122</v>
      </c>
      <c r="BH23" s="623"/>
      <c r="BI23" s="623"/>
      <c r="BJ23" s="623"/>
      <c r="BK23" s="623"/>
      <c r="BL23" s="623"/>
      <c r="BM23" s="623"/>
      <c r="BN23" s="624"/>
      <c r="BO23" s="660" t="s">
        <v>122</v>
      </c>
      <c r="BP23" s="660"/>
      <c r="BQ23" s="660"/>
      <c r="BR23" s="660"/>
      <c r="BS23" s="661" t="s">
        <v>122</v>
      </c>
      <c r="BT23" s="661"/>
      <c r="BU23" s="661"/>
      <c r="BV23" s="661"/>
      <c r="BW23" s="661"/>
      <c r="BX23" s="661"/>
      <c r="BY23" s="661"/>
      <c r="BZ23" s="661"/>
      <c r="CA23" s="661"/>
      <c r="CB23" s="701"/>
      <c r="CD23" s="674" t="s">
        <v>211</v>
      </c>
      <c r="CE23" s="675"/>
      <c r="CF23" s="675"/>
      <c r="CG23" s="675"/>
      <c r="CH23" s="675"/>
      <c r="CI23" s="675"/>
      <c r="CJ23" s="675"/>
      <c r="CK23" s="675"/>
      <c r="CL23" s="675"/>
      <c r="CM23" s="675"/>
      <c r="CN23" s="675"/>
      <c r="CO23" s="675"/>
      <c r="CP23" s="675"/>
      <c r="CQ23" s="676"/>
      <c r="CR23" s="674" t="s">
        <v>272</v>
      </c>
      <c r="CS23" s="675"/>
      <c r="CT23" s="675"/>
      <c r="CU23" s="675"/>
      <c r="CV23" s="675"/>
      <c r="CW23" s="675"/>
      <c r="CX23" s="675"/>
      <c r="CY23" s="676"/>
      <c r="CZ23" s="674" t="s">
        <v>273</v>
      </c>
      <c r="DA23" s="675"/>
      <c r="DB23" s="675"/>
      <c r="DC23" s="676"/>
      <c r="DD23" s="674" t="s">
        <v>274</v>
      </c>
      <c r="DE23" s="675"/>
      <c r="DF23" s="675"/>
      <c r="DG23" s="675"/>
      <c r="DH23" s="675"/>
      <c r="DI23" s="675"/>
      <c r="DJ23" s="675"/>
      <c r="DK23" s="676"/>
      <c r="DL23" s="712" t="s">
        <v>275</v>
      </c>
      <c r="DM23" s="713"/>
      <c r="DN23" s="713"/>
      <c r="DO23" s="713"/>
      <c r="DP23" s="713"/>
      <c r="DQ23" s="713"/>
      <c r="DR23" s="713"/>
      <c r="DS23" s="713"/>
      <c r="DT23" s="713"/>
      <c r="DU23" s="713"/>
      <c r="DV23" s="714"/>
      <c r="DW23" s="674" t="s">
        <v>276</v>
      </c>
      <c r="DX23" s="675"/>
      <c r="DY23" s="675"/>
      <c r="DZ23" s="675"/>
      <c r="EA23" s="675"/>
      <c r="EB23" s="675"/>
      <c r="EC23" s="676"/>
    </row>
    <row r="24" spans="2:133" ht="11.25" customHeight="1" x14ac:dyDescent="0.2">
      <c r="B24" s="619" t="s">
        <v>277</v>
      </c>
      <c r="C24" s="620"/>
      <c r="D24" s="620"/>
      <c r="E24" s="620"/>
      <c r="F24" s="620"/>
      <c r="G24" s="620"/>
      <c r="H24" s="620"/>
      <c r="I24" s="620"/>
      <c r="J24" s="620"/>
      <c r="K24" s="620"/>
      <c r="L24" s="620"/>
      <c r="M24" s="620"/>
      <c r="N24" s="620"/>
      <c r="O24" s="620"/>
      <c r="P24" s="620"/>
      <c r="Q24" s="621"/>
      <c r="R24" s="622" t="s">
        <v>122</v>
      </c>
      <c r="S24" s="623"/>
      <c r="T24" s="623"/>
      <c r="U24" s="623"/>
      <c r="V24" s="623"/>
      <c r="W24" s="623"/>
      <c r="X24" s="623"/>
      <c r="Y24" s="624"/>
      <c r="Z24" s="660" t="s">
        <v>122</v>
      </c>
      <c r="AA24" s="660"/>
      <c r="AB24" s="660"/>
      <c r="AC24" s="660"/>
      <c r="AD24" s="661" t="s">
        <v>122</v>
      </c>
      <c r="AE24" s="661"/>
      <c r="AF24" s="661"/>
      <c r="AG24" s="661"/>
      <c r="AH24" s="661"/>
      <c r="AI24" s="661"/>
      <c r="AJ24" s="661"/>
      <c r="AK24" s="661"/>
      <c r="AL24" s="625" t="s">
        <v>122</v>
      </c>
      <c r="AM24" s="626"/>
      <c r="AN24" s="626"/>
      <c r="AO24" s="662"/>
      <c r="AP24" s="619" t="s">
        <v>278</v>
      </c>
      <c r="AQ24" s="699"/>
      <c r="AR24" s="699"/>
      <c r="AS24" s="699"/>
      <c r="AT24" s="699"/>
      <c r="AU24" s="699"/>
      <c r="AV24" s="699"/>
      <c r="AW24" s="699"/>
      <c r="AX24" s="699"/>
      <c r="AY24" s="699"/>
      <c r="AZ24" s="699"/>
      <c r="BA24" s="699"/>
      <c r="BB24" s="699"/>
      <c r="BC24" s="699"/>
      <c r="BD24" s="699"/>
      <c r="BE24" s="699"/>
      <c r="BF24" s="700"/>
      <c r="BG24" s="622" t="s">
        <v>122</v>
      </c>
      <c r="BH24" s="623"/>
      <c r="BI24" s="623"/>
      <c r="BJ24" s="623"/>
      <c r="BK24" s="623"/>
      <c r="BL24" s="623"/>
      <c r="BM24" s="623"/>
      <c r="BN24" s="624"/>
      <c r="BO24" s="660" t="s">
        <v>122</v>
      </c>
      <c r="BP24" s="660"/>
      <c r="BQ24" s="660"/>
      <c r="BR24" s="660"/>
      <c r="BS24" s="661" t="s">
        <v>122</v>
      </c>
      <c r="BT24" s="661"/>
      <c r="BU24" s="661"/>
      <c r="BV24" s="661"/>
      <c r="BW24" s="661"/>
      <c r="BX24" s="661"/>
      <c r="BY24" s="661"/>
      <c r="BZ24" s="661"/>
      <c r="CA24" s="661"/>
      <c r="CB24" s="701"/>
      <c r="CD24" s="680" t="s">
        <v>279</v>
      </c>
      <c r="CE24" s="681"/>
      <c r="CF24" s="681"/>
      <c r="CG24" s="681"/>
      <c r="CH24" s="681"/>
      <c r="CI24" s="681"/>
      <c r="CJ24" s="681"/>
      <c r="CK24" s="681"/>
      <c r="CL24" s="681"/>
      <c r="CM24" s="681"/>
      <c r="CN24" s="681"/>
      <c r="CO24" s="681"/>
      <c r="CP24" s="681"/>
      <c r="CQ24" s="682"/>
      <c r="CR24" s="677">
        <v>4607440</v>
      </c>
      <c r="CS24" s="678"/>
      <c r="CT24" s="678"/>
      <c r="CU24" s="678"/>
      <c r="CV24" s="678"/>
      <c r="CW24" s="678"/>
      <c r="CX24" s="678"/>
      <c r="CY24" s="703"/>
      <c r="CZ24" s="704">
        <v>34</v>
      </c>
      <c r="DA24" s="686"/>
      <c r="DB24" s="686"/>
      <c r="DC24" s="706"/>
      <c r="DD24" s="702">
        <v>3672024</v>
      </c>
      <c r="DE24" s="678"/>
      <c r="DF24" s="678"/>
      <c r="DG24" s="678"/>
      <c r="DH24" s="678"/>
      <c r="DI24" s="678"/>
      <c r="DJ24" s="678"/>
      <c r="DK24" s="703"/>
      <c r="DL24" s="702">
        <v>3573787</v>
      </c>
      <c r="DM24" s="678"/>
      <c r="DN24" s="678"/>
      <c r="DO24" s="678"/>
      <c r="DP24" s="678"/>
      <c r="DQ24" s="678"/>
      <c r="DR24" s="678"/>
      <c r="DS24" s="678"/>
      <c r="DT24" s="678"/>
      <c r="DU24" s="678"/>
      <c r="DV24" s="703"/>
      <c r="DW24" s="704">
        <v>55.6</v>
      </c>
      <c r="DX24" s="686"/>
      <c r="DY24" s="686"/>
      <c r="DZ24" s="686"/>
      <c r="EA24" s="686"/>
      <c r="EB24" s="686"/>
      <c r="EC24" s="705"/>
    </row>
    <row r="25" spans="2:133" ht="11.25" customHeight="1" x14ac:dyDescent="0.2">
      <c r="B25" s="619" t="s">
        <v>280</v>
      </c>
      <c r="C25" s="620"/>
      <c r="D25" s="620"/>
      <c r="E25" s="620"/>
      <c r="F25" s="620"/>
      <c r="G25" s="620"/>
      <c r="H25" s="620"/>
      <c r="I25" s="620"/>
      <c r="J25" s="620"/>
      <c r="K25" s="620"/>
      <c r="L25" s="620"/>
      <c r="M25" s="620"/>
      <c r="N25" s="620"/>
      <c r="O25" s="620"/>
      <c r="P25" s="620"/>
      <c r="Q25" s="621"/>
      <c r="R25" s="622">
        <v>6718494</v>
      </c>
      <c r="S25" s="623"/>
      <c r="T25" s="623"/>
      <c r="U25" s="623"/>
      <c r="V25" s="623"/>
      <c r="W25" s="623"/>
      <c r="X25" s="623"/>
      <c r="Y25" s="624"/>
      <c r="Z25" s="660">
        <v>49.1</v>
      </c>
      <c r="AA25" s="660"/>
      <c r="AB25" s="660"/>
      <c r="AC25" s="660"/>
      <c r="AD25" s="661">
        <v>6402315</v>
      </c>
      <c r="AE25" s="661"/>
      <c r="AF25" s="661"/>
      <c r="AG25" s="661"/>
      <c r="AH25" s="661"/>
      <c r="AI25" s="661"/>
      <c r="AJ25" s="661"/>
      <c r="AK25" s="661"/>
      <c r="AL25" s="625">
        <v>99.7</v>
      </c>
      <c r="AM25" s="626"/>
      <c r="AN25" s="626"/>
      <c r="AO25" s="662"/>
      <c r="AP25" s="619" t="s">
        <v>281</v>
      </c>
      <c r="AQ25" s="699"/>
      <c r="AR25" s="699"/>
      <c r="AS25" s="699"/>
      <c r="AT25" s="699"/>
      <c r="AU25" s="699"/>
      <c r="AV25" s="699"/>
      <c r="AW25" s="699"/>
      <c r="AX25" s="699"/>
      <c r="AY25" s="699"/>
      <c r="AZ25" s="699"/>
      <c r="BA25" s="699"/>
      <c r="BB25" s="699"/>
      <c r="BC25" s="699"/>
      <c r="BD25" s="699"/>
      <c r="BE25" s="699"/>
      <c r="BF25" s="700"/>
      <c r="BG25" s="622" t="s">
        <v>122</v>
      </c>
      <c r="BH25" s="623"/>
      <c r="BI25" s="623"/>
      <c r="BJ25" s="623"/>
      <c r="BK25" s="623"/>
      <c r="BL25" s="623"/>
      <c r="BM25" s="623"/>
      <c r="BN25" s="624"/>
      <c r="BO25" s="660" t="s">
        <v>122</v>
      </c>
      <c r="BP25" s="660"/>
      <c r="BQ25" s="660"/>
      <c r="BR25" s="660"/>
      <c r="BS25" s="661" t="s">
        <v>122</v>
      </c>
      <c r="BT25" s="661"/>
      <c r="BU25" s="661"/>
      <c r="BV25" s="661"/>
      <c r="BW25" s="661"/>
      <c r="BX25" s="661"/>
      <c r="BY25" s="661"/>
      <c r="BZ25" s="661"/>
      <c r="CA25" s="661"/>
      <c r="CB25" s="701"/>
      <c r="CD25" s="619" t="s">
        <v>282</v>
      </c>
      <c r="CE25" s="620"/>
      <c r="CF25" s="620"/>
      <c r="CG25" s="620"/>
      <c r="CH25" s="620"/>
      <c r="CI25" s="620"/>
      <c r="CJ25" s="620"/>
      <c r="CK25" s="620"/>
      <c r="CL25" s="620"/>
      <c r="CM25" s="620"/>
      <c r="CN25" s="620"/>
      <c r="CO25" s="620"/>
      <c r="CP25" s="620"/>
      <c r="CQ25" s="621"/>
      <c r="CR25" s="622">
        <v>2387851</v>
      </c>
      <c r="CS25" s="635"/>
      <c r="CT25" s="635"/>
      <c r="CU25" s="635"/>
      <c r="CV25" s="635"/>
      <c r="CW25" s="635"/>
      <c r="CX25" s="635"/>
      <c r="CY25" s="636"/>
      <c r="CZ25" s="625">
        <v>17.600000000000001</v>
      </c>
      <c r="DA25" s="637"/>
      <c r="DB25" s="637"/>
      <c r="DC25" s="638"/>
      <c r="DD25" s="628">
        <v>2306601</v>
      </c>
      <c r="DE25" s="635"/>
      <c r="DF25" s="635"/>
      <c r="DG25" s="635"/>
      <c r="DH25" s="635"/>
      <c r="DI25" s="635"/>
      <c r="DJ25" s="635"/>
      <c r="DK25" s="636"/>
      <c r="DL25" s="628">
        <v>2300089</v>
      </c>
      <c r="DM25" s="635"/>
      <c r="DN25" s="635"/>
      <c r="DO25" s="635"/>
      <c r="DP25" s="635"/>
      <c r="DQ25" s="635"/>
      <c r="DR25" s="635"/>
      <c r="DS25" s="635"/>
      <c r="DT25" s="635"/>
      <c r="DU25" s="635"/>
      <c r="DV25" s="636"/>
      <c r="DW25" s="625">
        <v>35.799999999999997</v>
      </c>
      <c r="DX25" s="637"/>
      <c r="DY25" s="637"/>
      <c r="DZ25" s="637"/>
      <c r="EA25" s="637"/>
      <c r="EB25" s="637"/>
      <c r="EC25" s="649"/>
    </row>
    <row r="26" spans="2:133" ht="11.25" customHeight="1" x14ac:dyDescent="0.2">
      <c r="B26" s="619" t="s">
        <v>283</v>
      </c>
      <c r="C26" s="620"/>
      <c r="D26" s="620"/>
      <c r="E26" s="620"/>
      <c r="F26" s="620"/>
      <c r="G26" s="620"/>
      <c r="H26" s="620"/>
      <c r="I26" s="620"/>
      <c r="J26" s="620"/>
      <c r="K26" s="620"/>
      <c r="L26" s="620"/>
      <c r="M26" s="620"/>
      <c r="N26" s="620"/>
      <c r="O26" s="620"/>
      <c r="P26" s="620"/>
      <c r="Q26" s="621"/>
      <c r="R26" s="622">
        <v>1116</v>
      </c>
      <c r="S26" s="623"/>
      <c r="T26" s="623"/>
      <c r="U26" s="623"/>
      <c r="V26" s="623"/>
      <c r="W26" s="623"/>
      <c r="X26" s="623"/>
      <c r="Y26" s="624"/>
      <c r="Z26" s="660">
        <v>0</v>
      </c>
      <c r="AA26" s="660"/>
      <c r="AB26" s="660"/>
      <c r="AC26" s="660"/>
      <c r="AD26" s="661">
        <v>1116</v>
      </c>
      <c r="AE26" s="661"/>
      <c r="AF26" s="661"/>
      <c r="AG26" s="661"/>
      <c r="AH26" s="661"/>
      <c r="AI26" s="661"/>
      <c r="AJ26" s="661"/>
      <c r="AK26" s="661"/>
      <c r="AL26" s="625">
        <v>0</v>
      </c>
      <c r="AM26" s="626"/>
      <c r="AN26" s="626"/>
      <c r="AO26" s="662"/>
      <c r="AP26" s="619" t="s">
        <v>284</v>
      </c>
      <c r="AQ26" s="699"/>
      <c r="AR26" s="699"/>
      <c r="AS26" s="699"/>
      <c r="AT26" s="699"/>
      <c r="AU26" s="699"/>
      <c r="AV26" s="699"/>
      <c r="AW26" s="699"/>
      <c r="AX26" s="699"/>
      <c r="AY26" s="699"/>
      <c r="AZ26" s="699"/>
      <c r="BA26" s="699"/>
      <c r="BB26" s="699"/>
      <c r="BC26" s="699"/>
      <c r="BD26" s="699"/>
      <c r="BE26" s="699"/>
      <c r="BF26" s="700"/>
      <c r="BG26" s="622" t="s">
        <v>122</v>
      </c>
      <c r="BH26" s="623"/>
      <c r="BI26" s="623"/>
      <c r="BJ26" s="623"/>
      <c r="BK26" s="623"/>
      <c r="BL26" s="623"/>
      <c r="BM26" s="623"/>
      <c r="BN26" s="624"/>
      <c r="BO26" s="660" t="s">
        <v>122</v>
      </c>
      <c r="BP26" s="660"/>
      <c r="BQ26" s="660"/>
      <c r="BR26" s="660"/>
      <c r="BS26" s="661" t="s">
        <v>122</v>
      </c>
      <c r="BT26" s="661"/>
      <c r="BU26" s="661"/>
      <c r="BV26" s="661"/>
      <c r="BW26" s="661"/>
      <c r="BX26" s="661"/>
      <c r="BY26" s="661"/>
      <c r="BZ26" s="661"/>
      <c r="CA26" s="661"/>
      <c r="CB26" s="701"/>
      <c r="CD26" s="619" t="s">
        <v>285</v>
      </c>
      <c r="CE26" s="620"/>
      <c r="CF26" s="620"/>
      <c r="CG26" s="620"/>
      <c r="CH26" s="620"/>
      <c r="CI26" s="620"/>
      <c r="CJ26" s="620"/>
      <c r="CK26" s="620"/>
      <c r="CL26" s="620"/>
      <c r="CM26" s="620"/>
      <c r="CN26" s="620"/>
      <c r="CO26" s="620"/>
      <c r="CP26" s="620"/>
      <c r="CQ26" s="621"/>
      <c r="CR26" s="622">
        <v>1699443</v>
      </c>
      <c r="CS26" s="623"/>
      <c r="CT26" s="623"/>
      <c r="CU26" s="623"/>
      <c r="CV26" s="623"/>
      <c r="CW26" s="623"/>
      <c r="CX26" s="623"/>
      <c r="CY26" s="624"/>
      <c r="CZ26" s="625">
        <v>12.5</v>
      </c>
      <c r="DA26" s="637"/>
      <c r="DB26" s="637"/>
      <c r="DC26" s="638"/>
      <c r="DD26" s="628">
        <v>1641602</v>
      </c>
      <c r="DE26" s="623"/>
      <c r="DF26" s="623"/>
      <c r="DG26" s="623"/>
      <c r="DH26" s="623"/>
      <c r="DI26" s="623"/>
      <c r="DJ26" s="623"/>
      <c r="DK26" s="624"/>
      <c r="DL26" s="628" t="s">
        <v>122</v>
      </c>
      <c r="DM26" s="623"/>
      <c r="DN26" s="623"/>
      <c r="DO26" s="623"/>
      <c r="DP26" s="623"/>
      <c r="DQ26" s="623"/>
      <c r="DR26" s="623"/>
      <c r="DS26" s="623"/>
      <c r="DT26" s="623"/>
      <c r="DU26" s="623"/>
      <c r="DV26" s="624"/>
      <c r="DW26" s="625" t="s">
        <v>122</v>
      </c>
      <c r="DX26" s="637"/>
      <c r="DY26" s="637"/>
      <c r="DZ26" s="637"/>
      <c r="EA26" s="637"/>
      <c r="EB26" s="637"/>
      <c r="EC26" s="649"/>
    </row>
    <row r="27" spans="2:133" ht="11.25" customHeight="1" x14ac:dyDescent="0.2">
      <c r="B27" s="619" t="s">
        <v>286</v>
      </c>
      <c r="C27" s="620"/>
      <c r="D27" s="620"/>
      <c r="E27" s="620"/>
      <c r="F27" s="620"/>
      <c r="G27" s="620"/>
      <c r="H27" s="620"/>
      <c r="I27" s="620"/>
      <c r="J27" s="620"/>
      <c r="K27" s="620"/>
      <c r="L27" s="620"/>
      <c r="M27" s="620"/>
      <c r="N27" s="620"/>
      <c r="O27" s="620"/>
      <c r="P27" s="620"/>
      <c r="Q27" s="621"/>
      <c r="R27" s="622">
        <v>61541</v>
      </c>
      <c r="S27" s="623"/>
      <c r="T27" s="623"/>
      <c r="U27" s="623"/>
      <c r="V27" s="623"/>
      <c r="W27" s="623"/>
      <c r="X27" s="623"/>
      <c r="Y27" s="624"/>
      <c r="Z27" s="660">
        <v>0.4</v>
      </c>
      <c r="AA27" s="660"/>
      <c r="AB27" s="660"/>
      <c r="AC27" s="660"/>
      <c r="AD27" s="661" t="s">
        <v>122</v>
      </c>
      <c r="AE27" s="661"/>
      <c r="AF27" s="661"/>
      <c r="AG27" s="661"/>
      <c r="AH27" s="661"/>
      <c r="AI27" s="661"/>
      <c r="AJ27" s="661"/>
      <c r="AK27" s="661"/>
      <c r="AL27" s="625" t="s">
        <v>122</v>
      </c>
      <c r="AM27" s="626"/>
      <c r="AN27" s="626"/>
      <c r="AO27" s="662"/>
      <c r="AP27" s="619" t="s">
        <v>287</v>
      </c>
      <c r="AQ27" s="620"/>
      <c r="AR27" s="620"/>
      <c r="AS27" s="620"/>
      <c r="AT27" s="620"/>
      <c r="AU27" s="620"/>
      <c r="AV27" s="620"/>
      <c r="AW27" s="620"/>
      <c r="AX27" s="620"/>
      <c r="AY27" s="620"/>
      <c r="AZ27" s="620"/>
      <c r="BA27" s="620"/>
      <c r="BB27" s="620"/>
      <c r="BC27" s="620"/>
      <c r="BD27" s="620"/>
      <c r="BE27" s="620"/>
      <c r="BF27" s="621"/>
      <c r="BG27" s="622">
        <v>1961263</v>
      </c>
      <c r="BH27" s="623"/>
      <c r="BI27" s="623"/>
      <c r="BJ27" s="623"/>
      <c r="BK27" s="623"/>
      <c r="BL27" s="623"/>
      <c r="BM27" s="623"/>
      <c r="BN27" s="624"/>
      <c r="BO27" s="660">
        <v>100</v>
      </c>
      <c r="BP27" s="660"/>
      <c r="BQ27" s="660"/>
      <c r="BR27" s="660"/>
      <c r="BS27" s="661">
        <v>34603</v>
      </c>
      <c r="BT27" s="661"/>
      <c r="BU27" s="661"/>
      <c r="BV27" s="661"/>
      <c r="BW27" s="661"/>
      <c r="BX27" s="661"/>
      <c r="BY27" s="661"/>
      <c r="BZ27" s="661"/>
      <c r="CA27" s="661"/>
      <c r="CB27" s="701"/>
      <c r="CD27" s="619" t="s">
        <v>288</v>
      </c>
      <c r="CE27" s="620"/>
      <c r="CF27" s="620"/>
      <c r="CG27" s="620"/>
      <c r="CH27" s="620"/>
      <c r="CI27" s="620"/>
      <c r="CJ27" s="620"/>
      <c r="CK27" s="620"/>
      <c r="CL27" s="620"/>
      <c r="CM27" s="620"/>
      <c r="CN27" s="620"/>
      <c r="CO27" s="620"/>
      <c r="CP27" s="620"/>
      <c r="CQ27" s="621"/>
      <c r="CR27" s="622">
        <v>1183895</v>
      </c>
      <c r="CS27" s="635"/>
      <c r="CT27" s="635"/>
      <c r="CU27" s="635"/>
      <c r="CV27" s="635"/>
      <c r="CW27" s="635"/>
      <c r="CX27" s="635"/>
      <c r="CY27" s="636"/>
      <c r="CZ27" s="625">
        <v>8.6999999999999993</v>
      </c>
      <c r="DA27" s="637"/>
      <c r="DB27" s="637"/>
      <c r="DC27" s="638"/>
      <c r="DD27" s="628">
        <v>386873</v>
      </c>
      <c r="DE27" s="635"/>
      <c r="DF27" s="635"/>
      <c r="DG27" s="635"/>
      <c r="DH27" s="635"/>
      <c r="DI27" s="635"/>
      <c r="DJ27" s="635"/>
      <c r="DK27" s="636"/>
      <c r="DL27" s="628">
        <v>295148</v>
      </c>
      <c r="DM27" s="635"/>
      <c r="DN27" s="635"/>
      <c r="DO27" s="635"/>
      <c r="DP27" s="635"/>
      <c r="DQ27" s="635"/>
      <c r="DR27" s="635"/>
      <c r="DS27" s="635"/>
      <c r="DT27" s="635"/>
      <c r="DU27" s="635"/>
      <c r="DV27" s="636"/>
      <c r="DW27" s="625">
        <v>4.5999999999999996</v>
      </c>
      <c r="DX27" s="637"/>
      <c r="DY27" s="637"/>
      <c r="DZ27" s="637"/>
      <c r="EA27" s="637"/>
      <c r="EB27" s="637"/>
      <c r="EC27" s="649"/>
    </row>
    <row r="28" spans="2:133" ht="11.25" customHeight="1" x14ac:dyDescent="0.2">
      <c r="B28" s="619" t="s">
        <v>289</v>
      </c>
      <c r="C28" s="620"/>
      <c r="D28" s="620"/>
      <c r="E28" s="620"/>
      <c r="F28" s="620"/>
      <c r="G28" s="620"/>
      <c r="H28" s="620"/>
      <c r="I28" s="620"/>
      <c r="J28" s="620"/>
      <c r="K28" s="620"/>
      <c r="L28" s="620"/>
      <c r="M28" s="620"/>
      <c r="N28" s="620"/>
      <c r="O28" s="620"/>
      <c r="P28" s="620"/>
      <c r="Q28" s="621"/>
      <c r="R28" s="622">
        <v>193632</v>
      </c>
      <c r="S28" s="623"/>
      <c r="T28" s="623"/>
      <c r="U28" s="623"/>
      <c r="V28" s="623"/>
      <c r="W28" s="623"/>
      <c r="X28" s="623"/>
      <c r="Y28" s="624"/>
      <c r="Z28" s="660">
        <v>1.4</v>
      </c>
      <c r="AA28" s="660"/>
      <c r="AB28" s="660"/>
      <c r="AC28" s="660"/>
      <c r="AD28" s="661">
        <v>80</v>
      </c>
      <c r="AE28" s="661"/>
      <c r="AF28" s="661"/>
      <c r="AG28" s="661"/>
      <c r="AH28" s="661"/>
      <c r="AI28" s="661"/>
      <c r="AJ28" s="661"/>
      <c r="AK28" s="661"/>
      <c r="AL28" s="625">
        <v>0</v>
      </c>
      <c r="AM28" s="626"/>
      <c r="AN28" s="626"/>
      <c r="AO28" s="662"/>
      <c r="AP28" s="619"/>
      <c r="AQ28" s="620"/>
      <c r="AR28" s="620"/>
      <c r="AS28" s="620"/>
      <c r="AT28" s="620"/>
      <c r="AU28" s="620"/>
      <c r="AV28" s="620"/>
      <c r="AW28" s="620"/>
      <c r="AX28" s="620"/>
      <c r="AY28" s="620"/>
      <c r="AZ28" s="620"/>
      <c r="BA28" s="620"/>
      <c r="BB28" s="620"/>
      <c r="BC28" s="620"/>
      <c r="BD28" s="620"/>
      <c r="BE28" s="620"/>
      <c r="BF28" s="621"/>
      <c r="BG28" s="622"/>
      <c r="BH28" s="623"/>
      <c r="BI28" s="623"/>
      <c r="BJ28" s="623"/>
      <c r="BK28" s="623"/>
      <c r="BL28" s="623"/>
      <c r="BM28" s="623"/>
      <c r="BN28" s="624"/>
      <c r="BO28" s="660"/>
      <c r="BP28" s="660"/>
      <c r="BQ28" s="660"/>
      <c r="BR28" s="660"/>
      <c r="BS28" s="628"/>
      <c r="BT28" s="623"/>
      <c r="BU28" s="623"/>
      <c r="BV28" s="623"/>
      <c r="BW28" s="623"/>
      <c r="BX28" s="623"/>
      <c r="BY28" s="623"/>
      <c r="BZ28" s="623"/>
      <c r="CA28" s="623"/>
      <c r="CB28" s="659"/>
      <c r="CD28" s="619" t="s">
        <v>290</v>
      </c>
      <c r="CE28" s="620"/>
      <c r="CF28" s="620"/>
      <c r="CG28" s="620"/>
      <c r="CH28" s="620"/>
      <c r="CI28" s="620"/>
      <c r="CJ28" s="620"/>
      <c r="CK28" s="620"/>
      <c r="CL28" s="620"/>
      <c r="CM28" s="620"/>
      <c r="CN28" s="620"/>
      <c r="CO28" s="620"/>
      <c r="CP28" s="620"/>
      <c r="CQ28" s="621"/>
      <c r="CR28" s="622">
        <v>1035694</v>
      </c>
      <c r="CS28" s="623"/>
      <c r="CT28" s="623"/>
      <c r="CU28" s="623"/>
      <c r="CV28" s="623"/>
      <c r="CW28" s="623"/>
      <c r="CX28" s="623"/>
      <c r="CY28" s="624"/>
      <c r="CZ28" s="625">
        <v>7.6</v>
      </c>
      <c r="DA28" s="637"/>
      <c r="DB28" s="637"/>
      <c r="DC28" s="638"/>
      <c r="DD28" s="628">
        <v>978550</v>
      </c>
      <c r="DE28" s="623"/>
      <c r="DF28" s="623"/>
      <c r="DG28" s="623"/>
      <c r="DH28" s="623"/>
      <c r="DI28" s="623"/>
      <c r="DJ28" s="623"/>
      <c r="DK28" s="624"/>
      <c r="DL28" s="628">
        <v>978550</v>
      </c>
      <c r="DM28" s="623"/>
      <c r="DN28" s="623"/>
      <c r="DO28" s="623"/>
      <c r="DP28" s="623"/>
      <c r="DQ28" s="623"/>
      <c r="DR28" s="623"/>
      <c r="DS28" s="623"/>
      <c r="DT28" s="623"/>
      <c r="DU28" s="623"/>
      <c r="DV28" s="624"/>
      <c r="DW28" s="625">
        <v>15.2</v>
      </c>
      <c r="DX28" s="637"/>
      <c r="DY28" s="637"/>
      <c r="DZ28" s="637"/>
      <c r="EA28" s="637"/>
      <c r="EB28" s="637"/>
      <c r="EC28" s="649"/>
    </row>
    <row r="29" spans="2:133" ht="11.25" customHeight="1" x14ac:dyDescent="0.2">
      <c r="B29" s="619" t="s">
        <v>291</v>
      </c>
      <c r="C29" s="620"/>
      <c r="D29" s="620"/>
      <c r="E29" s="620"/>
      <c r="F29" s="620"/>
      <c r="G29" s="620"/>
      <c r="H29" s="620"/>
      <c r="I29" s="620"/>
      <c r="J29" s="620"/>
      <c r="K29" s="620"/>
      <c r="L29" s="620"/>
      <c r="M29" s="620"/>
      <c r="N29" s="620"/>
      <c r="O29" s="620"/>
      <c r="P29" s="620"/>
      <c r="Q29" s="621"/>
      <c r="R29" s="622">
        <v>199858</v>
      </c>
      <c r="S29" s="623"/>
      <c r="T29" s="623"/>
      <c r="U29" s="623"/>
      <c r="V29" s="623"/>
      <c r="W29" s="623"/>
      <c r="X29" s="623"/>
      <c r="Y29" s="624"/>
      <c r="Z29" s="660">
        <v>1.5</v>
      </c>
      <c r="AA29" s="660"/>
      <c r="AB29" s="660"/>
      <c r="AC29" s="660"/>
      <c r="AD29" s="661">
        <v>32</v>
      </c>
      <c r="AE29" s="661"/>
      <c r="AF29" s="661"/>
      <c r="AG29" s="661"/>
      <c r="AH29" s="661"/>
      <c r="AI29" s="661"/>
      <c r="AJ29" s="661"/>
      <c r="AK29" s="661"/>
      <c r="AL29" s="625">
        <v>0</v>
      </c>
      <c r="AM29" s="626"/>
      <c r="AN29" s="626"/>
      <c r="AO29" s="662"/>
      <c r="AP29" s="603"/>
      <c r="AQ29" s="604"/>
      <c r="AR29" s="604"/>
      <c r="AS29" s="604"/>
      <c r="AT29" s="604"/>
      <c r="AU29" s="604"/>
      <c r="AV29" s="604"/>
      <c r="AW29" s="604"/>
      <c r="AX29" s="604"/>
      <c r="AY29" s="604"/>
      <c r="AZ29" s="604"/>
      <c r="BA29" s="604"/>
      <c r="BB29" s="604"/>
      <c r="BC29" s="604"/>
      <c r="BD29" s="604"/>
      <c r="BE29" s="604"/>
      <c r="BF29" s="605"/>
      <c r="BG29" s="622"/>
      <c r="BH29" s="623"/>
      <c r="BI29" s="623"/>
      <c r="BJ29" s="623"/>
      <c r="BK29" s="623"/>
      <c r="BL29" s="623"/>
      <c r="BM29" s="623"/>
      <c r="BN29" s="624"/>
      <c r="BO29" s="660"/>
      <c r="BP29" s="660"/>
      <c r="BQ29" s="660"/>
      <c r="BR29" s="660"/>
      <c r="BS29" s="661"/>
      <c r="BT29" s="661"/>
      <c r="BU29" s="661"/>
      <c r="BV29" s="661"/>
      <c r="BW29" s="661"/>
      <c r="BX29" s="661"/>
      <c r="BY29" s="661"/>
      <c r="BZ29" s="661"/>
      <c r="CA29" s="661"/>
      <c r="CB29" s="701"/>
      <c r="CD29" s="641" t="s">
        <v>292</v>
      </c>
      <c r="CE29" s="642"/>
      <c r="CF29" s="619" t="s">
        <v>66</v>
      </c>
      <c r="CG29" s="620"/>
      <c r="CH29" s="620"/>
      <c r="CI29" s="620"/>
      <c r="CJ29" s="620"/>
      <c r="CK29" s="620"/>
      <c r="CL29" s="620"/>
      <c r="CM29" s="620"/>
      <c r="CN29" s="620"/>
      <c r="CO29" s="620"/>
      <c r="CP29" s="620"/>
      <c r="CQ29" s="621"/>
      <c r="CR29" s="622">
        <v>1035694</v>
      </c>
      <c r="CS29" s="635"/>
      <c r="CT29" s="635"/>
      <c r="CU29" s="635"/>
      <c r="CV29" s="635"/>
      <c r="CW29" s="635"/>
      <c r="CX29" s="635"/>
      <c r="CY29" s="636"/>
      <c r="CZ29" s="625">
        <v>7.6</v>
      </c>
      <c r="DA29" s="637"/>
      <c r="DB29" s="637"/>
      <c r="DC29" s="638"/>
      <c r="DD29" s="628">
        <v>978550</v>
      </c>
      <c r="DE29" s="635"/>
      <c r="DF29" s="635"/>
      <c r="DG29" s="635"/>
      <c r="DH29" s="635"/>
      <c r="DI29" s="635"/>
      <c r="DJ29" s="635"/>
      <c r="DK29" s="636"/>
      <c r="DL29" s="628">
        <v>978550</v>
      </c>
      <c r="DM29" s="635"/>
      <c r="DN29" s="635"/>
      <c r="DO29" s="635"/>
      <c r="DP29" s="635"/>
      <c r="DQ29" s="635"/>
      <c r="DR29" s="635"/>
      <c r="DS29" s="635"/>
      <c r="DT29" s="635"/>
      <c r="DU29" s="635"/>
      <c r="DV29" s="636"/>
      <c r="DW29" s="625">
        <v>15.2</v>
      </c>
      <c r="DX29" s="637"/>
      <c r="DY29" s="637"/>
      <c r="DZ29" s="637"/>
      <c r="EA29" s="637"/>
      <c r="EB29" s="637"/>
      <c r="EC29" s="649"/>
    </row>
    <row r="30" spans="2:133" ht="11.25" customHeight="1" x14ac:dyDescent="0.2">
      <c r="B30" s="619" t="s">
        <v>293</v>
      </c>
      <c r="C30" s="620"/>
      <c r="D30" s="620"/>
      <c r="E30" s="620"/>
      <c r="F30" s="620"/>
      <c r="G30" s="620"/>
      <c r="H30" s="620"/>
      <c r="I30" s="620"/>
      <c r="J30" s="620"/>
      <c r="K30" s="620"/>
      <c r="L30" s="620"/>
      <c r="M30" s="620"/>
      <c r="N30" s="620"/>
      <c r="O30" s="620"/>
      <c r="P30" s="620"/>
      <c r="Q30" s="621"/>
      <c r="R30" s="622">
        <v>789080</v>
      </c>
      <c r="S30" s="623"/>
      <c r="T30" s="623"/>
      <c r="U30" s="623"/>
      <c r="V30" s="623"/>
      <c r="W30" s="623"/>
      <c r="X30" s="623"/>
      <c r="Y30" s="624"/>
      <c r="Z30" s="660">
        <v>5.8</v>
      </c>
      <c r="AA30" s="660"/>
      <c r="AB30" s="660"/>
      <c r="AC30" s="660"/>
      <c r="AD30" s="661" t="s">
        <v>122</v>
      </c>
      <c r="AE30" s="661"/>
      <c r="AF30" s="661"/>
      <c r="AG30" s="661"/>
      <c r="AH30" s="661"/>
      <c r="AI30" s="661"/>
      <c r="AJ30" s="661"/>
      <c r="AK30" s="661"/>
      <c r="AL30" s="625" t="s">
        <v>122</v>
      </c>
      <c r="AM30" s="626"/>
      <c r="AN30" s="626"/>
      <c r="AO30" s="662"/>
      <c r="AP30" s="674" t="s">
        <v>211</v>
      </c>
      <c r="AQ30" s="675"/>
      <c r="AR30" s="675"/>
      <c r="AS30" s="675"/>
      <c r="AT30" s="675"/>
      <c r="AU30" s="675"/>
      <c r="AV30" s="675"/>
      <c r="AW30" s="675"/>
      <c r="AX30" s="675"/>
      <c r="AY30" s="675"/>
      <c r="AZ30" s="675"/>
      <c r="BA30" s="675"/>
      <c r="BB30" s="675"/>
      <c r="BC30" s="675"/>
      <c r="BD30" s="675"/>
      <c r="BE30" s="675"/>
      <c r="BF30" s="676"/>
      <c r="BG30" s="674" t="s">
        <v>294</v>
      </c>
      <c r="BH30" s="692"/>
      <c r="BI30" s="692"/>
      <c r="BJ30" s="692"/>
      <c r="BK30" s="692"/>
      <c r="BL30" s="692"/>
      <c r="BM30" s="692"/>
      <c r="BN30" s="692"/>
      <c r="BO30" s="692"/>
      <c r="BP30" s="692"/>
      <c r="BQ30" s="693"/>
      <c r="BR30" s="674" t="s">
        <v>295</v>
      </c>
      <c r="BS30" s="692"/>
      <c r="BT30" s="692"/>
      <c r="BU30" s="692"/>
      <c r="BV30" s="692"/>
      <c r="BW30" s="692"/>
      <c r="BX30" s="692"/>
      <c r="BY30" s="692"/>
      <c r="BZ30" s="692"/>
      <c r="CA30" s="692"/>
      <c r="CB30" s="693"/>
      <c r="CD30" s="643"/>
      <c r="CE30" s="644"/>
      <c r="CF30" s="619" t="s">
        <v>296</v>
      </c>
      <c r="CG30" s="620"/>
      <c r="CH30" s="620"/>
      <c r="CI30" s="620"/>
      <c r="CJ30" s="620"/>
      <c r="CK30" s="620"/>
      <c r="CL30" s="620"/>
      <c r="CM30" s="620"/>
      <c r="CN30" s="620"/>
      <c r="CO30" s="620"/>
      <c r="CP30" s="620"/>
      <c r="CQ30" s="621"/>
      <c r="CR30" s="622">
        <v>1000184</v>
      </c>
      <c r="CS30" s="623"/>
      <c r="CT30" s="623"/>
      <c r="CU30" s="623"/>
      <c r="CV30" s="623"/>
      <c r="CW30" s="623"/>
      <c r="CX30" s="623"/>
      <c r="CY30" s="624"/>
      <c r="CZ30" s="625">
        <v>7.4</v>
      </c>
      <c r="DA30" s="637"/>
      <c r="DB30" s="637"/>
      <c r="DC30" s="638"/>
      <c r="DD30" s="628">
        <v>945931</v>
      </c>
      <c r="DE30" s="623"/>
      <c r="DF30" s="623"/>
      <c r="DG30" s="623"/>
      <c r="DH30" s="623"/>
      <c r="DI30" s="623"/>
      <c r="DJ30" s="623"/>
      <c r="DK30" s="624"/>
      <c r="DL30" s="628">
        <v>945931</v>
      </c>
      <c r="DM30" s="623"/>
      <c r="DN30" s="623"/>
      <c r="DO30" s="623"/>
      <c r="DP30" s="623"/>
      <c r="DQ30" s="623"/>
      <c r="DR30" s="623"/>
      <c r="DS30" s="623"/>
      <c r="DT30" s="623"/>
      <c r="DU30" s="623"/>
      <c r="DV30" s="624"/>
      <c r="DW30" s="625">
        <v>14.7</v>
      </c>
      <c r="DX30" s="637"/>
      <c r="DY30" s="637"/>
      <c r="DZ30" s="637"/>
      <c r="EA30" s="637"/>
      <c r="EB30" s="637"/>
      <c r="EC30" s="649"/>
    </row>
    <row r="31" spans="2:133" ht="11.25" customHeight="1" x14ac:dyDescent="0.2">
      <c r="B31" s="689" t="s">
        <v>297</v>
      </c>
      <c r="C31" s="690"/>
      <c r="D31" s="690"/>
      <c r="E31" s="690"/>
      <c r="F31" s="690"/>
      <c r="G31" s="690"/>
      <c r="H31" s="690"/>
      <c r="I31" s="690"/>
      <c r="J31" s="690"/>
      <c r="K31" s="690"/>
      <c r="L31" s="690"/>
      <c r="M31" s="690"/>
      <c r="N31" s="690"/>
      <c r="O31" s="690"/>
      <c r="P31" s="690"/>
      <c r="Q31" s="691"/>
      <c r="R31" s="622" t="s">
        <v>122</v>
      </c>
      <c r="S31" s="623"/>
      <c r="T31" s="623"/>
      <c r="U31" s="623"/>
      <c r="V31" s="623"/>
      <c r="W31" s="623"/>
      <c r="X31" s="623"/>
      <c r="Y31" s="624"/>
      <c r="Z31" s="660" t="s">
        <v>122</v>
      </c>
      <c r="AA31" s="660"/>
      <c r="AB31" s="660"/>
      <c r="AC31" s="660"/>
      <c r="AD31" s="661" t="s">
        <v>122</v>
      </c>
      <c r="AE31" s="661"/>
      <c r="AF31" s="661"/>
      <c r="AG31" s="661"/>
      <c r="AH31" s="661"/>
      <c r="AI31" s="661"/>
      <c r="AJ31" s="661"/>
      <c r="AK31" s="661"/>
      <c r="AL31" s="625" t="s">
        <v>122</v>
      </c>
      <c r="AM31" s="626"/>
      <c r="AN31" s="626"/>
      <c r="AO31" s="662"/>
      <c r="AP31" s="694" t="s">
        <v>298</v>
      </c>
      <c r="AQ31" s="695"/>
      <c r="AR31" s="695"/>
      <c r="AS31" s="695"/>
      <c r="AT31" s="696" t="s">
        <v>299</v>
      </c>
      <c r="AU31" s="200"/>
      <c r="AV31" s="200"/>
      <c r="AW31" s="200"/>
      <c r="AX31" s="680" t="s">
        <v>177</v>
      </c>
      <c r="AY31" s="681"/>
      <c r="AZ31" s="681"/>
      <c r="BA31" s="681"/>
      <c r="BB31" s="681"/>
      <c r="BC31" s="681"/>
      <c r="BD31" s="681"/>
      <c r="BE31" s="681"/>
      <c r="BF31" s="682"/>
      <c r="BG31" s="684">
        <v>98</v>
      </c>
      <c r="BH31" s="685"/>
      <c r="BI31" s="685"/>
      <c r="BJ31" s="685"/>
      <c r="BK31" s="685"/>
      <c r="BL31" s="685"/>
      <c r="BM31" s="686">
        <v>91.2</v>
      </c>
      <c r="BN31" s="685"/>
      <c r="BO31" s="685"/>
      <c r="BP31" s="685"/>
      <c r="BQ31" s="687"/>
      <c r="BR31" s="684">
        <v>97.7</v>
      </c>
      <c r="BS31" s="685"/>
      <c r="BT31" s="685"/>
      <c r="BU31" s="685"/>
      <c r="BV31" s="685"/>
      <c r="BW31" s="685"/>
      <c r="BX31" s="686">
        <v>90.2</v>
      </c>
      <c r="BY31" s="685"/>
      <c r="BZ31" s="685"/>
      <c r="CA31" s="685"/>
      <c r="CB31" s="687"/>
      <c r="CD31" s="643"/>
      <c r="CE31" s="644"/>
      <c r="CF31" s="619" t="s">
        <v>300</v>
      </c>
      <c r="CG31" s="620"/>
      <c r="CH31" s="620"/>
      <c r="CI31" s="620"/>
      <c r="CJ31" s="620"/>
      <c r="CK31" s="620"/>
      <c r="CL31" s="620"/>
      <c r="CM31" s="620"/>
      <c r="CN31" s="620"/>
      <c r="CO31" s="620"/>
      <c r="CP31" s="620"/>
      <c r="CQ31" s="621"/>
      <c r="CR31" s="622">
        <v>35510</v>
      </c>
      <c r="CS31" s="635"/>
      <c r="CT31" s="635"/>
      <c r="CU31" s="635"/>
      <c r="CV31" s="635"/>
      <c r="CW31" s="635"/>
      <c r="CX31" s="635"/>
      <c r="CY31" s="636"/>
      <c r="CZ31" s="625">
        <v>0.3</v>
      </c>
      <c r="DA31" s="637"/>
      <c r="DB31" s="637"/>
      <c r="DC31" s="638"/>
      <c r="DD31" s="628">
        <v>32619</v>
      </c>
      <c r="DE31" s="635"/>
      <c r="DF31" s="635"/>
      <c r="DG31" s="635"/>
      <c r="DH31" s="635"/>
      <c r="DI31" s="635"/>
      <c r="DJ31" s="635"/>
      <c r="DK31" s="636"/>
      <c r="DL31" s="628">
        <v>32619</v>
      </c>
      <c r="DM31" s="635"/>
      <c r="DN31" s="635"/>
      <c r="DO31" s="635"/>
      <c r="DP31" s="635"/>
      <c r="DQ31" s="635"/>
      <c r="DR31" s="635"/>
      <c r="DS31" s="635"/>
      <c r="DT31" s="635"/>
      <c r="DU31" s="635"/>
      <c r="DV31" s="636"/>
      <c r="DW31" s="625">
        <v>0.5</v>
      </c>
      <c r="DX31" s="637"/>
      <c r="DY31" s="637"/>
      <c r="DZ31" s="637"/>
      <c r="EA31" s="637"/>
      <c r="EB31" s="637"/>
      <c r="EC31" s="649"/>
    </row>
    <row r="32" spans="2:133" ht="11.25" customHeight="1" x14ac:dyDescent="0.2">
      <c r="B32" s="619" t="s">
        <v>301</v>
      </c>
      <c r="C32" s="620"/>
      <c r="D32" s="620"/>
      <c r="E32" s="620"/>
      <c r="F32" s="620"/>
      <c r="G32" s="620"/>
      <c r="H32" s="620"/>
      <c r="I32" s="620"/>
      <c r="J32" s="620"/>
      <c r="K32" s="620"/>
      <c r="L32" s="620"/>
      <c r="M32" s="620"/>
      <c r="N32" s="620"/>
      <c r="O32" s="620"/>
      <c r="P32" s="620"/>
      <c r="Q32" s="621"/>
      <c r="R32" s="622">
        <v>509987</v>
      </c>
      <c r="S32" s="623"/>
      <c r="T32" s="623"/>
      <c r="U32" s="623"/>
      <c r="V32" s="623"/>
      <c r="W32" s="623"/>
      <c r="X32" s="623"/>
      <c r="Y32" s="624"/>
      <c r="Z32" s="660">
        <v>3.7</v>
      </c>
      <c r="AA32" s="660"/>
      <c r="AB32" s="660"/>
      <c r="AC32" s="660"/>
      <c r="AD32" s="661" t="s">
        <v>122</v>
      </c>
      <c r="AE32" s="661"/>
      <c r="AF32" s="661"/>
      <c r="AG32" s="661"/>
      <c r="AH32" s="661"/>
      <c r="AI32" s="661"/>
      <c r="AJ32" s="661"/>
      <c r="AK32" s="661"/>
      <c r="AL32" s="625" t="s">
        <v>122</v>
      </c>
      <c r="AM32" s="626"/>
      <c r="AN32" s="626"/>
      <c r="AO32" s="662"/>
      <c r="AP32" s="663"/>
      <c r="AQ32" s="664"/>
      <c r="AR32" s="664"/>
      <c r="AS32" s="664"/>
      <c r="AT32" s="697"/>
      <c r="AU32" s="196" t="s">
        <v>302</v>
      </c>
      <c r="AX32" s="619" t="s">
        <v>303</v>
      </c>
      <c r="AY32" s="620"/>
      <c r="AZ32" s="620"/>
      <c r="BA32" s="620"/>
      <c r="BB32" s="620"/>
      <c r="BC32" s="620"/>
      <c r="BD32" s="620"/>
      <c r="BE32" s="620"/>
      <c r="BF32" s="621"/>
      <c r="BG32" s="688">
        <v>98.7</v>
      </c>
      <c r="BH32" s="635"/>
      <c r="BI32" s="635"/>
      <c r="BJ32" s="635"/>
      <c r="BK32" s="635"/>
      <c r="BL32" s="635"/>
      <c r="BM32" s="626">
        <v>95</v>
      </c>
      <c r="BN32" s="635"/>
      <c r="BO32" s="635"/>
      <c r="BP32" s="635"/>
      <c r="BQ32" s="658"/>
      <c r="BR32" s="688">
        <v>98.2</v>
      </c>
      <c r="BS32" s="635"/>
      <c r="BT32" s="635"/>
      <c r="BU32" s="635"/>
      <c r="BV32" s="635"/>
      <c r="BW32" s="635"/>
      <c r="BX32" s="626">
        <v>93.3</v>
      </c>
      <c r="BY32" s="635"/>
      <c r="BZ32" s="635"/>
      <c r="CA32" s="635"/>
      <c r="CB32" s="658"/>
      <c r="CD32" s="645"/>
      <c r="CE32" s="646"/>
      <c r="CF32" s="619" t="s">
        <v>304</v>
      </c>
      <c r="CG32" s="620"/>
      <c r="CH32" s="620"/>
      <c r="CI32" s="620"/>
      <c r="CJ32" s="620"/>
      <c r="CK32" s="620"/>
      <c r="CL32" s="620"/>
      <c r="CM32" s="620"/>
      <c r="CN32" s="620"/>
      <c r="CO32" s="620"/>
      <c r="CP32" s="620"/>
      <c r="CQ32" s="621"/>
      <c r="CR32" s="622" t="s">
        <v>122</v>
      </c>
      <c r="CS32" s="623"/>
      <c r="CT32" s="623"/>
      <c r="CU32" s="623"/>
      <c r="CV32" s="623"/>
      <c r="CW32" s="623"/>
      <c r="CX32" s="623"/>
      <c r="CY32" s="624"/>
      <c r="CZ32" s="625" t="s">
        <v>122</v>
      </c>
      <c r="DA32" s="637"/>
      <c r="DB32" s="637"/>
      <c r="DC32" s="638"/>
      <c r="DD32" s="628" t="s">
        <v>122</v>
      </c>
      <c r="DE32" s="623"/>
      <c r="DF32" s="623"/>
      <c r="DG32" s="623"/>
      <c r="DH32" s="623"/>
      <c r="DI32" s="623"/>
      <c r="DJ32" s="623"/>
      <c r="DK32" s="624"/>
      <c r="DL32" s="628" t="s">
        <v>122</v>
      </c>
      <c r="DM32" s="623"/>
      <c r="DN32" s="623"/>
      <c r="DO32" s="623"/>
      <c r="DP32" s="623"/>
      <c r="DQ32" s="623"/>
      <c r="DR32" s="623"/>
      <c r="DS32" s="623"/>
      <c r="DT32" s="623"/>
      <c r="DU32" s="623"/>
      <c r="DV32" s="624"/>
      <c r="DW32" s="625" t="s">
        <v>122</v>
      </c>
      <c r="DX32" s="637"/>
      <c r="DY32" s="637"/>
      <c r="DZ32" s="637"/>
      <c r="EA32" s="637"/>
      <c r="EB32" s="637"/>
      <c r="EC32" s="649"/>
    </row>
    <row r="33" spans="2:133" ht="11.25" customHeight="1" x14ac:dyDescent="0.2">
      <c r="B33" s="619" t="s">
        <v>305</v>
      </c>
      <c r="C33" s="620"/>
      <c r="D33" s="620"/>
      <c r="E33" s="620"/>
      <c r="F33" s="620"/>
      <c r="G33" s="620"/>
      <c r="H33" s="620"/>
      <c r="I33" s="620"/>
      <c r="J33" s="620"/>
      <c r="K33" s="620"/>
      <c r="L33" s="620"/>
      <c r="M33" s="620"/>
      <c r="N33" s="620"/>
      <c r="O33" s="620"/>
      <c r="P33" s="620"/>
      <c r="Q33" s="621"/>
      <c r="R33" s="622">
        <v>35587</v>
      </c>
      <c r="S33" s="623"/>
      <c r="T33" s="623"/>
      <c r="U33" s="623"/>
      <c r="V33" s="623"/>
      <c r="W33" s="623"/>
      <c r="X33" s="623"/>
      <c r="Y33" s="624"/>
      <c r="Z33" s="660">
        <v>0.3</v>
      </c>
      <c r="AA33" s="660"/>
      <c r="AB33" s="660"/>
      <c r="AC33" s="660"/>
      <c r="AD33" s="661">
        <v>14833</v>
      </c>
      <c r="AE33" s="661"/>
      <c r="AF33" s="661"/>
      <c r="AG33" s="661"/>
      <c r="AH33" s="661"/>
      <c r="AI33" s="661"/>
      <c r="AJ33" s="661"/>
      <c r="AK33" s="661"/>
      <c r="AL33" s="625">
        <v>0.2</v>
      </c>
      <c r="AM33" s="626"/>
      <c r="AN33" s="626"/>
      <c r="AO33" s="662"/>
      <c r="AP33" s="665"/>
      <c r="AQ33" s="666"/>
      <c r="AR33" s="666"/>
      <c r="AS33" s="666"/>
      <c r="AT33" s="698"/>
      <c r="AU33" s="201"/>
      <c r="AV33" s="201"/>
      <c r="AW33" s="201"/>
      <c r="AX33" s="603" t="s">
        <v>306</v>
      </c>
      <c r="AY33" s="604"/>
      <c r="AZ33" s="604"/>
      <c r="BA33" s="604"/>
      <c r="BB33" s="604"/>
      <c r="BC33" s="604"/>
      <c r="BD33" s="604"/>
      <c r="BE33" s="604"/>
      <c r="BF33" s="605"/>
      <c r="BG33" s="683">
        <v>96.6</v>
      </c>
      <c r="BH33" s="607"/>
      <c r="BI33" s="607"/>
      <c r="BJ33" s="607"/>
      <c r="BK33" s="607"/>
      <c r="BL33" s="607"/>
      <c r="BM33" s="653">
        <v>85.1</v>
      </c>
      <c r="BN33" s="607"/>
      <c r="BO33" s="607"/>
      <c r="BP33" s="607"/>
      <c r="BQ33" s="670"/>
      <c r="BR33" s="683">
        <v>96.6</v>
      </c>
      <c r="BS33" s="607"/>
      <c r="BT33" s="607"/>
      <c r="BU33" s="607"/>
      <c r="BV33" s="607"/>
      <c r="BW33" s="607"/>
      <c r="BX33" s="653">
        <v>85.3</v>
      </c>
      <c r="BY33" s="607"/>
      <c r="BZ33" s="607"/>
      <c r="CA33" s="607"/>
      <c r="CB33" s="670"/>
      <c r="CD33" s="619" t="s">
        <v>307</v>
      </c>
      <c r="CE33" s="620"/>
      <c r="CF33" s="620"/>
      <c r="CG33" s="620"/>
      <c r="CH33" s="620"/>
      <c r="CI33" s="620"/>
      <c r="CJ33" s="620"/>
      <c r="CK33" s="620"/>
      <c r="CL33" s="620"/>
      <c r="CM33" s="620"/>
      <c r="CN33" s="620"/>
      <c r="CO33" s="620"/>
      <c r="CP33" s="620"/>
      <c r="CQ33" s="621"/>
      <c r="CR33" s="622">
        <v>7363480</v>
      </c>
      <c r="CS33" s="635"/>
      <c r="CT33" s="635"/>
      <c r="CU33" s="635"/>
      <c r="CV33" s="635"/>
      <c r="CW33" s="635"/>
      <c r="CX33" s="635"/>
      <c r="CY33" s="636"/>
      <c r="CZ33" s="625">
        <v>54.3</v>
      </c>
      <c r="DA33" s="637"/>
      <c r="DB33" s="637"/>
      <c r="DC33" s="638"/>
      <c r="DD33" s="628">
        <v>3205288</v>
      </c>
      <c r="DE33" s="635"/>
      <c r="DF33" s="635"/>
      <c r="DG33" s="635"/>
      <c r="DH33" s="635"/>
      <c r="DI33" s="635"/>
      <c r="DJ33" s="635"/>
      <c r="DK33" s="636"/>
      <c r="DL33" s="628">
        <v>2051969</v>
      </c>
      <c r="DM33" s="635"/>
      <c r="DN33" s="635"/>
      <c r="DO33" s="635"/>
      <c r="DP33" s="635"/>
      <c r="DQ33" s="635"/>
      <c r="DR33" s="635"/>
      <c r="DS33" s="635"/>
      <c r="DT33" s="635"/>
      <c r="DU33" s="635"/>
      <c r="DV33" s="636"/>
      <c r="DW33" s="625">
        <v>31.9</v>
      </c>
      <c r="DX33" s="637"/>
      <c r="DY33" s="637"/>
      <c r="DZ33" s="637"/>
      <c r="EA33" s="637"/>
      <c r="EB33" s="637"/>
      <c r="EC33" s="649"/>
    </row>
    <row r="34" spans="2:133" ht="11.25" customHeight="1" x14ac:dyDescent="0.2">
      <c r="B34" s="619" t="s">
        <v>308</v>
      </c>
      <c r="C34" s="620"/>
      <c r="D34" s="620"/>
      <c r="E34" s="620"/>
      <c r="F34" s="620"/>
      <c r="G34" s="620"/>
      <c r="H34" s="620"/>
      <c r="I34" s="620"/>
      <c r="J34" s="620"/>
      <c r="K34" s="620"/>
      <c r="L34" s="620"/>
      <c r="M34" s="620"/>
      <c r="N34" s="620"/>
      <c r="O34" s="620"/>
      <c r="P34" s="620"/>
      <c r="Q34" s="621"/>
      <c r="R34" s="622">
        <v>2276234</v>
      </c>
      <c r="S34" s="623"/>
      <c r="T34" s="623"/>
      <c r="U34" s="623"/>
      <c r="V34" s="623"/>
      <c r="W34" s="623"/>
      <c r="X34" s="623"/>
      <c r="Y34" s="624"/>
      <c r="Z34" s="660">
        <v>16.600000000000001</v>
      </c>
      <c r="AA34" s="660"/>
      <c r="AB34" s="660"/>
      <c r="AC34" s="660"/>
      <c r="AD34" s="661" t="s">
        <v>122</v>
      </c>
      <c r="AE34" s="661"/>
      <c r="AF34" s="661"/>
      <c r="AG34" s="661"/>
      <c r="AH34" s="661"/>
      <c r="AI34" s="661"/>
      <c r="AJ34" s="661"/>
      <c r="AK34" s="661"/>
      <c r="AL34" s="625" t="s">
        <v>122</v>
      </c>
      <c r="AM34" s="626"/>
      <c r="AN34" s="626"/>
      <c r="AO34" s="662"/>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19" t="s">
        <v>309</v>
      </c>
      <c r="CE34" s="620"/>
      <c r="CF34" s="620"/>
      <c r="CG34" s="620"/>
      <c r="CH34" s="620"/>
      <c r="CI34" s="620"/>
      <c r="CJ34" s="620"/>
      <c r="CK34" s="620"/>
      <c r="CL34" s="620"/>
      <c r="CM34" s="620"/>
      <c r="CN34" s="620"/>
      <c r="CO34" s="620"/>
      <c r="CP34" s="620"/>
      <c r="CQ34" s="621"/>
      <c r="CR34" s="622">
        <v>3261026</v>
      </c>
      <c r="CS34" s="623"/>
      <c r="CT34" s="623"/>
      <c r="CU34" s="623"/>
      <c r="CV34" s="623"/>
      <c r="CW34" s="623"/>
      <c r="CX34" s="623"/>
      <c r="CY34" s="624"/>
      <c r="CZ34" s="625">
        <v>24.1</v>
      </c>
      <c r="DA34" s="637"/>
      <c r="DB34" s="637"/>
      <c r="DC34" s="638"/>
      <c r="DD34" s="628">
        <v>1145490</v>
      </c>
      <c r="DE34" s="623"/>
      <c r="DF34" s="623"/>
      <c r="DG34" s="623"/>
      <c r="DH34" s="623"/>
      <c r="DI34" s="623"/>
      <c r="DJ34" s="623"/>
      <c r="DK34" s="624"/>
      <c r="DL34" s="628">
        <v>781571</v>
      </c>
      <c r="DM34" s="623"/>
      <c r="DN34" s="623"/>
      <c r="DO34" s="623"/>
      <c r="DP34" s="623"/>
      <c r="DQ34" s="623"/>
      <c r="DR34" s="623"/>
      <c r="DS34" s="623"/>
      <c r="DT34" s="623"/>
      <c r="DU34" s="623"/>
      <c r="DV34" s="624"/>
      <c r="DW34" s="625">
        <v>12.2</v>
      </c>
      <c r="DX34" s="637"/>
      <c r="DY34" s="637"/>
      <c r="DZ34" s="637"/>
      <c r="EA34" s="637"/>
      <c r="EB34" s="637"/>
      <c r="EC34" s="649"/>
    </row>
    <row r="35" spans="2:133" ht="11.25" customHeight="1" x14ac:dyDescent="0.2">
      <c r="B35" s="619" t="s">
        <v>310</v>
      </c>
      <c r="C35" s="620"/>
      <c r="D35" s="620"/>
      <c r="E35" s="620"/>
      <c r="F35" s="620"/>
      <c r="G35" s="620"/>
      <c r="H35" s="620"/>
      <c r="I35" s="620"/>
      <c r="J35" s="620"/>
      <c r="K35" s="620"/>
      <c r="L35" s="620"/>
      <c r="M35" s="620"/>
      <c r="N35" s="620"/>
      <c r="O35" s="620"/>
      <c r="P35" s="620"/>
      <c r="Q35" s="621"/>
      <c r="R35" s="622">
        <v>1150705</v>
      </c>
      <c r="S35" s="623"/>
      <c r="T35" s="623"/>
      <c r="U35" s="623"/>
      <c r="V35" s="623"/>
      <c r="W35" s="623"/>
      <c r="X35" s="623"/>
      <c r="Y35" s="624"/>
      <c r="Z35" s="660">
        <v>8.4</v>
      </c>
      <c r="AA35" s="660"/>
      <c r="AB35" s="660"/>
      <c r="AC35" s="660"/>
      <c r="AD35" s="661" t="s">
        <v>122</v>
      </c>
      <c r="AE35" s="661"/>
      <c r="AF35" s="661"/>
      <c r="AG35" s="661"/>
      <c r="AH35" s="661"/>
      <c r="AI35" s="661"/>
      <c r="AJ35" s="661"/>
      <c r="AK35" s="661"/>
      <c r="AL35" s="625" t="s">
        <v>122</v>
      </c>
      <c r="AM35" s="626"/>
      <c r="AN35" s="626"/>
      <c r="AO35" s="662"/>
      <c r="AP35" s="206"/>
      <c r="AQ35" s="674" t="s">
        <v>311</v>
      </c>
      <c r="AR35" s="675"/>
      <c r="AS35" s="675"/>
      <c r="AT35" s="675"/>
      <c r="AU35" s="675"/>
      <c r="AV35" s="675"/>
      <c r="AW35" s="675"/>
      <c r="AX35" s="675"/>
      <c r="AY35" s="675"/>
      <c r="AZ35" s="675"/>
      <c r="BA35" s="675"/>
      <c r="BB35" s="675"/>
      <c r="BC35" s="675"/>
      <c r="BD35" s="675"/>
      <c r="BE35" s="675"/>
      <c r="BF35" s="676"/>
      <c r="BG35" s="674" t="s">
        <v>312</v>
      </c>
      <c r="BH35" s="675"/>
      <c r="BI35" s="675"/>
      <c r="BJ35" s="675"/>
      <c r="BK35" s="675"/>
      <c r="BL35" s="675"/>
      <c r="BM35" s="675"/>
      <c r="BN35" s="675"/>
      <c r="BO35" s="675"/>
      <c r="BP35" s="675"/>
      <c r="BQ35" s="675"/>
      <c r="BR35" s="675"/>
      <c r="BS35" s="675"/>
      <c r="BT35" s="675"/>
      <c r="BU35" s="675"/>
      <c r="BV35" s="675"/>
      <c r="BW35" s="675"/>
      <c r="BX35" s="675"/>
      <c r="BY35" s="675"/>
      <c r="BZ35" s="675"/>
      <c r="CA35" s="675"/>
      <c r="CB35" s="676"/>
      <c r="CD35" s="619" t="s">
        <v>313</v>
      </c>
      <c r="CE35" s="620"/>
      <c r="CF35" s="620"/>
      <c r="CG35" s="620"/>
      <c r="CH35" s="620"/>
      <c r="CI35" s="620"/>
      <c r="CJ35" s="620"/>
      <c r="CK35" s="620"/>
      <c r="CL35" s="620"/>
      <c r="CM35" s="620"/>
      <c r="CN35" s="620"/>
      <c r="CO35" s="620"/>
      <c r="CP35" s="620"/>
      <c r="CQ35" s="621"/>
      <c r="CR35" s="622">
        <v>321366</v>
      </c>
      <c r="CS35" s="635"/>
      <c r="CT35" s="635"/>
      <c r="CU35" s="635"/>
      <c r="CV35" s="635"/>
      <c r="CW35" s="635"/>
      <c r="CX35" s="635"/>
      <c r="CY35" s="636"/>
      <c r="CZ35" s="625">
        <v>2.4</v>
      </c>
      <c r="DA35" s="637"/>
      <c r="DB35" s="637"/>
      <c r="DC35" s="638"/>
      <c r="DD35" s="628">
        <v>267928</v>
      </c>
      <c r="DE35" s="635"/>
      <c r="DF35" s="635"/>
      <c r="DG35" s="635"/>
      <c r="DH35" s="635"/>
      <c r="DI35" s="635"/>
      <c r="DJ35" s="635"/>
      <c r="DK35" s="636"/>
      <c r="DL35" s="628">
        <v>154766</v>
      </c>
      <c r="DM35" s="635"/>
      <c r="DN35" s="635"/>
      <c r="DO35" s="635"/>
      <c r="DP35" s="635"/>
      <c r="DQ35" s="635"/>
      <c r="DR35" s="635"/>
      <c r="DS35" s="635"/>
      <c r="DT35" s="635"/>
      <c r="DU35" s="635"/>
      <c r="DV35" s="636"/>
      <c r="DW35" s="625">
        <v>2.4</v>
      </c>
      <c r="DX35" s="637"/>
      <c r="DY35" s="637"/>
      <c r="DZ35" s="637"/>
      <c r="EA35" s="637"/>
      <c r="EB35" s="637"/>
      <c r="EC35" s="649"/>
    </row>
    <row r="36" spans="2:133" ht="11.25" customHeight="1" x14ac:dyDescent="0.2">
      <c r="B36" s="619" t="s">
        <v>314</v>
      </c>
      <c r="C36" s="620"/>
      <c r="D36" s="620"/>
      <c r="E36" s="620"/>
      <c r="F36" s="620"/>
      <c r="G36" s="620"/>
      <c r="H36" s="620"/>
      <c r="I36" s="620"/>
      <c r="J36" s="620"/>
      <c r="K36" s="620"/>
      <c r="L36" s="620"/>
      <c r="M36" s="620"/>
      <c r="N36" s="620"/>
      <c r="O36" s="620"/>
      <c r="P36" s="620"/>
      <c r="Q36" s="621"/>
      <c r="R36" s="622">
        <v>249251</v>
      </c>
      <c r="S36" s="623"/>
      <c r="T36" s="623"/>
      <c r="U36" s="623"/>
      <c r="V36" s="623"/>
      <c r="W36" s="623"/>
      <c r="X36" s="623"/>
      <c r="Y36" s="624"/>
      <c r="Z36" s="660">
        <v>1.8</v>
      </c>
      <c r="AA36" s="660"/>
      <c r="AB36" s="660"/>
      <c r="AC36" s="660"/>
      <c r="AD36" s="661" t="s">
        <v>122</v>
      </c>
      <c r="AE36" s="661"/>
      <c r="AF36" s="661"/>
      <c r="AG36" s="661"/>
      <c r="AH36" s="661"/>
      <c r="AI36" s="661"/>
      <c r="AJ36" s="661"/>
      <c r="AK36" s="661"/>
      <c r="AL36" s="625" t="s">
        <v>122</v>
      </c>
      <c r="AM36" s="626"/>
      <c r="AN36" s="626"/>
      <c r="AO36" s="662"/>
      <c r="AP36" s="206"/>
      <c r="AQ36" s="671" t="s">
        <v>315</v>
      </c>
      <c r="AR36" s="672"/>
      <c r="AS36" s="672"/>
      <c r="AT36" s="672"/>
      <c r="AU36" s="672"/>
      <c r="AV36" s="672"/>
      <c r="AW36" s="672"/>
      <c r="AX36" s="672"/>
      <c r="AY36" s="673"/>
      <c r="AZ36" s="677">
        <v>1750915</v>
      </c>
      <c r="BA36" s="678"/>
      <c r="BB36" s="678"/>
      <c r="BC36" s="678"/>
      <c r="BD36" s="678"/>
      <c r="BE36" s="678"/>
      <c r="BF36" s="679"/>
      <c r="BG36" s="680" t="s">
        <v>316</v>
      </c>
      <c r="BH36" s="681"/>
      <c r="BI36" s="681"/>
      <c r="BJ36" s="681"/>
      <c r="BK36" s="681"/>
      <c r="BL36" s="681"/>
      <c r="BM36" s="681"/>
      <c r="BN36" s="681"/>
      <c r="BO36" s="681"/>
      <c r="BP36" s="681"/>
      <c r="BQ36" s="681"/>
      <c r="BR36" s="681"/>
      <c r="BS36" s="681"/>
      <c r="BT36" s="681"/>
      <c r="BU36" s="682"/>
      <c r="BV36" s="677">
        <v>14998</v>
      </c>
      <c r="BW36" s="678"/>
      <c r="BX36" s="678"/>
      <c r="BY36" s="678"/>
      <c r="BZ36" s="678"/>
      <c r="CA36" s="678"/>
      <c r="CB36" s="679"/>
      <c r="CD36" s="619" t="s">
        <v>317</v>
      </c>
      <c r="CE36" s="620"/>
      <c r="CF36" s="620"/>
      <c r="CG36" s="620"/>
      <c r="CH36" s="620"/>
      <c r="CI36" s="620"/>
      <c r="CJ36" s="620"/>
      <c r="CK36" s="620"/>
      <c r="CL36" s="620"/>
      <c r="CM36" s="620"/>
      <c r="CN36" s="620"/>
      <c r="CO36" s="620"/>
      <c r="CP36" s="620"/>
      <c r="CQ36" s="621"/>
      <c r="CR36" s="622">
        <v>1306709</v>
      </c>
      <c r="CS36" s="623"/>
      <c r="CT36" s="623"/>
      <c r="CU36" s="623"/>
      <c r="CV36" s="623"/>
      <c r="CW36" s="623"/>
      <c r="CX36" s="623"/>
      <c r="CY36" s="624"/>
      <c r="CZ36" s="625">
        <v>9.6</v>
      </c>
      <c r="DA36" s="637"/>
      <c r="DB36" s="637"/>
      <c r="DC36" s="638"/>
      <c r="DD36" s="628">
        <v>642619</v>
      </c>
      <c r="DE36" s="623"/>
      <c r="DF36" s="623"/>
      <c r="DG36" s="623"/>
      <c r="DH36" s="623"/>
      <c r="DI36" s="623"/>
      <c r="DJ36" s="623"/>
      <c r="DK36" s="624"/>
      <c r="DL36" s="628">
        <v>298220</v>
      </c>
      <c r="DM36" s="623"/>
      <c r="DN36" s="623"/>
      <c r="DO36" s="623"/>
      <c r="DP36" s="623"/>
      <c r="DQ36" s="623"/>
      <c r="DR36" s="623"/>
      <c r="DS36" s="623"/>
      <c r="DT36" s="623"/>
      <c r="DU36" s="623"/>
      <c r="DV36" s="624"/>
      <c r="DW36" s="625">
        <v>4.5999999999999996</v>
      </c>
      <c r="DX36" s="637"/>
      <c r="DY36" s="637"/>
      <c r="DZ36" s="637"/>
      <c r="EA36" s="637"/>
      <c r="EB36" s="637"/>
      <c r="EC36" s="649"/>
    </row>
    <row r="37" spans="2:133" ht="11.25" customHeight="1" x14ac:dyDescent="0.2">
      <c r="B37" s="619" t="s">
        <v>318</v>
      </c>
      <c r="C37" s="620"/>
      <c r="D37" s="620"/>
      <c r="E37" s="620"/>
      <c r="F37" s="620"/>
      <c r="G37" s="620"/>
      <c r="H37" s="620"/>
      <c r="I37" s="620"/>
      <c r="J37" s="620"/>
      <c r="K37" s="620"/>
      <c r="L37" s="620"/>
      <c r="M37" s="620"/>
      <c r="N37" s="620"/>
      <c r="O37" s="620"/>
      <c r="P37" s="620"/>
      <c r="Q37" s="621"/>
      <c r="R37" s="622">
        <v>258069</v>
      </c>
      <c r="S37" s="623"/>
      <c r="T37" s="623"/>
      <c r="U37" s="623"/>
      <c r="V37" s="623"/>
      <c r="W37" s="623"/>
      <c r="X37" s="623"/>
      <c r="Y37" s="624"/>
      <c r="Z37" s="660">
        <v>1.9</v>
      </c>
      <c r="AA37" s="660"/>
      <c r="AB37" s="660"/>
      <c r="AC37" s="660"/>
      <c r="AD37" s="661">
        <v>8</v>
      </c>
      <c r="AE37" s="661"/>
      <c r="AF37" s="661"/>
      <c r="AG37" s="661"/>
      <c r="AH37" s="661"/>
      <c r="AI37" s="661"/>
      <c r="AJ37" s="661"/>
      <c r="AK37" s="661"/>
      <c r="AL37" s="625">
        <v>0</v>
      </c>
      <c r="AM37" s="626"/>
      <c r="AN37" s="626"/>
      <c r="AO37" s="662"/>
      <c r="AQ37" s="655" t="s">
        <v>319</v>
      </c>
      <c r="AR37" s="656"/>
      <c r="AS37" s="656"/>
      <c r="AT37" s="656"/>
      <c r="AU37" s="656"/>
      <c r="AV37" s="656"/>
      <c r="AW37" s="656"/>
      <c r="AX37" s="656"/>
      <c r="AY37" s="657"/>
      <c r="AZ37" s="622">
        <v>445025</v>
      </c>
      <c r="BA37" s="623"/>
      <c r="BB37" s="623"/>
      <c r="BC37" s="623"/>
      <c r="BD37" s="635"/>
      <c r="BE37" s="635"/>
      <c r="BF37" s="658"/>
      <c r="BG37" s="619" t="s">
        <v>320</v>
      </c>
      <c r="BH37" s="620"/>
      <c r="BI37" s="620"/>
      <c r="BJ37" s="620"/>
      <c r="BK37" s="620"/>
      <c r="BL37" s="620"/>
      <c r="BM37" s="620"/>
      <c r="BN37" s="620"/>
      <c r="BO37" s="620"/>
      <c r="BP37" s="620"/>
      <c r="BQ37" s="620"/>
      <c r="BR37" s="620"/>
      <c r="BS37" s="620"/>
      <c r="BT37" s="620"/>
      <c r="BU37" s="621"/>
      <c r="BV37" s="622">
        <v>-12466</v>
      </c>
      <c r="BW37" s="623"/>
      <c r="BX37" s="623"/>
      <c r="BY37" s="623"/>
      <c r="BZ37" s="623"/>
      <c r="CA37" s="623"/>
      <c r="CB37" s="659"/>
      <c r="CD37" s="619" t="s">
        <v>321</v>
      </c>
      <c r="CE37" s="620"/>
      <c r="CF37" s="620"/>
      <c r="CG37" s="620"/>
      <c r="CH37" s="620"/>
      <c r="CI37" s="620"/>
      <c r="CJ37" s="620"/>
      <c r="CK37" s="620"/>
      <c r="CL37" s="620"/>
      <c r="CM37" s="620"/>
      <c r="CN37" s="620"/>
      <c r="CO37" s="620"/>
      <c r="CP37" s="620"/>
      <c r="CQ37" s="621"/>
      <c r="CR37" s="622">
        <v>170099</v>
      </c>
      <c r="CS37" s="635"/>
      <c r="CT37" s="635"/>
      <c r="CU37" s="635"/>
      <c r="CV37" s="635"/>
      <c r="CW37" s="635"/>
      <c r="CX37" s="635"/>
      <c r="CY37" s="636"/>
      <c r="CZ37" s="625">
        <v>1.3</v>
      </c>
      <c r="DA37" s="637"/>
      <c r="DB37" s="637"/>
      <c r="DC37" s="638"/>
      <c r="DD37" s="628">
        <v>47761</v>
      </c>
      <c r="DE37" s="635"/>
      <c r="DF37" s="635"/>
      <c r="DG37" s="635"/>
      <c r="DH37" s="635"/>
      <c r="DI37" s="635"/>
      <c r="DJ37" s="635"/>
      <c r="DK37" s="636"/>
      <c r="DL37" s="628">
        <v>26984</v>
      </c>
      <c r="DM37" s="635"/>
      <c r="DN37" s="635"/>
      <c r="DO37" s="635"/>
      <c r="DP37" s="635"/>
      <c r="DQ37" s="635"/>
      <c r="DR37" s="635"/>
      <c r="DS37" s="635"/>
      <c r="DT37" s="635"/>
      <c r="DU37" s="635"/>
      <c r="DV37" s="636"/>
      <c r="DW37" s="625">
        <v>0.4</v>
      </c>
      <c r="DX37" s="637"/>
      <c r="DY37" s="637"/>
      <c r="DZ37" s="637"/>
      <c r="EA37" s="637"/>
      <c r="EB37" s="637"/>
      <c r="EC37" s="649"/>
    </row>
    <row r="38" spans="2:133" ht="11.25" customHeight="1" x14ac:dyDescent="0.2">
      <c r="B38" s="619" t="s">
        <v>322</v>
      </c>
      <c r="C38" s="620"/>
      <c r="D38" s="620"/>
      <c r="E38" s="620"/>
      <c r="F38" s="620"/>
      <c r="G38" s="620"/>
      <c r="H38" s="620"/>
      <c r="I38" s="620"/>
      <c r="J38" s="620"/>
      <c r="K38" s="620"/>
      <c r="L38" s="620"/>
      <c r="M38" s="620"/>
      <c r="N38" s="620"/>
      <c r="O38" s="620"/>
      <c r="P38" s="620"/>
      <c r="Q38" s="621"/>
      <c r="R38" s="622">
        <v>1238444</v>
      </c>
      <c r="S38" s="623"/>
      <c r="T38" s="623"/>
      <c r="U38" s="623"/>
      <c r="V38" s="623"/>
      <c r="W38" s="623"/>
      <c r="X38" s="623"/>
      <c r="Y38" s="624"/>
      <c r="Z38" s="660">
        <v>9.1</v>
      </c>
      <c r="AA38" s="660"/>
      <c r="AB38" s="660"/>
      <c r="AC38" s="660"/>
      <c r="AD38" s="661" t="s">
        <v>122</v>
      </c>
      <c r="AE38" s="661"/>
      <c r="AF38" s="661"/>
      <c r="AG38" s="661"/>
      <c r="AH38" s="661"/>
      <c r="AI38" s="661"/>
      <c r="AJ38" s="661"/>
      <c r="AK38" s="661"/>
      <c r="AL38" s="625" t="s">
        <v>122</v>
      </c>
      <c r="AM38" s="626"/>
      <c r="AN38" s="626"/>
      <c r="AO38" s="662"/>
      <c r="AQ38" s="655" t="s">
        <v>323</v>
      </c>
      <c r="AR38" s="656"/>
      <c r="AS38" s="656"/>
      <c r="AT38" s="656"/>
      <c r="AU38" s="656"/>
      <c r="AV38" s="656"/>
      <c r="AW38" s="656"/>
      <c r="AX38" s="656"/>
      <c r="AY38" s="657"/>
      <c r="AZ38" s="622">
        <v>367361</v>
      </c>
      <c r="BA38" s="623"/>
      <c r="BB38" s="623"/>
      <c r="BC38" s="623"/>
      <c r="BD38" s="635"/>
      <c r="BE38" s="635"/>
      <c r="BF38" s="658"/>
      <c r="BG38" s="619" t="s">
        <v>324</v>
      </c>
      <c r="BH38" s="620"/>
      <c r="BI38" s="620"/>
      <c r="BJ38" s="620"/>
      <c r="BK38" s="620"/>
      <c r="BL38" s="620"/>
      <c r="BM38" s="620"/>
      <c r="BN38" s="620"/>
      <c r="BO38" s="620"/>
      <c r="BP38" s="620"/>
      <c r="BQ38" s="620"/>
      <c r="BR38" s="620"/>
      <c r="BS38" s="620"/>
      <c r="BT38" s="620"/>
      <c r="BU38" s="621"/>
      <c r="BV38" s="622">
        <v>2274</v>
      </c>
      <c r="BW38" s="623"/>
      <c r="BX38" s="623"/>
      <c r="BY38" s="623"/>
      <c r="BZ38" s="623"/>
      <c r="CA38" s="623"/>
      <c r="CB38" s="659"/>
      <c r="CD38" s="619" t="s">
        <v>325</v>
      </c>
      <c r="CE38" s="620"/>
      <c r="CF38" s="620"/>
      <c r="CG38" s="620"/>
      <c r="CH38" s="620"/>
      <c r="CI38" s="620"/>
      <c r="CJ38" s="620"/>
      <c r="CK38" s="620"/>
      <c r="CL38" s="620"/>
      <c r="CM38" s="620"/>
      <c r="CN38" s="620"/>
      <c r="CO38" s="620"/>
      <c r="CP38" s="620"/>
      <c r="CQ38" s="621"/>
      <c r="CR38" s="622">
        <v>935532</v>
      </c>
      <c r="CS38" s="623"/>
      <c r="CT38" s="623"/>
      <c r="CU38" s="623"/>
      <c r="CV38" s="623"/>
      <c r="CW38" s="623"/>
      <c r="CX38" s="623"/>
      <c r="CY38" s="624"/>
      <c r="CZ38" s="625">
        <v>6.9</v>
      </c>
      <c r="DA38" s="637"/>
      <c r="DB38" s="637"/>
      <c r="DC38" s="638"/>
      <c r="DD38" s="628">
        <v>755489</v>
      </c>
      <c r="DE38" s="623"/>
      <c r="DF38" s="623"/>
      <c r="DG38" s="623"/>
      <c r="DH38" s="623"/>
      <c r="DI38" s="623"/>
      <c r="DJ38" s="623"/>
      <c r="DK38" s="624"/>
      <c r="DL38" s="628">
        <v>681674</v>
      </c>
      <c r="DM38" s="623"/>
      <c r="DN38" s="623"/>
      <c r="DO38" s="623"/>
      <c r="DP38" s="623"/>
      <c r="DQ38" s="623"/>
      <c r="DR38" s="623"/>
      <c r="DS38" s="623"/>
      <c r="DT38" s="623"/>
      <c r="DU38" s="623"/>
      <c r="DV38" s="624"/>
      <c r="DW38" s="625">
        <v>10.6</v>
      </c>
      <c r="DX38" s="637"/>
      <c r="DY38" s="637"/>
      <c r="DZ38" s="637"/>
      <c r="EA38" s="637"/>
      <c r="EB38" s="637"/>
      <c r="EC38" s="649"/>
    </row>
    <row r="39" spans="2:133" ht="11.25" customHeight="1" x14ac:dyDescent="0.2">
      <c r="B39" s="619" t="s">
        <v>326</v>
      </c>
      <c r="C39" s="620"/>
      <c r="D39" s="620"/>
      <c r="E39" s="620"/>
      <c r="F39" s="620"/>
      <c r="G39" s="620"/>
      <c r="H39" s="620"/>
      <c r="I39" s="620"/>
      <c r="J39" s="620"/>
      <c r="K39" s="620"/>
      <c r="L39" s="620"/>
      <c r="M39" s="620"/>
      <c r="N39" s="620"/>
      <c r="O39" s="620"/>
      <c r="P39" s="620"/>
      <c r="Q39" s="621"/>
      <c r="R39" s="622" t="s">
        <v>122</v>
      </c>
      <c r="S39" s="623"/>
      <c r="T39" s="623"/>
      <c r="U39" s="623"/>
      <c r="V39" s="623"/>
      <c r="W39" s="623"/>
      <c r="X39" s="623"/>
      <c r="Y39" s="624"/>
      <c r="Z39" s="660" t="s">
        <v>122</v>
      </c>
      <c r="AA39" s="660"/>
      <c r="AB39" s="660"/>
      <c r="AC39" s="660"/>
      <c r="AD39" s="661" t="s">
        <v>122</v>
      </c>
      <c r="AE39" s="661"/>
      <c r="AF39" s="661"/>
      <c r="AG39" s="661"/>
      <c r="AH39" s="661"/>
      <c r="AI39" s="661"/>
      <c r="AJ39" s="661"/>
      <c r="AK39" s="661"/>
      <c r="AL39" s="625" t="s">
        <v>122</v>
      </c>
      <c r="AM39" s="626"/>
      <c r="AN39" s="626"/>
      <c r="AO39" s="662"/>
      <c r="AQ39" s="655" t="s">
        <v>327</v>
      </c>
      <c r="AR39" s="656"/>
      <c r="AS39" s="656"/>
      <c r="AT39" s="656"/>
      <c r="AU39" s="656"/>
      <c r="AV39" s="656"/>
      <c r="AW39" s="656"/>
      <c r="AX39" s="656"/>
      <c r="AY39" s="657"/>
      <c r="AZ39" s="622">
        <v>77364</v>
      </c>
      <c r="BA39" s="623"/>
      <c r="BB39" s="623"/>
      <c r="BC39" s="623"/>
      <c r="BD39" s="635"/>
      <c r="BE39" s="635"/>
      <c r="BF39" s="658"/>
      <c r="BG39" s="619" t="s">
        <v>328</v>
      </c>
      <c r="BH39" s="620"/>
      <c r="BI39" s="620"/>
      <c r="BJ39" s="620"/>
      <c r="BK39" s="620"/>
      <c r="BL39" s="620"/>
      <c r="BM39" s="620"/>
      <c r="BN39" s="620"/>
      <c r="BO39" s="620"/>
      <c r="BP39" s="620"/>
      <c r="BQ39" s="620"/>
      <c r="BR39" s="620"/>
      <c r="BS39" s="620"/>
      <c r="BT39" s="620"/>
      <c r="BU39" s="621"/>
      <c r="BV39" s="622">
        <v>3634</v>
      </c>
      <c r="BW39" s="623"/>
      <c r="BX39" s="623"/>
      <c r="BY39" s="623"/>
      <c r="BZ39" s="623"/>
      <c r="CA39" s="623"/>
      <c r="CB39" s="659"/>
      <c r="CD39" s="619" t="s">
        <v>329</v>
      </c>
      <c r="CE39" s="620"/>
      <c r="CF39" s="620"/>
      <c r="CG39" s="620"/>
      <c r="CH39" s="620"/>
      <c r="CI39" s="620"/>
      <c r="CJ39" s="620"/>
      <c r="CK39" s="620"/>
      <c r="CL39" s="620"/>
      <c r="CM39" s="620"/>
      <c r="CN39" s="620"/>
      <c r="CO39" s="620"/>
      <c r="CP39" s="620"/>
      <c r="CQ39" s="621"/>
      <c r="CR39" s="622">
        <v>1376043</v>
      </c>
      <c r="CS39" s="635"/>
      <c r="CT39" s="635"/>
      <c r="CU39" s="635"/>
      <c r="CV39" s="635"/>
      <c r="CW39" s="635"/>
      <c r="CX39" s="635"/>
      <c r="CY39" s="636"/>
      <c r="CZ39" s="625">
        <v>10.1</v>
      </c>
      <c r="DA39" s="637"/>
      <c r="DB39" s="637"/>
      <c r="DC39" s="638"/>
      <c r="DD39" s="628">
        <v>230958</v>
      </c>
      <c r="DE39" s="635"/>
      <c r="DF39" s="635"/>
      <c r="DG39" s="635"/>
      <c r="DH39" s="635"/>
      <c r="DI39" s="635"/>
      <c r="DJ39" s="635"/>
      <c r="DK39" s="636"/>
      <c r="DL39" s="628" t="s">
        <v>122</v>
      </c>
      <c r="DM39" s="635"/>
      <c r="DN39" s="635"/>
      <c r="DO39" s="635"/>
      <c r="DP39" s="635"/>
      <c r="DQ39" s="635"/>
      <c r="DR39" s="635"/>
      <c r="DS39" s="635"/>
      <c r="DT39" s="635"/>
      <c r="DU39" s="635"/>
      <c r="DV39" s="636"/>
      <c r="DW39" s="625" t="s">
        <v>122</v>
      </c>
      <c r="DX39" s="637"/>
      <c r="DY39" s="637"/>
      <c r="DZ39" s="637"/>
      <c r="EA39" s="637"/>
      <c r="EB39" s="637"/>
      <c r="EC39" s="649"/>
    </row>
    <row r="40" spans="2:133" ht="11.25" customHeight="1" x14ac:dyDescent="0.2">
      <c r="B40" s="619" t="s">
        <v>330</v>
      </c>
      <c r="C40" s="620"/>
      <c r="D40" s="620"/>
      <c r="E40" s="620"/>
      <c r="F40" s="620"/>
      <c r="G40" s="620"/>
      <c r="H40" s="620"/>
      <c r="I40" s="620"/>
      <c r="J40" s="620"/>
      <c r="K40" s="620"/>
      <c r="L40" s="620"/>
      <c r="M40" s="620"/>
      <c r="N40" s="620"/>
      <c r="O40" s="620"/>
      <c r="P40" s="620"/>
      <c r="Q40" s="621"/>
      <c r="R40" s="622">
        <v>13144</v>
      </c>
      <c r="S40" s="623"/>
      <c r="T40" s="623"/>
      <c r="U40" s="623"/>
      <c r="V40" s="623"/>
      <c r="W40" s="623"/>
      <c r="X40" s="623"/>
      <c r="Y40" s="624"/>
      <c r="Z40" s="660">
        <v>0.1</v>
      </c>
      <c r="AA40" s="660"/>
      <c r="AB40" s="660"/>
      <c r="AC40" s="660"/>
      <c r="AD40" s="661" t="s">
        <v>122</v>
      </c>
      <c r="AE40" s="661"/>
      <c r="AF40" s="661"/>
      <c r="AG40" s="661"/>
      <c r="AH40" s="661"/>
      <c r="AI40" s="661"/>
      <c r="AJ40" s="661"/>
      <c r="AK40" s="661"/>
      <c r="AL40" s="625" t="s">
        <v>122</v>
      </c>
      <c r="AM40" s="626"/>
      <c r="AN40" s="626"/>
      <c r="AO40" s="662"/>
      <c r="AQ40" s="655" t="s">
        <v>331</v>
      </c>
      <c r="AR40" s="656"/>
      <c r="AS40" s="656"/>
      <c r="AT40" s="656"/>
      <c r="AU40" s="656"/>
      <c r="AV40" s="656"/>
      <c r="AW40" s="656"/>
      <c r="AX40" s="656"/>
      <c r="AY40" s="657"/>
      <c r="AZ40" s="622">
        <v>2997</v>
      </c>
      <c r="BA40" s="623"/>
      <c r="BB40" s="623"/>
      <c r="BC40" s="623"/>
      <c r="BD40" s="635"/>
      <c r="BE40" s="635"/>
      <c r="BF40" s="658"/>
      <c r="BG40" s="663" t="s">
        <v>332</v>
      </c>
      <c r="BH40" s="664"/>
      <c r="BI40" s="664"/>
      <c r="BJ40" s="664"/>
      <c r="BK40" s="664"/>
      <c r="BL40" s="202"/>
      <c r="BM40" s="620" t="s">
        <v>333</v>
      </c>
      <c r="BN40" s="620"/>
      <c r="BO40" s="620"/>
      <c r="BP40" s="620"/>
      <c r="BQ40" s="620"/>
      <c r="BR40" s="620"/>
      <c r="BS40" s="620"/>
      <c r="BT40" s="620"/>
      <c r="BU40" s="621"/>
      <c r="BV40" s="622">
        <v>126</v>
      </c>
      <c r="BW40" s="623"/>
      <c r="BX40" s="623"/>
      <c r="BY40" s="623"/>
      <c r="BZ40" s="623"/>
      <c r="CA40" s="623"/>
      <c r="CB40" s="659"/>
      <c r="CD40" s="619" t="s">
        <v>334</v>
      </c>
      <c r="CE40" s="620"/>
      <c r="CF40" s="620"/>
      <c r="CG40" s="620"/>
      <c r="CH40" s="620"/>
      <c r="CI40" s="620"/>
      <c r="CJ40" s="620"/>
      <c r="CK40" s="620"/>
      <c r="CL40" s="620"/>
      <c r="CM40" s="620"/>
      <c r="CN40" s="620"/>
      <c r="CO40" s="620"/>
      <c r="CP40" s="620"/>
      <c r="CQ40" s="621"/>
      <c r="CR40" s="622">
        <v>162804</v>
      </c>
      <c r="CS40" s="623"/>
      <c r="CT40" s="623"/>
      <c r="CU40" s="623"/>
      <c r="CV40" s="623"/>
      <c r="CW40" s="623"/>
      <c r="CX40" s="623"/>
      <c r="CY40" s="624"/>
      <c r="CZ40" s="625">
        <v>1.2</v>
      </c>
      <c r="DA40" s="637"/>
      <c r="DB40" s="637"/>
      <c r="DC40" s="638"/>
      <c r="DD40" s="628">
        <v>162804</v>
      </c>
      <c r="DE40" s="623"/>
      <c r="DF40" s="623"/>
      <c r="DG40" s="623"/>
      <c r="DH40" s="623"/>
      <c r="DI40" s="623"/>
      <c r="DJ40" s="623"/>
      <c r="DK40" s="624"/>
      <c r="DL40" s="628">
        <v>135738</v>
      </c>
      <c r="DM40" s="623"/>
      <c r="DN40" s="623"/>
      <c r="DO40" s="623"/>
      <c r="DP40" s="623"/>
      <c r="DQ40" s="623"/>
      <c r="DR40" s="623"/>
      <c r="DS40" s="623"/>
      <c r="DT40" s="623"/>
      <c r="DU40" s="623"/>
      <c r="DV40" s="624"/>
      <c r="DW40" s="625">
        <v>2.1</v>
      </c>
      <c r="DX40" s="637"/>
      <c r="DY40" s="637"/>
      <c r="DZ40" s="637"/>
      <c r="EA40" s="637"/>
      <c r="EB40" s="637"/>
      <c r="EC40" s="649"/>
    </row>
    <row r="41" spans="2:133" ht="11.25" customHeight="1" x14ac:dyDescent="0.2">
      <c r="B41" s="603" t="s">
        <v>335</v>
      </c>
      <c r="C41" s="604"/>
      <c r="D41" s="604"/>
      <c r="E41" s="604"/>
      <c r="F41" s="604"/>
      <c r="G41" s="604"/>
      <c r="H41" s="604"/>
      <c r="I41" s="604"/>
      <c r="J41" s="604"/>
      <c r="K41" s="604"/>
      <c r="L41" s="604"/>
      <c r="M41" s="604"/>
      <c r="N41" s="604"/>
      <c r="O41" s="604"/>
      <c r="P41" s="604"/>
      <c r="Q41" s="605"/>
      <c r="R41" s="606">
        <v>13681998</v>
      </c>
      <c r="S41" s="647"/>
      <c r="T41" s="647"/>
      <c r="U41" s="647"/>
      <c r="V41" s="647"/>
      <c r="W41" s="647"/>
      <c r="X41" s="647"/>
      <c r="Y41" s="650"/>
      <c r="Z41" s="651">
        <v>100</v>
      </c>
      <c r="AA41" s="651"/>
      <c r="AB41" s="651"/>
      <c r="AC41" s="651"/>
      <c r="AD41" s="652">
        <v>6418384</v>
      </c>
      <c r="AE41" s="652"/>
      <c r="AF41" s="652"/>
      <c r="AG41" s="652"/>
      <c r="AH41" s="652"/>
      <c r="AI41" s="652"/>
      <c r="AJ41" s="652"/>
      <c r="AK41" s="652"/>
      <c r="AL41" s="609">
        <v>100</v>
      </c>
      <c r="AM41" s="653"/>
      <c r="AN41" s="653"/>
      <c r="AO41" s="654"/>
      <c r="AQ41" s="655" t="s">
        <v>336</v>
      </c>
      <c r="AR41" s="656"/>
      <c r="AS41" s="656"/>
      <c r="AT41" s="656"/>
      <c r="AU41" s="656"/>
      <c r="AV41" s="656"/>
      <c r="AW41" s="656"/>
      <c r="AX41" s="656"/>
      <c r="AY41" s="657"/>
      <c r="AZ41" s="622">
        <v>185058</v>
      </c>
      <c r="BA41" s="623"/>
      <c r="BB41" s="623"/>
      <c r="BC41" s="623"/>
      <c r="BD41" s="635"/>
      <c r="BE41" s="635"/>
      <c r="BF41" s="658"/>
      <c r="BG41" s="663"/>
      <c r="BH41" s="664"/>
      <c r="BI41" s="664"/>
      <c r="BJ41" s="664"/>
      <c r="BK41" s="664"/>
      <c r="BL41" s="202"/>
      <c r="BM41" s="620" t="s">
        <v>337</v>
      </c>
      <c r="BN41" s="620"/>
      <c r="BO41" s="620"/>
      <c r="BP41" s="620"/>
      <c r="BQ41" s="620"/>
      <c r="BR41" s="620"/>
      <c r="BS41" s="620"/>
      <c r="BT41" s="620"/>
      <c r="BU41" s="621"/>
      <c r="BV41" s="622" t="s">
        <v>122</v>
      </c>
      <c r="BW41" s="623"/>
      <c r="BX41" s="623"/>
      <c r="BY41" s="623"/>
      <c r="BZ41" s="623"/>
      <c r="CA41" s="623"/>
      <c r="CB41" s="659"/>
      <c r="CD41" s="619" t="s">
        <v>338</v>
      </c>
      <c r="CE41" s="620"/>
      <c r="CF41" s="620"/>
      <c r="CG41" s="620"/>
      <c r="CH41" s="620"/>
      <c r="CI41" s="620"/>
      <c r="CJ41" s="620"/>
      <c r="CK41" s="620"/>
      <c r="CL41" s="620"/>
      <c r="CM41" s="620"/>
      <c r="CN41" s="620"/>
      <c r="CO41" s="620"/>
      <c r="CP41" s="620"/>
      <c r="CQ41" s="621"/>
      <c r="CR41" s="622" t="s">
        <v>122</v>
      </c>
      <c r="CS41" s="635"/>
      <c r="CT41" s="635"/>
      <c r="CU41" s="635"/>
      <c r="CV41" s="635"/>
      <c r="CW41" s="635"/>
      <c r="CX41" s="635"/>
      <c r="CY41" s="636"/>
      <c r="CZ41" s="625" t="s">
        <v>122</v>
      </c>
      <c r="DA41" s="637"/>
      <c r="DB41" s="637"/>
      <c r="DC41" s="638"/>
      <c r="DD41" s="628" t="s">
        <v>122</v>
      </c>
      <c r="DE41" s="635"/>
      <c r="DF41" s="635"/>
      <c r="DG41" s="635"/>
      <c r="DH41" s="635"/>
      <c r="DI41" s="635"/>
      <c r="DJ41" s="635"/>
      <c r="DK41" s="636"/>
      <c r="DL41" s="629"/>
      <c r="DM41" s="630"/>
      <c r="DN41" s="630"/>
      <c r="DO41" s="630"/>
      <c r="DP41" s="630"/>
      <c r="DQ41" s="630"/>
      <c r="DR41" s="630"/>
      <c r="DS41" s="630"/>
      <c r="DT41" s="630"/>
      <c r="DU41" s="630"/>
      <c r="DV41" s="631"/>
      <c r="DW41" s="632"/>
      <c r="DX41" s="633"/>
      <c r="DY41" s="633"/>
      <c r="DZ41" s="633"/>
      <c r="EA41" s="633"/>
      <c r="EB41" s="633"/>
      <c r="EC41" s="634"/>
    </row>
    <row r="42" spans="2:133" ht="11.25" customHeight="1" x14ac:dyDescent="0.2">
      <c r="AQ42" s="667" t="s">
        <v>339</v>
      </c>
      <c r="AR42" s="668"/>
      <c r="AS42" s="668"/>
      <c r="AT42" s="668"/>
      <c r="AU42" s="668"/>
      <c r="AV42" s="668"/>
      <c r="AW42" s="668"/>
      <c r="AX42" s="668"/>
      <c r="AY42" s="669"/>
      <c r="AZ42" s="606">
        <v>673110</v>
      </c>
      <c r="BA42" s="647"/>
      <c r="BB42" s="647"/>
      <c r="BC42" s="647"/>
      <c r="BD42" s="607"/>
      <c r="BE42" s="607"/>
      <c r="BF42" s="670"/>
      <c r="BG42" s="665"/>
      <c r="BH42" s="666"/>
      <c r="BI42" s="666"/>
      <c r="BJ42" s="666"/>
      <c r="BK42" s="666"/>
      <c r="BL42" s="203"/>
      <c r="BM42" s="604" t="s">
        <v>340</v>
      </c>
      <c r="BN42" s="604"/>
      <c r="BO42" s="604"/>
      <c r="BP42" s="604"/>
      <c r="BQ42" s="604"/>
      <c r="BR42" s="604"/>
      <c r="BS42" s="604"/>
      <c r="BT42" s="604"/>
      <c r="BU42" s="605"/>
      <c r="BV42" s="606">
        <v>424</v>
      </c>
      <c r="BW42" s="647"/>
      <c r="BX42" s="647"/>
      <c r="BY42" s="647"/>
      <c r="BZ42" s="647"/>
      <c r="CA42" s="647"/>
      <c r="CB42" s="648"/>
      <c r="CD42" s="619" t="s">
        <v>341</v>
      </c>
      <c r="CE42" s="620"/>
      <c r="CF42" s="620"/>
      <c r="CG42" s="620"/>
      <c r="CH42" s="620"/>
      <c r="CI42" s="620"/>
      <c r="CJ42" s="620"/>
      <c r="CK42" s="620"/>
      <c r="CL42" s="620"/>
      <c r="CM42" s="620"/>
      <c r="CN42" s="620"/>
      <c r="CO42" s="620"/>
      <c r="CP42" s="620"/>
      <c r="CQ42" s="621"/>
      <c r="CR42" s="622">
        <v>1587345</v>
      </c>
      <c r="CS42" s="635"/>
      <c r="CT42" s="635"/>
      <c r="CU42" s="635"/>
      <c r="CV42" s="635"/>
      <c r="CW42" s="635"/>
      <c r="CX42" s="635"/>
      <c r="CY42" s="636"/>
      <c r="CZ42" s="625">
        <v>11.7</v>
      </c>
      <c r="DA42" s="637"/>
      <c r="DB42" s="637"/>
      <c r="DC42" s="638"/>
      <c r="DD42" s="628">
        <v>187018</v>
      </c>
      <c r="DE42" s="635"/>
      <c r="DF42" s="635"/>
      <c r="DG42" s="635"/>
      <c r="DH42" s="635"/>
      <c r="DI42" s="635"/>
      <c r="DJ42" s="635"/>
      <c r="DK42" s="636"/>
      <c r="DL42" s="629"/>
      <c r="DM42" s="630"/>
      <c r="DN42" s="630"/>
      <c r="DO42" s="630"/>
      <c r="DP42" s="630"/>
      <c r="DQ42" s="630"/>
      <c r="DR42" s="630"/>
      <c r="DS42" s="630"/>
      <c r="DT42" s="630"/>
      <c r="DU42" s="630"/>
      <c r="DV42" s="631"/>
      <c r="DW42" s="632"/>
      <c r="DX42" s="633"/>
      <c r="DY42" s="633"/>
      <c r="DZ42" s="633"/>
      <c r="EA42" s="633"/>
      <c r="EB42" s="633"/>
      <c r="EC42" s="634"/>
    </row>
    <row r="43" spans="2:133" ht="11.25" customHeight="1" x14ac:dyDescent="0.2">
      <c r="B43" s="196" t="s">
        <v>342</v>
      </c>
      <c r="CD43" s="619" t="s">
        <v>343</v>
      </c>
      <c r="CE43" s="620"/>
      <c r="CF43" s="620"/>
      <c r="CG43" s="620"/>
      <c r="CH43" s="620"/>
      <c r="CI43" s="620"/>
      <c r="CJ43" s="620"/>
      <c r="CK43" s="620"/>
      <c r="CL43" s="620"/>
      <c r="CM43" s="620"/>
      <c r="CN43" s="620"/>
      <c r="CO43" s="620"/>
      <c r="CP43" s="620"/>
      <c r="CQ43" s="621"/>
      <c r="CR43" s="622">
        <v>42268</v>
      </c>
      <c r="CS43" s="635"/>
      <c r="CT43" s="635"/>
      <c r="CU43" s="635"/>
      <c r="CV43" s="635"/>
      <c r="CW43" s="635"/>
      <c r="CX43" s="635"/>
      <c r="CY43" s="636"/>
      <c r="CZ43" s="625">
        <v>0.3</v>
      </c>
      <c r="DA43" s="637"/>
      <c r="DB43" s="637"/>
      <c r="DC43" s="638"/>
      <c r="DD43" s="628">
        <v>42268</v>
      </c>
      <c r="DE43" s="635"/>
      <c r="DF43" s="635"/>
      <c r="DG43" s="635"/>
      <c r="DH43" s="635"/>
      <c r="DI43" s="635"/>
      <c r="DJ43" s="635"/>
      <c r="DK43" s="636"/>
      <c r="DL43" s="629"/>
      <c r="DM43" s="630"/>
      <c r="DN43" s="630"/>
      <c r="DO43" s="630"/>
      <c r="DP43" s="630"/>
      <c r="DQ43" s="630"/>
      <c r="DR43" s="630"/>
      <c r="DS43" s="630"/>
      <c r="DT43" s="630"/>
      <c r="DU43" s="630"/>
      <c r="DV43" s="631"/>
      <c r="DW43" s="632"/>
      <c r="DX43" s="633"/>
      <c r="DY43" s="633"/>
      <c r="DZ43" s="633"/>
      <c r="EA43" s="633"/>
      <c r="EB43" s="633"/>
      <c r="EC43" s="634"/>
    </row>
    <row r="44" spans="2:133" ht="11.25" customHeight="1" x14ac:dyDescent="0.2">
      <c r="B44" s="639" t="s">
        <v>344</v>
      </c>
      <c r="C44" s="639"/>
      <c r="D44" s="639"/>
      <c r="E44" s="639"/>
      <c r="F44" s="639"/>
      <c r="G44" s="639"/>
      <c r="H44" s="639"/>
      <c r="I44" s="639"/>
      <c r="J44" s="639"/>
      <c r="K44" s="639"/>
      <c r="L44" s="639"/>
      <c r="M44" s="639"/>
      <c r="N44" s="639"/>
      <c r="O44" s="639"/>
      <c r="P44" s="639"/>
      <c r="Q44" s="639"/>
      <c r="R44" s="639"/>
      <c r="S44" s="639"/>
      <c r="T44" s="639"/>
      <c r="U44" s="639"/>
      <c r="V44" s="639"/>
      <c r="W44" s="639"/>
      <c r="X44" s="639"/>
      <c r="Y44" s="639"/>
      <c r="Z44" s="639"/>
      <c r="AA44" s="639"/>
      <c r="AB44" s="639"/>
      <c r="AC44" s="639"/>
      <c r="AD44" s="639"/>
      <c r="AE44" s="639"/>
      <c r="AF44" s="639"/>
      <c r="AG44" s="639"/>
      <c r="AH44" s="639"/>
      <c r="AI44" s="639"/>
      <c r="AJ44" s="639"/>
      <c r="AK44" s="639"/>
      <c r="AL44" s="639"/>
      <c r="AM44" s="639"/>
      <c r="AN44" s="639"/>
      <c r="AO44" s="639"/>
      <c r="AP44" s="639"/>
      <c r="AQ44" s="639"/>
      <c r="AR44" s="639"/>
      <c r="AS44" s="639"/>
      <c r="AT44" s="639"/>
      <c r="AU44" s="639"/>
      <c r="AV44" s="639"/>
      <c r="AW44" s="639"/>
      <c r="AX44" s="639"/>
      <c r="AY44" s="639"/>
      <c r="AZ44" s="639"/>
      <c r="BA44" s="639"/>
      <c r="BB44" s="639"/>
      <c r="BC44" s="639"/>
      <c r="BD44" s="639"/>
      <c r="BE44" s="639"/>
      <c r="BF44" s="639"/>
      <c r="BG44" s="639"/>
      <c r="BH44" s="639"/>
      <c r="BI44" s="639"/>
      <c r="BJ44" s="639"/>
      <c r="BK44" s="639"/>
      <c r="BL44" s="639"/>
      <c r="BM44" s="639"/>
      <c r="BN44" s="639"/>
      <c r="BO44" s="639"/>
      <c r="BP44" s="639"/>
      <c r="BQ44" s="639"/>
      <c r="BR44" s="639"/>
      <c r="BS44" s="639"/>
      <c r="BT44" s="639"/>
      <c r="BU44" s="639"/>
      <c r="BV44" s="639"/>
      <c r="BW44" s="639"/>
      <c r="BX44" s="639"/>
      <c r="BY44" s="639"/>
      <c r="BZ44" s="639"/>
      <c r="CA44" s="639"/>
      <c r="CB44" s="639"/>
      <c r="CC44" s="640"/>
      <c r="CD44" s="641" t="s">
        <v>292</v>
      </c>
      <c r="CE44" s="642"/>
      <c r="CF44" s="619" t="s">
        <v>345</v>
      </c>
      <c r="CG44" s="620"/>
      <c r="CH44" s="620"/>
      <c r="CI44" s="620"/>
      <c r="CJ44" s="620"/>
      <c r="CK44" s="620"/>
      <c r="CL44" s="620"/>
      <c r="CM44" s="620"/>
      <c r="CN44" s="620"/>
      <c r="CO44" s="620"/>
      <c r="CP44" s="620"/>
      <c r="CQ44" s="621"/>
      <c r="CR44" s="622">
        <v>1587345</v>
      </c>
      <c r="CS44" s="623"/>
      <c r="CT44" s="623"/>
      <c r="CU44" s="623"/>
      <c r="CV44" s="623"/>
      <c r="CW44" s="623"/>
      <c r="CX44" s="623"/>
      <c r="CY44" s="624"/>
      <c r="CZ44" s="625">
        <v>11.7</v>
      </c>
      <c r="DA44" s="626"/>
      <c r="DB44" s="626"/>
      <c r="DC44" s="627"/>
      <c r="DD44" s="628">
        <v>187018</v>
      </c>
      <c r="DE44" s="623"/>
      <c r="DF44" s="623"/>
      <c r="DG44" s="623"/>
      <c r="DH44" s="623"/>
      <c r="DI44" s="623"/>
      <c r="DJ44" s="623"/>
      <c r="DK44" s="624"/>
      <c r="DL44" s="629"/>
      <c r="DM44" s="630"/>
      <c r="DN44" s="630"/>
      <c r="DO44" s="630"/>
      <c r="DP44" s="630"/>
      <c r="DQ44" s="630"/>
      <c r="DR44" s="630"/>
      <c r="DS44" s="630"/>
      <c r="DT44" s="630"/>
      <c r="DU44" s="630"/>
      <c r="DV44" s="631"/>
      <c r="DW44" s="632"/>
      <c r="DX44" s="633"/>
      <c r="DY44" s="633"/>
      <c r="DZ44" s="633"/>
      <c r="EA44" s="633"/>
      <c r="EB44" s="633"/>
      <c r="EC44" s="634"/>
    </row>
    <row r="45" spans="2:133" ht="11.25" customHeight="1" x14ac:dyDescent="0.2">
      <c r="B45" s="639" t="s">
        <v>346</v>
      </c>
      <c r="C45" s="639"/>
      <c r="D45" s="639"/>
      <c r="E45" s="639"/>
      <c r="F45" s="639"/>
      <c r="G45" s="639"/>
      <c r="H45" s="639"/>
      <c r="I45" s="639"/>
      <c r="J45" s="639"/>
      <c r="K45" s="639"/>
      <c r="L45" s="639"/>
      <c r="M45" s="639"/>
      <c r="N45" s="639"/>
      <c r="O45" s="639"/>
      <c r="P45" s="639"/>
      <c r="Q45" s="639"/>
      <c r="R45" s="639"/>
      <c r="S45" s="639"/>
      <c r="T45" s="639"/>
      <c r="U45" s="639"/>
      <c r="V45" s="639"/>
      <c r="W45" s="639"/>
      <c r="X45" s="639"/>
      <c r="Y45" s="639"/>
      <c r="Z45" s="639"/>
      <c r="AA45" s="639"/>
      <c r="AB45" s="639"/>
      <c r="AC45" s="639"/>
      <c r="AD45" s="639"/>
      <c r="AE45" s="639"/>
      <c r="AF45" s="639"/>
      <c r="AG45" s="639"/>
      <c r="AH45" s="639"/>
      <c r="AI45" s="639"/>
      <c r="AJ45" s="639"/>
      <c r="AK45" s="639"/>
      <c r="AL45" s="639"/>
      <c r="AM45" s="639"/>
      <c r="AN45" s="639"/>
      <c r="AO45" s="639"/>
      <c r="AP45" s="639"/>
      <c r="AQ45" s="639"/>
      <c r="AR45" s="639"/>
      <c r="AS45" s="639"/>
      <c r="AT45" s="639"/>
      <c r="AU45" s="639"/>
      <c r="AV45" s="639"/>
      <c r="AW45" s="639"/>
      <c r="AX45" s="639"/>
      <c r="AY45" s="639"/>
      <c r="AZ45" s="639"/>
      <c r="BA45" s="639"/>
      <c r="BB45" s="639"/>
      <c r="BC45" s="639"/>
      <c r="BD45" s="639"/>
      <c r="BE45" s="639"/>
      <c r="BF45" s="639"/>
      <c r="BG45" s="639"/>
      <c r="BH45" s="639"/>
      <c r="BI45" s="639"/>
      <c r="BJ45" s="639"/>
      <c r="BK45" s="639"/>
      <c r="BL45" s="639"/>
      <c r="BM45" s="639"/>
      <c r="BN45" s="639"/>
      <c r="BO45" s="639"/>
      <c r="BP45" s="639"/>
      <c r="BQ45" s="639"/>
      <c r="BR45" s="639"/>
      <c r="BS45" s="639"/>
      <c r="BT45" s="639"/>
      <c r="BU45" s="639"/>
      <c r="BV45" s="639"/>
      <c r="BW45" s="639"/>
      <c r="BX45" s="639"/>
      <c r="BY45" s="639"/>
      <c r="BZ45" s="639"/>
      <c r="CA45" s="639"/>
      <c r="CB45" s="639"/>
      <c r="CC45" s="640"/>
      <c r="CD45" s="643"/>
      <c r="CE45" s="644"/>
      <c r="CF45" s="619" t="s">
        <v>347</v>
      </c>
      <c r="CG45" s="620"/>
      <c r="CH45" s="620"/>
      <c r="CI45" s="620"/>
      <c r="CJ45" s="620"/>
      <c r="CK45" s="620"/>
      <c r="CL45" s="620"/>
      <c r="CM45" s="620"/>
      <c r="CN45" s="620"/>
      <c r="CO45" s="620"/>
      <c r="CP45" s="620"/>
      <c r="CQ45" s="621"/>
      <c r="CR45" s="622">
        <v>132102</v>
      </c>
      <c r="CS45" s="635"/>
      <c r="CT45" s="635"/>
      <c r="CU45" s="635"/>
      <c r="CV45" s="635"/>
      <c r="CW45" s="635"/>
      <c r="CX45" s="635"/>
      <c r="CY45" s="636"/>
      <c r="CZ45" s="625">
        <v>1</v>
      </c>
      <c r="DA45" s="637"/>
      <c r="DB45" s="637"/>
      <c r="DC45" s="638"/>
      <c r="DD45" s="628">
        <v>20427</v>
      </c>
      <c r="DE45" s="635"/>
      <c r="DF45" s="635"/>
      <c r="DG45" s="635"/>
      <c r="DH45" s="635"/>
      <c r="DI45" s="635"/>
      <c r="DJ45" s="635"/>
      <c r="DK45" s="636"/>
      <c r="DL45" s="629"/>
      <c r="DM45" s="630"/>
      <c r="DN45" s="630"/>
      <c r="DO45" s="630"/>
      <c r="DP45" s="630"/>
      <c r="DQ45" s="630"/>
      <c r="DR45" s="630"/>
      <c r="DS45" s="630"/>
      <c r="DT45" s="630"/>
      <c r="DU45" s="630"/>
      <c r="DV45" s="631"/>
      <c r="DW45" s="632"/>
      <c r="DX45" s="633"/>
      <c r="DY45" s="633"/>
      <c r="DZ45" s="633"/>
      <c r="EA45" s="633"/>
      <c r="EB45" s="633"/>
      <c r="EC45" s="634"/>
    </row>
    <row r="46" spans="2:133" ht="11.25" customHeight="1" x14ac:dyDescent="0.2">
      <c r="B46" s="207"/>
      <c r="CD46" s="643"/>
      <c r="CE46" s="644"/>
      <c r="CF46" s="619" t="s">
        <v>348</v>
      </c>
      <c r="CG46" s="620"/>
      <c r="CH46" s="620"/>
      <c r="CI46" s="620"/>
      <c r="CJ46" s="620"/>
      <c r="CK46" s="620"/>
      <c r="CL46" s="620"/>
      <c r="CM46" s="620"/>
      <c r="CN46" s="620"/>
      <c r="CO46" s="620"/>
      <c r="CP46" s="620"/>
      <c r="CQ46" s="621"/>
      <c r="CR46" s="622">
        <v>1372218</v>
      </c>
      <c r="CS46" s="623"/>
      <c r="CT46" s="623"/>
      <c r="CU46" s="623"/>
      <c r="CV46" s="623"/>
      <c r="CW46" s="623"/>
      <c r="CX46" s="623"/>
      <c r="CY46" s="624"/>
      <c r="CZ46" s="625">
        <v>10.1</v>
      </c>
      <c r="DA46" s="626"/>
      <c r="DB46" s="626"/>
      <c r="DC46" s="627"/>
      <c r="DD46" s="628">
        <v>158166</v>
      </c>
      <c r="DE46" s="623"/>
      <c r="DF46" s="623"/>
      <c r="DG46" s="623"/>
      <c r="DH46" s="623"/>
      <c r="DI46" s="623"/>
      <c r="DJ46" s="623"/>
      <c r="DK46" s="624"/>
      <c r="DL46" s="629"/>
      <c r="DM46" s="630"/>
      <c r="DN46" s="630"/>
      <c r="DO46" s="630"/>
      <c r="DP46" s="630"/>
      <c r="DQ46" s="630"/>
      <c r="DR46" s="630"/>
      <c r="DS46" s="630"/>
      <c r="DT46" s="630"/>
      <c r="DU46" s="630"/>
      <c r="DV46" s="631"/>
      <c r="DW46" s="632"/>
      <c r="DX46" s="633"/>
      <c r="DY46" s="633"/>
      <c r="DZ46" s="633"/>
      <c r="EA46" s="633"/>
      <c r="EB46" s="633"/>
      <c r="EC46" s="634"/>
    </row>
    <row r="47" spans="2:133" ht="11.25" customHeight="1" x14ac:dyDescent="0.2">
      <c r="B47" s="207"/>
      <c r="CD47" s="643"/>
      <c r="CE47" s="644"/>
      <c r="CF47" s="619" t="s">
        <v>349</v>
      </c>
      <c r="CG47" s="620"/>
      <c r="CH47" s="620"/>
      <c r="CI47" s="620"/>
      <c r="CJ47" s="620"/>
      <c r="CK47" s="620"/>
      <c r="CL47" s="620"/>
      <c r="CM47" s="620"/>
      <c r="CN47" s="620"/>
      <c r="CO47" s="620"/>
      <c r="CP47" s="620"/>
      <c r="CQ47" s="621"/>
      <c r="CR47" s="622" t="s">
        <v>122</v>
      </c>
      <c r="CS47" s="635"/>
      <c r="CT47" s="635"/>
      <c r="CU47" s="635"/>
      <c r="CV47" s="635"/>
      <c r="CW47" s="635"/>
      <c r="CX47" s="635"/>
      <c r="CY47" s="636"/>
      <c r="CZ47" s="625" t="s">
        <v>122</v>
      </c>
      <c r="DA47" s="637"/>
      <c r="DB47" s="637"/>
      <c r="DC47" s="638"/>
      <c r="DD47" s="628" t="s">
        <v>122</v>
      </c>
      <c r="DE47" s="635"/>
      <c r="DF47" s="635"/>
      <c r="DG47" s="635"/>
      <c r="DH47" s="635"/>
      <c r="DI47" s="635"/>
      <c r="DJ47" s="635"/>
      <c r="DK47" s="636"/>
      <c r="DL47" s="629"/>
      <c r="DM47" s="630"/>
      <c r="DN47" s="630"/>
      <c r="DO47" s="630"/>
      <c r="DP47" s="630"/>
      <c r="DQ47" s="630"/>
      <c r="DR47" s="630"/>
      <c r="DS47" s="630"/>
      <c r="DT47" s="630"/>
      <c r="DU47" s="630"/>
      <c r="DV47" s="631"/>
      <c r="DW47" s="632"/>
      <c r="DX47" s="633"/>
      <c r="DY47" s="633"/>
      <c r="DZ47" s="633"/>
      <c r="EA47" s="633"/>
      <c r="EB47" s="633"/>
      <c r="EC47" s="634"/>
    </row>
    <row r="48" spans="2:133" ht="11" x14ac:dyDescent="0.2">
      <c r="B48" s="207"/>
      <c r="CD48" s="645"/>
      <c r="CE48" s="646"/>
      <c r="CF48" s="619" t="s">
        <v>350</v>
      </c>
      <c r="CG48" s="620"/>
      <c r="CH48" s="620"/>
      <c r="CI48" s="620"/>
      <c r="CJ48" s="620"/>
      <c r="CK48" s="620"/>
      <c r="CL48" s="620"/>
      <c r="CM48" s="620"/>
      <c r="CN48" s="620"/>
      <c r="CO48" s="620"/>
      <c r="CP48" s="620"/>
      <c r="CQ48" s="621"/>
      <c r="CR48" s="622" t="s">
        <v>122</v>
      </c>
      <c r="CS48" s="623"/>
      <c r="CT48" s="623"/>
      <c r="CU48" s="623"/>
      <c r="CV48" s="623"/>
      <c r="CW48" s="623"/>
      <c r="CX48" s="623"/>
      <c r="CY48" s="624"/>
      <c r="CZ48" s="625" t="s">
        <v>122</v>
      </c>
      <c r="DA48" s="626"/>
      <c r="DB48" s="626"/>
      <c r="DC48" s="627"/>
      <c r="DD48" s="628" t="s">
        <v>122</v>
      </c>
      <c r="DE48" s="623"/>
      <c r="DF48" s="623"/>
      <c r="DG48" s="623"/>
      <c r="DH48" s="623"/>
      <c r="DI48" s="623"/>
      <c r="DJ48" s="623"/>
      <c r="DK48" s="624"/>
      <c r="DL48" s="629"/>
      <c r="DM48" s="630"/>
      <c r="DN48" s="630"/>
      <c r="DO48" s="630"/>
      <c r="DP48" s="630"/>
      <c r="DQ48" s="630"/>
      <c r="DR48" s="630"/>
      <c r="DS48" s="630"/>
      <c r="DT48" s="630"/>
      <c r="DU48" s="630"/>
      <c r="DV48" s="631"/>
      <c r="DW48" s="632"/>
      <c r="DX48" s="633"/>
      <c r="DY48" s="633"/>
      <c r="DZ48" s="633"/>
      <c r="EA48" s="633"/>
      <c r="EB48" s="633"/>
      <c r="EC48" s="634"/>
    </row>
    <row r="49" spans="2:133" ht="11.25" customHeight="1" x14ac:dyDescent="0.2">
      <c r="B49" s="207"/>
      <c r="CD49" s="603" t="s">
        <v>351</v>
      </c>
      <c r="CE49" s="604"/>
      <c r="CF49" s="604"/>
      <c r="CG49" s="604"/>
      <c r="CH49" s="604"/>
      <c r="CI49" s="604"/>
      <c r="CJ49" s="604"/>
      <c r="CK49" s="604"/>
      <c r="CL49" s="604"/>
      <c r="CM49" s="604"/>
      <c r="CN49" s="604"/>
      <c r="CO49" s="604"/>
      <c r="CP49" s="604"/>
      <c r="CQ49" s="605"/>
      <c r="CR49" s="606">
        <v>13558265</v>
      </c>
      <c r="CS49" s="607"/>
      <c r="CT49" s="607"/>
      <c r="CU49" s="607"/>
      <c r="CV49" s="607"/>
      <c r="CW49" s="607"/>
      <c r="CX49" s="607"/>
      <c r="CY49" s="608"/>
      <c r="CZ49" s="609">
        <v>100</v>
      </c>
      <c r="DA49" s="610"/>
      <c r="DB49" s="610"/>
      <c r="DC49" s="611"/>
      <c r="DD49" s="612">
        <v>7064330</v>
      </c>
      <c r="DE49" s="607"/>
      <c r="DF49" s="607"/>
      <c r="DG49" s="607"/>
      <c r="DH49" s="607"/>
      <c r="DI49" s="607"/>
      <c r="DJ49" s="607"/>
      <c r="DK49" s="608"/>
      <c r="DL49" s="613"/>
      <c r="DM49" s="614"/>
      <c r="DN49" s="614"/>
      <c r="DO49" s="614"/>
      <c r="DP49" s="614"/>
      <c r="DQ49" s="614"/>
      <c r="DR49" s="614"/>
      <c r="DS49" s="614"/>
      <c r="DT49" s="614"/>
      <c r="DU49" s="614"/>
      <c r="DV49" s="615"/>
      <c r="DW49" s="616"/>
      <c r="DX49" s="617"/>
      <c r="DY49" s="617"/>
      <c r="DZ49" s="617"/>
      <c r="EA49" s="617"/>
      <c r="EB49" s="617"/>
      <c r="EC49" s="618"/>
    </row>
  </sheetData>
  <sheetProtection algorithmName="SHA-512" hashValue="dU/eg+68cqiMdod+f4II4SQT5f8zlDJtWAxNtsZeuFWmdlykFef0ZCSAdAvKtdnmDrrwMTVpontEbojo7VV27g==" saltValue="VybrttsRoeAwyNgMYF5Mx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8" zoomScale="50" zoomScaleNormal="50" zoomScaleSheetLayoutView="70" workbookViewId="0">
      <selection activeCell="AK32" sqref="AK32:AO32"/>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091" t="s">
        <v>352</v>
      </c>
      <c r="B2" s="1091"/>
      <c r="C2" s="1091"/>
      <c r="D2" s="1091"/>
      <c r="E2" s="1091"/>
      <c r="F2" s="1091"/>
      <c r="G2" s="1091"/>
      <c r="H2" s="1091"/>
      <c r="I2" s="1091"/>
      <c r="J2" s="1091"/>
      <c r="K2" s="1091"/>
      <c r="L2" s="1091"/>
      <c r="M2" s="1091"/>
      <c r="N2" s="1091"/>
      <c r="O2" s="1091"/>
      <c r="P2" s="1091"/>
      <c r="Q2" s="1091"/>
      <c r="R2" s="1091"/>
      <c r="S2" s="1091"/>
      <c r="T2" s="1091"/>
      <c r="U2" s="1091"/>
      <c r="V2" s="1091"/>
      <c r="W2" s="1091"/>
      <c r="X2" s="1091"/>
      <c r="Y2" s="1091"/>
      <c r="Z2" s="1091"/>
      <c r="AA2" s="1091"/>
      <c r="AB2" s="1091"/>
      <c r="AC2" s="1091"/>
      <c r="AD2" s="1091"/>
      <c r="AE2" s="1091"/>
      <c r="AF2" s="1091"/>
      <c r="AG2" s="1091"/>
      <c r="AH2" s="1091"/>
      <c r="AI2" s="1091"/>
      <c r="AJ2" s="1091"/>
      <c r="AK2" s="1091"/>
      <c r="AL2" s="1091"/>
      <c r="AM2" s="1091"/>
      <c r="AN2" s="1091"/>
      <c r="AO2" s="1091"/>
      <c r="AP2" s="1091"/>
      <c r="AQ2" s="1091"/>
      <c r="AR2" s="1091"/>
      <c r="AS2" s="1091"/>
      <c r="AT2" s="1091"/>
      <c r="AU2" s="1091"/>
      <c r="AV2" s="1091"/>
      <c r="AW2" s="1091"/>
      <c r="AX2" s="1091"/>
      <c r="AY2" s="1091"/>
      <c r="AZ2" s="1091"/>
      <c r="BA2" s="1091"/>
      <c r="BB2" s="1091"/>
      <c r="BC2" s="1091"/>
      <c r="BD2" s="1091"/>
      <c r="BE2" s="1091"/>
      <c r="BF2" s="1091"/>
      <c r="BG2" s="1091"/>
      <c r="BH2" s="1091"/>
      <c r="BI2" s="1091"/>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092" t="s">
        <v>353</v>
      </c>
      <c r="DK2" s="1093"/>
      <c r="DL2" s="1093"/>
      <c r="DM2" s="1093"/>
      <c r="DN2" s="1093"/>
      <c r="DO2" s="1094"/>
      <c r="DP2" s="210"/>
      <c r="DQ2" s="1092" t="s">
        <v>354</v>
      </c>
      <c r="DR2" s="1093"/>
      <c r="DS2" s="1093"/>
      <c r="DT2" s="1093"/>
      <c r="DU2" s="1093"/>
      <c r="DV2" s="1093"/>
      <c r="DW2" s="1093"/>
      <c r="DX2" s="1093"/>
      <c r="DY2" s="1093"/>
      <c r="DZ2" s="1094"/>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1060" t="s">
        <v>355</v>
      </c>
      <c r="B4" s="1060"/>
      <c r="C4" s="1060"/>
      <c r="D4" s="1060"/>
      <c r="E4" s="1060"/>
      <c r="F4" s="1060"/>
      <c r="G4" s="1060"/>
      <c r="H4" s="1060"/>
      <c r="I4" s="1060"/>
      <c r="J4" s="1060"/>
      <c r="K4" s="1060"/>
      <c r="L4" s="1060"/>
      <c r="M4" s="1060"/>
      <c r="N4" s="1060"/>
      <c r="O4" s="1060"/>
      <c r="P4" s="1060"/>
      <c r="Q4" s="1060"/>
      <c r="R4" s="1060"/>
      <c r="S4" s="1060"/>
      <c r="T4" s="1060"/>
      <c r="U4" s="1060"/>
      <c r="V4" s="1060"/>
      <c r="W4" s="1060"/>
      <c r="X4" s="1060"/>
      <c r="Y4" s="1060"/>
      <c r="Z4" s="1060"/>
      <c r="AA4" s="1060"/>
      <c r="AB4" s="1060"/>
      <c r="AC4" s="1060"/>
      <c r="AD4" s="1060"/>
      <c r="AE4" s="1060"/>
      <c r="AF4" s="1060"/>
      <c r="AG4" s="1060"/>
      <c r="AH4" s="1060"/>
      <c r="AI4" s="1060"/>
      <c r="AJ4" s="1060"/>
      <c r="AK4" s="1060"/>
      <c r="AL4" s="1060"/>
      <c r="AM4" s="1060"/>
      <c r="AN4" s="1060"/>
      <c r="AO4" s="1060"/>
      <c r="AP4" s="1060"/>
      <c r="AQ4" s="1060"/>
      <c r="AR4" s="1060"/>
      <c r="AS4" s="1060"/>
      <c r="AT4" s="1060"/>
      <c r="AU4" s="1060"/>
      <c r="AV4" s="1060"/>
      <c r="AW4" s="1060"/>
      <c r="AX4" s="1060"/>
      <c r="AY4" s="1060"/>
      <c r="AZ4" s="214"/>
      <c r="BA4" s="214"/>
      <c r="BB4" s="214"/>
      <c r="BC4" s="214"/>
      <c r="BD4" s="214"/>
      <c r="BE4" s="215"/>
      <c r="BF4" s="215"/>
      <c r="BG4" s="215"/>
      <c r="BH4" s="215"/>
      <c r="BI4" s="215"/>
      <c r="BJ4" s="215"/>
      <c r="BK4" s="215"/>
      <c r="BL4" s="215"/>
      <c r="BM4" s="215"/>
      <c r="BN4" s="215"/>
      <c r="BO4" s="215"/>
      <c r="BP4" s="215"/>
      <c r="BQ4" s="731" t="s">
        <v>356</v>
      </c>
      <c r="BR4" s="731"/>
      <c r="BS4" s="731"/>
      <c r="BT4" s="731"/>
      <c r="BU4" s="731"/>
      <c r="BV4" s="731"/>
      <c r="BW4" s="731"/>
      <c r="BX4" s="731"/>
      <c r="BY4" s="731"/>
      <c r="BZ4" s="731"/>
      <c r="CA4" s="731"/>
      <c r="CB4" s="731"/>
      <c r="CC4" s="731"/>
      <c r="CD4" s="731"/>
      <c r="CE4" s="731"/>
      <c r="CF4" s="731"/>
      <c r="CG4" s="731"/>
      <c r="CH4" s="731"/>
      <c r="CI4" s="731"/>
      <c r="CJ4" s="731"/>
      <c r="CK4" s="731"/>
      <c r="CL4" s="731"/>
      <c r="CM4" s="731"/>
      <c r="CN4" s="731"/>
      <c r="CO4" s="731"/>
      <c r="CP4" s="731"/>
      <c r="CQ4" s="731"/>
      <c r="CR4" s="731"/>
      <c r="CS4" s="731"/>
      <c r="CT4" s="731"/>
      <c r="CU4" s="731"/>
      <c r="CV4" s="731"/>
      <c r="CW4" s="731"/>
      <c r="CX4" s="731"/>
      <c r="CY4" s="731"/>
      <c r="CZ4" s="731"/>
      <c r="DA4" s="731"/>
      <c r="DB4" s="731"/>
      <c r="DC4" s="731"/>
      <c r="DD4" s="731"/>
      <c r="DE4" s="731"/>
      <c r="DF4" s="731"/>
      <c r="DG4" s="731"/>
      <c r="DH4" s="731"/>
      <c r="DI4" s="731"/>
      <c r="DJ4" s="731"/>
      <c r="DK4" s="731"/>
      <c r="DL4" s="731"/>
      <c r="DM4" s="731"/>
      <c r="DN4" s="731"/>
      <c r="DO4" s="731"/>
      <c r="DP4" s="731"/>
      <c r="DQ4" s="731"/>
      <c r="DR4" s="731"/>
      <c r="DS4" s="731"/>
      <c r="DT4" s="731"/>
      <c r="DU4" s="731"/>
      <c r="DV4" s="731"/>
      <c r="DW4" s="731"/>
      <c r="DX4" s="731"/>
      <c r="DY4" s="731"/>
      <c r="DZ4" s="731"/>
      <c r="EA4" s="217"/>
    </row>
    <row r="5" spans="1:131" s="218" customFormat="1" ht="26.25" customHeight="1" x14ac:dyDescent="0.2">
      <c r="A5" s="996" t="s">
        <v>357</v>
      </c>
      <c r="B5" s="997"/>
      <c r="C5" s="997"/>
      <c r="D5" s="997"/>
      <c r="E5" s="997"/>
      <c r="F5" s="997"/>
      <c r="G5" s="997"/>
      <c r="H5" s="997"/>
      <c r="I5" s="997"/>
      <c r="J5" s="997"/>
      <c r="K5" s="997"/>
      <c r="L5" s="997"/>
      <c r="M5" s="997"/>
      <c r="N5" s="997"/>
      <c r="O5" s="997"/>
      <c r="P5" s="998"/>
      <c r="Q5" s="1002" t="s">
        <v>358</v>
      </c>
      <c r="R5" s="1003"/>
      <c r="S5" s="1003"/>
      <c r="T5" s="1003"/>
      <c r="U5" s="1004"/>
      <c r="V5" s="1002" t="s">
        <v>359</v>
      </c>
      <c r="W5" s="1003"/>
      <c r="X5" s="1003"/>
      <c r="Y5" s="1003"/>
      <c r="Z5" s="1004"/>
      <c r="AA5" s="1002" t="s">
        <v>360</v>
      </c>
      <c r="AB5" s="1003"/>
      <c r="AC5" s="1003"/>
      <c r="AD5" s="1003"/>
      <c r="AE5" s="1003"/>
      <c r="AF5" s="1095" t="s">
        <v>361</v>
      </c>
      <c r="AG5" s="1003"/>
      <c r="AH5" s="1003"/>
      <c r="AI5" s="1003"/>
      <c r="AJ5" s="1016"/>
      <c r="AK5" s="1003" t="s">
        <v>362</v>
      </c>
      <c r="AL5" s="1003"/>
      <c r="AM5" s="1003"/>
      <c r="AN5" s="1003"/>
      <c r="AO5" s="1004"/>
      <c r="AP5" s="1002" t="s">
        <v>363</v>
      </c>
      <c r="AQ5" s="1003"/>
      <c r="AR5" s="1003"/>
      <c r="AS5" s="1003"/>
      <c r="AT5" s="1004"/>
      <c r="AU5" s="1002" t="s">
        <v>364</v>
      </c>
      <c r="AV5" s="1003"/>
      <c r="AW5" s="1003"/>
      <c r="AX5" s="1003"/>
      <c r="AY5" s="1016"/>
      <c r="AZ5" s="214"/>
      <c r="BA5" s="214"/>
      <c r="BB5" s="214"/>
      <c r="BC5" s="214"/>
      <c r="BD5" s="214"/>
      <c r="BE5" s="215"/>
      <c r="BF5" s="215"/>
      <c r="BG5" s="215"/>
      <c r="BH5" s="215"/>
      <c r="BI5" s="215"/>
      <c r="BJ5" s="215"/>
      <c r="BK5" s="215"/>
      <c r="BL5" s="215"/>
      <c r="BM5" s="215"/>
      <c r="BN5" s="215"/>
      <c r="BO5" s="215"/>
      <c r="BP5" s="215"/>
      <c r="BQ5" s="996" t="s">
        <v>365</v>
      </c>
      <c r="BR5" s="997"/>
      <c r="BS5" s="997"/>
      <c r="BT5" s="997"/>
      <c r="BU5" s="997"/>
      <c r="BV5" s="997"/>
      <c r="BW5" s="997"/>
      <c r="BX5" s="997"/>
      <c r="BY5" s="997"/>
      <c r="BZ5" s="997"/>
      <c r="CA5" s="997"/>
      <c r="CB5" s="997"/>
      <c r="CC5" s="997"/>
      <c r="CD5" s="997"/>
      <c r="CE5" s="997"/>
      <c r="CF5" s="997"/>
      <c r="CG5" s="998"/>
      <c r="CH5" s="1002" t="s">
        <v>366</v>
      </c>
      <c r="CI5" s="1003"/>
      <c r="CJ5" s="1003"/>
      <c r="CK5" s="1003"/>
      <c r="CL5" s="1004"/>
      <c r="CM5" s="1002" t="s">
        <v>367</v>
      </c>
      <c r="CN5" s="1003"/>
      <c r="CO5" s="1003"/>
      <c r="CP5" s="1003"/>
      <c r="CQ5" s="1004"/>
      <c r="CR5" s="1002" t="s">
        <v>368</v>
      </c>
      <c r="CS5" s="1003"/>
      <c r="CT5" s="1003"/>
      <c r="CU5" s="1003"/>
      <c r="CV5" s="1004"/>
      <c r="CW5" s="1002" t="s">
        <v>369</v>
      </c>
      <c r="CX5" s="1003"/>
      <c r="CY5" s="1003"/>
      <c r="CZ5" s="1003"/>
      <c r="DA5" s="1004"/>
      <c r="DB5" s="1002" t="s">
        <v>370</v>
      </c>
      <c r="DC5" s="1003"/>
      <c r="DD5" s="1003"/>
      <c r="DE5" s="1003"/>
      <c r="DF5" s="1004"/>
      <c r="DG5" s="1085" t="s">
        <v>371</v>
      </c>
      <c r="DH5" s="1086"/>
      <c r="DI5" s="1086"/>
      <c r="DJ5" s="1086"/>
      <c r="DK5" s="1087"/>
      <c r="DL5" s="1085" t="s">
        <v>372</v>
      </c>
      <c r="DM5" s="1086"/>
      <c r="DN5" s="1086"/>
      <c r="DO5" s="1086"/>
      <c r="DP5" s="1087"/>
      <c r="DQ5" s="1002" t="s">
        <v>373</v>
      </c>
      <c r="DR5" s="1003"/>
      <c r="DS5" s="1003"/>
      <c r="DT5" s="1003"/>
      <c r="DU5" s="1004"/>
      <c r="DV5" s="1002" t="s">
        <v>364</v>
      </c>
      <c r="DW5" s="1003"/>
      <c r="DX5" s="1003"/>
      <c r="DY5" s="1003"/>
      <c r="DZ5" s="1016"/>
      <c r="EA5" s="217"/>
    </row>
    <row r="6" spans="1:131" s="218" customFormat="1" ht="26.25" customHeight="1" thickBot="1" x14ac:dyDescent="0.25">
      <c r="A6" s="999"/>
      <c r="B6" s="1000"/>
      <c r="C6" s="1000"/>
      <c r="D6" s="1000"/>
      <c r="E6" s="1000"/>
      <c r="F6" s="1000"/>
      <c r="G6" s="1000"/>
      <c r="H6" s="1000"/>
      <c r="I6" s="1000"/>
      <c r="J6" s="1000"/>
      <c r="K6" s="1000"/>
      <c r="L6" s="1000"/>
      <c r="M6" s="1000"/>
      <c r="N6" s="1000"/>
      <c r="O6" s="1000"/>
      <c r="P6" s="1001"/>
      <c r="Q6" s="1005"/>
      <c r="R6" s="1006"/>
      <c r="S6" s="1006"/>
      <c r="T6" s="1006"/>
      <c r="U6" s="1007"/>
      <c r="V6" s="1005"/>
      <c r="W6" s="1006"/>
      <c r="X6" s="1006"/>
      <c r="Y6" s="1006"/>
      <c r="Z6" s="1007"/>
      <c r="AA6" s="1005"/>
      <c r="AB6" s="1006"/>
      <c r="AC6" s="1006"/>
      <c r="AD6" s="1006"/>
      <c r="AE6" s="1006"/>
      <c r="AF6" s="1096"/>
      <c r="AG6" s="1006"/>
      <c r="AH6" s="1006"/>
      <c r="AI6" s="1006"/>
      <c r="AJ6" s="1017"/>
      <c r="AK6" s="1006"/>
      <c r="AL6" s="1006"/>
      <c r="AM6" s="1006"/>
      <c r="AN6" s="1006"/>
      <c r="AO6" s="1007"/>
      <c r="AP6" s="1005"/>
      <c r="AQ6" s="1006"/>
      <c r="AR6" s="1006"/>
      <c r="AS6" s="1006"/>
      <c r="AT6" s="1007"/>
      <c r="AU6" s="1005"/>
      <c r="AV6" s="1006"/>
      <c r="AW6" s="1006"/>
      <c r="AX6" s="1006"/>
      <c r="AY6" s="1017"/>
      <c r="AZ6" s="214"/>
      <c r="BA6" s="214"/>
      <c r="BB6" s="214"/>
      <c r="BC6" s="214"/>
      <c r="BD6" s="214"/>
      <c r="BE6" s="215"/>
      <c r="BF6" s="215"/>
      <c r="BG6" s="215"/>
      <c r="BH6" s="215"/>
      <c r="BI6" s="215"/>
      <c r="BJ6" s="215"/>
      <c r="BK6" s="215"/>
      <c r="BL6" s="215"/>
      <c r="BM6" s="215"/>
      <c r="BN6" s="215"/>
      <c r="BO6" s="215"/>
      <c r="BP6" s="215"/>
      <c r="BQ6" s="999"/>
      <c r="BR6" s="1000"/>
      <c r="BS6" s="1000"/>
      <c r="BT6" s="1000"/>
      <c r="BU6" s="1000"/>
      <c r="BV6" s="1000"/>
      <c r="BW6" s="1000"/>
      <c r="BX6" s="1000"/>
      <c r="BY6" s="1000"/>
      <c r="BZ6" s="1000"/>
      <c r="CA6" s="1000"/>
      <c r="CB6" s="1000"/>
      <c r="CC6" s="1000"/>
      <c r="CD6" s="1000"/>
      <c r="CE6" s="1000"/>
      <c r="CF6" s="1000"/>
      <c r="CG6" s="1001"/>
      <c r="CH6" s="1005"/>
      <c r="CI6" s="1006"/>
      <c r="CJ6" s="1006"/>
      <c r="CK6" s="1006"/>
      <c r="CL6" s="1007"/>
      <c r="CM6" s="1005"/>
      <c r="CN6" s="1006"/>
      <c r="CO6" s="1006"/>
      <c r="CP6" s="1006"/>
      <c r="CQ6" s="1007"/>
      <c r="CR6" s="1005"/>
      <c r="CS6" s="1006"/>
      <c r="CT6" s="1006"/>
      <c r="CU6" s="1006"/>
      <c r="CV6" s="1007"/>
      <c r="CW6" s="1005"/>
      <c r="CX6" s="1006"/>
      <c r="CY6" s="1006"/>
      <c r="CZ6" s="1006"/>
      <c r="DA6" s="1007"/>
      <c r="DB6" s="1005"/>
      <c r="DC6" s="1006"/>
      <c r="DD6" s="1006"/>
      <c r="DE6" s="1006"/>
      <c r="DF6" s="1007"/>
      <c r="DG6" s="1088"/>
      <c r="DH6" s="1089"/>
      <c r="DI6" s="1089"/>
      <c r="DJ6" s="1089"/>
      <c r="DK6" s="1090"/>
      <c r="DL6" s="1088"/>
      <c r="DM6" s="1089"/>
      <c r="DN6" s="1089"/>
      <c r="DO6" s="1089"/>
      <c r="DP6" s="1090"/>
      <c r="DQ6" s="1005"/>
      <c r="DR6" s="1006"/>
      <c r="DS6" s="1006"/>
      <c r="DT6" s="1006"/>
      <c r="DU6" s="1007"/>
      <c r="DV6" s="1005"/>
      <c r="DW6" s="1006"/>
      <c r="DX6" s="1006"/>
      <c r="DY6" s="1006"/>
      <c r="DZ6" s="1017"/>
      <c r="EA6" s="217"/>
    </row>
    <row r="7" spans="1:131" s="218" customFormat="1" ht="26.25" customHeight="1" thickTop="1" x14ac:dyDescent="0.2">
      <c r="A7" s="219">
        <v>1</v>
      </c>
      <c r="B7" s="1048" t="s">
        <v>374</v>
      </c>
      <c r="C7" s="1049"/>
      <c r="D7" s="1049"/>
      <c r="E7" s="1049"/>
      <c r="F7" s="1049"/>
      <c r="G7" s="1049"/>
      <c r="H7" s="1049"/>
      <c r="I7" s="1049"/>
      <c r="J7" s="1049"/>
      <c r="K7" s="1049"/>
      <c r="L7" s="1049"/>
      <c r="M7" s="1049"/>
      <c r="N7" s="1049"/>
      <c r="O7" s="1049"/>
      <c r="P7" s="1050"/>
      <c r="Q7" s="1103">
        <v>13613</v>
      </c>
      <c r="R7" s="1104"/>
      <c r="S7" s="1104"/>
      <c r="T7" s="1104"/>
      <c r="U7" s="1104"/>
      <c r="V7" s="1104">
        <v>13490</v>
      </c>
      <c r="W7" s="1104"/>
      <c r="X7" s="1104"/>
      <c r="Y7" s="1104"/>
      <c r="Z7" s="1104"/>
      <c r="AA7" s="1104">
        <v>124</v>
      </c>
      <c r="AB7" s="1104"/>
      <c r="AC7" s="1104"/>
      <c r="AD7" s="1104"/>
      <c r="AE7" s="1105"/>
      <c r="AF7" s="1106">
        <v>107</v>
      </c>
      <c r="AG7" s="1107"/>
      <c r="AH7" s="1107"/>
      <c r="AI7" s="1107"/>
      <c r="AJ7" s="1108"/>
      <c r="AK7" s="1109">
        <v>1151</v>
      </c>
      <c r="AL7" s="1110"/>
      <c r="AM7" s="1110"/>
      <c r="AN7" s="1110"/>
      <c r="AO7" s="1110"/>
      <c r="AP7" s="1110">
        <v>9400</v>
      </c>
      <c r="AQ7" s="1110"/>
      <c r="AR7" s="1110"/>
      <c r="AS7" s="1110"/>
      <c r="AT7" s="1110"/>
      <c r="AU7" s="1111"/>
      <c r="AV7" s="1111"/>
      <c r="AW7" s="1111"/>
      <c r="AX7" s="1111"/>
      <c r="AY7" s="1112"/>
      <c r="AZ7" s="214"/>
      <c r="BA7" s="214"/>
      <c r="BB7" s="214"/>
      <c r="BC7" s="214"/>
      <c r="BD7" s="214"/>
      <c r="BE7" s="215"/>
      <c r="BF7" s="215"/>
      <c r="BG7" s="215"/>
      <c r="BH7" s="215"/>
      <c r="BI7" s="215"/>
      <c r="BJ7" s="215"/>
      <c r="BK7" s="215"/>
      <c r="BL7" s="215"/>
      <c r="BM7" s="215"/>
      <c r="BN7" s="215"/>
      <c r="BO7" s="215"/>
      <c r="BP7" s="215"/>
      <c r="BQ7" s="219">
        <v>1</v>
      </c>
      <c r="BR7" s="220"/>
      <c r="BS7" s="1100"/>
      <c r="BT7" s="1101"/>
      <c r="BU7" s="1101"/>
      <c r="BV7" s="1101"/>
      <c r="BW7" s="1101"/>
      <c r="BX7" s="1101"/>
      <c r="BY7" s="1101"/>
      <c r="BZ7" s="1101"/>
      <c r="CA7" s="1101"/>
      <c r="CB7" s="1101"/>
      <c r="CC7" s="1101"/>
      <c r="CD7" s="1101"/>
      <c r="CE7" s="1101"/>
      <c r="CF7" s="1101"/>
      <c r="CG7" s="1113"/>
      <c r="CH7" s="1097"/>
      <c r="CI7" s="1098"/>
      <c r="CJ7" s="1098"/>
      <c r="CK7" s="1098"/>
      <c r="CL7" s="1099"/>
      <c r="CM7" s="1097"/>
      <c r="CN7" s="1098"/>
      <c r="CO7" s="1098"/>
      <c r="CP7" s="1098"/>
      <c r="CQ7" s="1099"/>
      <c r="CR7" s="1097"/>
      <c r="CS7" s="1098"/>
      <c r="CT7" s="1098"/>
      <c r="CU7" s="1098"/>
      <c r="CV7" s="1099"/>
      <c r="CW7" s="1097"/>
      <c r="CX7" s="1098"/>
      <c r="CY7" s="1098"/>
      <c r="CZ7" s="1098"/>
      <c r="DA7" s="1099"/>
      <c r="DB7" s="1097"/>
      <c r="DC7" s="1098"/>
      <c r="DD7" s="1098"/>
      <c r="DE7" s="1098"/>
      <c r="DF7" s="1099"/>
      <c r="DG7" s="1097"/>
      <c r="DH7" s="1098"/>
      <c r="DI7" s="1098"/>
      <c r="DJ7" s="1098"/>
      <c r="DK7" s="1099"/>
      <c r="DL7" s="1097"/>
      <c r="DM7" s="1098"/>
      <c r="DN7" s="1098"/>
      <c r="DO7" s="1098"/>
      <c r="DP7" s="1099"/>
      <c r="DQ7" s="1097"/>
      <c r="DR7" s="1098"/>
      <c r="DS7" s="1098"/>
      <c r="DT7" s="1098"/>
      <c r="DU7" s="1099"/>
      <c r="DV7" s="1100"/>
      <c r="DW7" s="1101"/>
      <c r="DX7" s="1101"/>
      <c r="DY7" s="1101"/>
      <c r="DZ7" s="1102"/>
      <c r="EA7" s="217"/>
    </row>
    <row r="8" spans="1:131" s="218" customFormat="1" ht="26.25" customHeight="1" x14ac:dyDescent="0.2">
      <c r="A8" s="221">
        <v>2</v>
      </c>
      <c r="B8" s="1031" t="s">
        <v>375</v>
      </c>
      <c r="C8" s="1032"/>
      <c r="D8" s="1032"/>
      <c r="E8" s="1032"/>
      <c r="F8" s="1032"/>
      <c r="G8" s="1032"/>
      <c r="H8" s="1032"/>
      <c r="I8" s="1032"/>
      <c r="J8" s="1032"/>
      <c r="K8" s="1032"/>
      <c r="L8" s="1032"/>
      <c r="M8" s="1032"/>
      <c r="N8" s="1032"/>
      <c r="O8" s="1032"/>
      <c r="P8" s="1033"/>
      <c r="Q8" s="1039">
        <v>87</v>
      </c>
      <c r="R8" s="1040"/>
      <c r="S8" s="1040"/>
      <c r="T8" s="1040"/>
      <c r="U8" s="1040"/>
      <c r="V8" s="1040">
        <v>87</v>
      </c>
      <c r="W8" s="1040"/>
      <c r="X8" s="1040"/>
      <c r="Y8" s="1040"/>
      <c r="Z8" s="1040"/>
      <c r="AA8" s="1040">
        <v>0</v>
      </c>
      <c r="AB8" s="1040"/>
      <c r="AC8" s="1040"/>
      <c r="AD8" s="1040"/>
      <c r="AE8" s="1041"/>
      <c r="AF8" s="1036">
        <v>0</v>
      </c>
      <c r="AG8" s="1037"/>
      <c r="AH8" s="1037"/>
      <c r="AI8" s="1037"/>
      <c r="AJ8" s="1038"/>
      <c r="AK8" s="1081">
        <v>18</v>
      </c>
      <c r="AL8" s="1082"/>
      <c r="AM8" s="1082"/>
      <c r="AN8" s="1082"/>
      <c r="AO8" s="1082"/>
      <c r="AP8" s="1082" t="s">
        <v>491</v>
      </c>
      <c r="AQ8" s="1082"/>
      <c r="AR8" s="1082"/>
      <c r="AS8" s="1082"/>
      <c r="AT8" s="1082"/>
      <c r="AU8" s="1083"/>
      <c r="AV8" s="1083"/>
      <c r="AW8" s="1083"/>
      <c r="AX8" s="1083"/>
      <c r="AY8" s="1084"/>
      <c r="AZ8" s="214"/>
      <c r="BA8" s="214"/>
      <c r="BB8" s="214"/>
      <c r="BC8" s="214"/>
      <c r="BD8" s="214"/>
      <c r="BE8" s="215"/>
      <c r="BF8" s="215"/>
      <c r="BG8" s="215"/>
      <c r="BH8" s="215"/>
      <c r="BI8" s="215"/>
      <c r="BJ8" s="215"/>
      <c r="BK8" s="215"/>
      <c r="BL8" s="215"/>
      <c r="BM8" s="215"/>
      <c r="BN8" s="215"/>
      <c r="BO8" s="215"/>
      <c r="BP8" s="215"/>
      <c r="BQ8" s="221">
        <v>2</v>
      </c>
      <c r="BR8" s="222"/>
      <c r="BS8" s="993"/>
      <c r="BT8" s="994"/>
      <c r="BU8" s="994"/>
      <c r="BV8" s="994"/>
      <c r="BW8" s="994"/>
      <c r="BX8" s="994"/>
      <c r="BY8" s="994"/>
      <c r="BZ8" s="994"/>
      <c r="CA8" s="994"/>
      <c r="CB8" s="994"/>
      <c r="CC8" s="994"/>
      <c r="CD8" s="994"/>
      <c r="CE8" s="994"/>
      <c r="CF8" s="994"/>
      <c r="CG8" s="1015"/>
      <c r="CH8" s="990"/>
      <c r="CI8" s="991"/>
      <c r="CJ8" s="991"/>
      <c r="CK8" s="991"/>
      <c r="CL8" s="992"/>
      <c r="CM8" s="990"/>
      <c r="CN8" s="991"/>
      <c r="CO8" s="991"/>
      <c r="CP8" s="991"/>
      <c r="CQ8" s="992"/>
      <c r="CR8" s="990"/>
      <c r="CS8" s="991"/>
      <c r="CT8" s="991"/>
      <c r="CU8" s="991"/>
      <c r="CV8" s="992"/>
      <c r="CW8" s="990"/>
      <c r="CX8" s="991"/>
      <c r="CY8" s="991"/>
      <c r="CZ8" s="991"/>
      <c r="DA8" s="992"/>
      <c r="DB8" s="990"/>
      <c r="DC8" s="991"/>
      <c r="DD8" s="991"/>
      <c r="DE8" s="991"/>
      <c r="DF8" s="992"/>
      <c r="DG8" s="990"/>
      <c r="DH8" s="991"/>
      <c r="DI8" s="991"/>
      <c r="DJ8" s="991"/>
      <c r="DK8" s="992"/>
      <c r="DL8" s="990"/>
      <c r="DM8" s="991"/>
      <c r="DN8" s="991"/>
      <c r="DO8" s="991"/>
      <c r="DP8" s="992"/>
      <c r="DQ8" s="990"/>
      <c r="DR8" s="991"/>
      <c r="DS8" s="991"/>
      <c r="DT8" s="991"/>
      <c r="DU8" s="992"/>
      <c r="DV8" s="993"/>
      <c r="DW8" s="994"/>
      <c r="DX8" s="994"/>
      <c r="DY8" s="994"/>
      <c r="DZ8" s="995"/>
      <c r="EA8" s="217"/>
    </row>
    <row r="9" spans="1:131" s="218" customFormat="1" ht="26.25" customHeight="1" x14ac:dyDescent="0.2">
      <c r="A9" s="221">
        <v>3</v>
      </c>
      <c r="B9" s="1031"/>
      <c r="C9" s="1032"/>
      <c r="D9" s="1032"/>
      <c r="E9" s="1032"/>
      <c r="F9" s="1032"/>
      <c r="G9" s="1032"/>
      <c r="H9" s="1032"/>
      <c r="I9" s="1032"/>
      <c r="J9" s="1032"/>
      <c r="K9" s="1032"/>
      <c r="L9" s="1032"/>
      <c r="M9" s="1032"/>
      <c r="N9" s="1032"/>
      <c r="O9" s="1032"/>
      <c r="P9" s="1033"/>
      <c r="Q9" s="1039"/>
      <c r="R9" s="1040"/>
      <c r="S9" s="1040"/>
      <c r="T9" s="1040"/>
      <c r="U9" s="1040"/>
      <c r="V9" s="1040"/>
      <c r="W9" s="1040"/>
      <c r="X9" s="1040"/>
      <c r="Y9" s="1040"/>
      <c r="Z9" s="1040"/>
      <c r="AA9" s="1040"/>
      <c r="AB9" s="1040"/>
      <c r="AC9" s="1040"/>
      <c r="AD9" s="1040"/>
      <c r="AE9" s="1041"/>
      <c r="AF9" s="1036"/>
      <c r="AG9" s="1037"/>
      <c r="AH9" s="1037"/>
      <c r="AI9" s="1037"/>
      <c r="AJ9" s="1038"/>
      <c r="AK9" s="1081"/>
      <c r="AL9" s="1082"/>
      <c r="AM9" s="1082"/>
      <c r="AN9" s="1082"/>
      <c r="AO9" s="1082"/>
      <c r="AP9" s="1082"/>
      <c r="AQ9" s="1082"/>
      <c r="AR9" s="1082"/>
      <c r="AS9" s="1082"/>
      <c r="AT9" s="1082"/>
      <c r="AU9" s="1083"/>
      <c r="AV9" s="1083"/>
      <c r="AW9" s="1083"/>
      <c r="AX9" s="1083"/>
      <c r="AY9" s="1084"/>
      <c r="AZ9" s="214"/>
      <c r="BA9" s="214"/>
      <c r="BB9" s="214"/>
      <c r="BC9" s="214"/>
      <c r="BD9" s="214"/>
      <c r="BE9" s="215"/>
      <c r="BF9" s="215"/>
      <c r="BG9" s="215"/>
      <c r="BH9" s="215"/>
      <c r="BI9" s="215"/>
      <c r="BJ9" s="215"/>
      <c r="BK9" s="215"/>
      <c r="BL9" s="215"/>
      <c r="BM9" s="215"/>
      <c r="BN9" s="215"/>
      <c r="BO9" s="215"/>
      <c r="BP9" s="215"/>
      <c r="BQ9" s="221">
        <v>3</v>
      </c>
      <c r="BR9" s="222"/>
      <c r="BS9" s="993"/>
      <c r="BT9" s="994"/>
      <c r="BU9" s="994"/>
      <c r="BV9" s="994"/>
      <c r="BW9" s="994"/>
      <c r="BX9" s="994"/>
      <c r="BY9" s="994"/>
      <c r="BZ9" s="994"/>
      <c r="CA9" s="994"/>
      <c r="CB9" s="994"/>
      <c r="CC9" s="994"/>
      <c r="CD9" s="994"/>
      <c r="CE9" s="994"/>
      <c r="CF9" s="994"/>
      <c r="CG9" s="1015"/>
      <c r="CH9" s="990"/>
      <c r="CI9" s="991"/>
      <c r="CJ9" s="991"/>
      <c r="CK9" s="991"/>
      <c r="CL9" s="992"/>
      <c r="CM9" s="990"/>
      <c r="CN9" s="991"/>
      <c r="CO9" s="991"/>
      <c r="CP9" s="991"/>
      <c r="CQ9" s="992"/>
      <c r="CR9" s="990"/>
      <c r="CS9" s="991"/>
      <c r="CT9" s="991"/>
      <c r="CU9" s="991"/>
      <c r="CV9" s="992"/>
      <c r="CW9" s="990"/>
      <c r="CX9" s="991"/>
      <c r="CY9" s="991"/>
      <c r="CZ9" s="991"/>
      <c r="DA9" s="992"/>
      <c r="DB9" s="990"/>
      <c r="DC9" s="991"/>
      <c r="DD9" s="991"/>
      <c r="DE9" s="991"/>
      <c r="DF9" s="992"/>
      <c r="DG9" s="990"/>
      <c r="DH9" s="991"/>
      <c r="DI9" s="991"/>
      <c r="DJ9" s="991"/>
      <c r="DK9" s="992"/>
      <c r="DL9" s="990"/>
      <c r="DM9" s="991"/>
      <c r="DN9" s="991"/>
      <c r="DO9" s="991"/>
      <c r="DP9" s="992"/>
      <c r="DQ9" s="990"/>
      <c r="DR9" s="991"/>
      <c r="DS9" s="991"/>
      <c r="DT9" s="991"/>
      <c r="DU9" s="992"/>
      <c r="DV9" s="993"/>
      <c r="DW9" s="994"/>
      <c r="DX9" s="994"/>
      <c r="DY9" s="994"/>
      <c r="DZ9" s="995"/>
      <c r="EA9" s="217"/>
    </row>
    <row r="10" spans="1:131" s="218" customFormat="1" ht="26.25" customHeight="1" x14ac:dyDescent="0.2">
      <c r="A10" s="221">
        <v>4</v>
      </c>
      <c r="B10" s="1031"/>
      <c r="C10" s="1032"/>
      <c r="D10" s="1032"/>
      <c r="E10" s="1032"/>
      <c r="F10" s="1032"/>
      <c r="G10" s="1032"/>
      <c r="H10" s="1032"/>
      <c r="I10" s="1032"/>
      <c r="J10" s="1032"/>
      <c r="K10" s="1032"/>
      <c r="L10" s="1032"/>
      <c r="M10" s="1032"/>
      <c r="N10" s="1032"/>
      <c r="O10" s="1032"/>
      <c r="P10" s="1033"/>
      <c r="Q10" s="1039"/>
      <c r="R10" s="1040"/>
      <c r="S10" s="1040"/>
      <c r="T10" s="1040"/>
      <c r="U10" s="1040"/>
      <c r="V10" s="1040"/>
      <c r="W10" s="1040"/>
      <c r="X10" s="1040"/>
      <c r="Y10" s="1040"/>
      <c r="Z10" s="1040"/>
      <c r="AA10" s="1040"/>
      <c r="AB10" s="1040"/>
      <c r="AC10" s="1040"/>
      <c r="AD10" s="1040"/>
      <c r="AE10" s="1041"/>
      <c r="AF10" s="1036"/>
      <c r="AG10" s="1037"/>
      <c r="AH10" s="1037"/>
      <c r="AI10" s="1037"/>
      <c r="AJ10" s="1038"/>
      <c r="AK10" s="1081"/>
      <c r="AL10" s="1082"/>
      <c r="AM10" s="1082"/>
      <c r="AN10" s="1082"/>
      <c r="AO10" s="1082"/>
      <c r="AP10" s="1082"/>
      <c r="AQ10" s="1082"/>
      <c r="AR10" s="1082"/>
      <c r="AS10" s="1082"/>
      <c r="AT10" s="1082"/>
      <c r="AU10" s="1083"/>
      <c r="AV10" s="1083"/>
      <c r="AW10" s="1083"/>
      <c r="AX10" s="1083"/>
      <c r="AY10" s="1084"/>
      <c r="AZ10" s="214"/>
      <c r="BA10" s="214"/>
      <c r="BB10" s="214"/>
      <c r="BC10" s="214"/>
      <c r="BD10" s="214"/>
      <c r="BE10" s="215"/>
      <c r="BF10" s="215"/>
      <c r="BG10" s="215"/>
      <c r="BH10" s="215"/>
      <c r="BI10" s="215"/>
      <c r="BJ10" s="215"/>
      <c r="BK10" s="215"/>
      <c r="BL10" s="215"/>
      <c r="BM10" s="215"/>
      <c r="BN10" s="215"/>
      <c r="BO10" s="215"/>
      <c r="BP10" s="215"/>
      <c r="BQ10" s="221">
        <v>4</v>
      </c>
      <c r="BR10" s="222"/>
      <c r="BS10" s="993"/>
      <c r="BT10" s="994"/>
      <c r="BU10" s="994"/>
      <c r="BV10" s="994"/>
      <c r="BW10" s="994"/>
      <c r="BX10" s="994"/>
      <c r="BY10" s="994"/>
      <c r="BZ10" s="994"/>
      <c r="CA10" s="994"/>
      <c r="CB10" s="994"/>
      <c r="CC10" s="994"/>
      <c r="CD10" s="994"/>
      <c r="CE10" s="994"/>
      <c r="CF10" s="994"/>
      <c r="CG10" s="1015"/>
      <c r="CH10" s="990"/>
      <c r="CI10" s="991"/>
      <c r="CJ10" s="991"/>
      <c r="CK10" s="991"/>
      <c r="CL10" s="992"/>
      <c r="CM10" s="990"/>
      <c r="CN10" s="991"/>
      <c r="CO10" s="991"/>
      <c r="CP10" s="991"/>
      <c r="CQ10" s="992"/>
      <c r="CR10" s="990"/>
      <c r="CS10" s="991"/>
      <c r="CT10" s="991"/>
      <c r="CU10" s="991"/>
      <c r="CV10" s="992"/>
      <c r="CW10" s="990"/>
      <c r="CX10" s="991"/>
      <c r="CY10" s="991"/>
      <c r="CZ10" s="991"/>
      <c r="DA10" s="992"/>
      <c r="DB10" s="990"/>
      <c r="DC10" s="991"/>
      <c r="DD10" s="991"/>
      <c r="DE10" s="991"/>
      <c r="DF10" s="992"/>
      <c r="DG10" s="990"/>
      <c r="DH10" s="991"/>
      <c r="DI10" s="991"/>
      <c r="DJ10" s="991"/>
      <c r="DK10" s="992"/>
      <c r="DL10" s="990"/>
      <c r="DM10" s="991"/>
      <c r="DN10" s="991"/>
      <c r="DO10" s="991"/>
      <c r="DP10" s="992"/>
      <c r="DQ10" s="990"/>
      <c r="DR10" s="991"/>
      <c r="DS10" s="991"/>
      <c r="DT10" s="991"/>
      <c r="DU10" s="992"/>
      <c r="DV10" s="993"/>
      <c r="DW10" s="994"/>
      <c r="DX10" s="994"/>
      <c r="DY10" s="994"/>
      <c r="DZ10" s="995"/>
      <c r="EA10" s="217"/>
    </row>
    <row r="11" spans="1:131" s="218" customFormat="1" ht="26.25" customHeight="1" x14ac:dyDescent="0.2">
      <c r="A11" s="221">
        <v>5</v>
      </c>
      <c r="B11" s="1031"/>
      <c r="C11" s="1032"/>
      <c r="D11" s="1032"/>
      <c r="E11" s="1032"/>
      <c r="F11" s="1032"/>
      <c r="G11" s="1032"/>
      <c r="H11" s="1032"/>
      <c r="I11" s="1032"/>
      <c r="J11" s="1032"/>
      <c r="K11" s="1032"/>
      <c r="L11" s="1032"/>
      <c r="M11" s="1032"/>
      <c r="N11" s="1032"/>
      <c r="O11" s="1032"/>
      <c r="P11" s="1033"/>
      <c r="Q11" s="1039"/>
      <c r="R11" s="1040"/>
      <c r="S11" s="1040"/>
      <c r="T11" s="1040"/>
      <c r="U11" s="1040"/>
      <c r="V11" s="1040"/>
      <c r="W11" s="1040"/>
      <c r="X11" s="1040"/>
      <c r="Y11" s="1040"/>
      <c r="Z11" s="1040"/>
      <c r="AA11" s="1040"/>
      <c r="AB11" s="1040"/>
      <c r="AC11" s="1040"/>
      <c r="AD11" s="1040"/>
      <c r="AE11" s="1041"/>
      <c r="AF11" s="1036"/>
      <c r="AG11" s="1037"/>
      <c r="AH11" s="1037"/>
      <c r="AI11" s="1037"/>
      <c r="AJ11" s="1038"/>
      <c r="AK11" s="1081"/>
      <c r="AL11" s="1082"/>
      <c r="AM11" s="1082"/>
      <c r="AN11" s="1082"/>
      <c r="AO11" s="1082"/>
      <c r="AP11" s="1082"/>
      <c r="AQ11" s="1082"/>
      <c r="AR11" s="1082"/>
      <c r="AS11" s="1082"/>
      <c r="AT11" s="1082"/>
      <c r="AU11" s="1083"/>
      <c r="AV11" s="1083"/>
      <c r="AW11" s="1083"/>
      <c r="AX11" s="1083"/>
      <c r="AY11" s="1084"/>
      <c r="AZ11" s="214"/>
      <c r="BA11" s="214"/>
      <c r="BB11" s="214"/>
      <c r="BC11" s="214"/>
      <c r="BD11" s="214"/>
      <c r="BE11" s="215"/>
      <c r="BF11" s="215"/>
      <c r="BG11" s="215"/>
      <c r="BH11" s="215"/>
      <c r="BI11" s="215"/>
      <c r="BJ11" s="215"/>
      <c r="BK11" s="215"/>
      <c r="BL11" s="215"/>
      <c r="BM11" s="215"/>
      <c r="BN11" s="215"/>
      <c r="BO11" s="215"/>
      <c r="BP11" s="215"/>
      <c r="BQ11" s="221">
        <v>5</v>
      </c>
      <c r="BR11" s="222"/>
      <c r="BS11" s="993"/>
      <c r="BT11" s="994"/>
      <c r="BU11" s="994"/>
      <c r="BV11" s="994"/>
      <c r="BW11" s="994"/>
      <c r="BX11" s="994"/>
      <c r="BY11" s="994"/>
      <c r="BZ11" s="994"/>
      <c r="CA11" s="994"/>
      <c r="CB11" s="994"/>
      <c r="CC11" s="994"/>
      <c r="CD11" s="994"/>
      <c r="CE11" s="994"/>
      <c r="CF11" s="994"/>
      <c r="CG11" s="1015"/>
      <c r="CH11" s="990"/>
      <c r="CI11" s="991"/>
      <c r="CJ11" s="991"/>
      <c r="CK11" s="991"/>
      <c r="CL11" s="992"/>
      <c r="CM11" s="990"/>
      <c r="CN11" s="991"/>
      <c r="CO11" s="991"/>
      <c r="CP11" s="991"/>
      <c r="CQ11" s="992"/>
      <c r="CR11" s="990"/>
      <c r="CS11" s="991"/>
      <c r="CT11" s="991"/>
      <c r="CU11" s="991"/>
      <c r="CV11" s="992"/>
      <c r="CW11" s="990"/>
      <c r="CX11" s="991"/>
      <c r="CY11" s="991"/>
      <c r="CZ11" s="991"/>
      <c r="DA11" s="992"/>
      <c r="DB11" s="990"/>
      <c r="DC11" s="991"/>
      <c r="DD11" s="991"/>
      <c r="DE11" s="991"/>
      <c r="DF11" s="992"/>
      <c r="DG11" s="990"/>
      <c r="DH11" s="991"/>
      <c r="DI11" s="991"/>
      <c r="DJ11" s="991"/>
      <c r="DK11" s="992"/>
      <c r="DL11" s="990"/>
      <c r="DM11" s="991"/>
      <c r="DN11" s="991"/>
      <c r="DO11" s="991"/>
      <c r="DP11" s="992"/>
      <c r="DQ11" s="990"/>
      <c r="DR11" s="991"/>
      <c r="DS11" s="991"/>
      <c r="DT11" s="991"/>
      <c r="DU11" s="992"/>
      <c r="DV11" s="993"/>
      <c r="DW11" s="994"/>
      <c r="DX11" s="994"/>
      <c r="DY11" s="994"/>
      <c r="DZ11" s="995"/>
      <c r="EA11" s="217"/>
    </row>
    <row r="12" spans="1:131" s="218" customFormat="1" ht="26.25" customHeight="1" x14ac:dyDescent="0.2">
      <c r="A12" s="221">
        <v>6</v>
      </c>
      <c r="B12" s="1031"/>
      <c r="C12" s="1032"/>
      <c r="D12" s="1032"/>
      <c r="E12" s="1032"/>
      <c r="F12" s="1032"/>
      <c r="G12" s="1032"/>
      <c r="H12" s="1032"/>
      <c r="I12" s="1032"/>
      <c r="J12" s="1032"/>
      <c r="K12" s="1032"/>
      <c r="L12" s="1032"/>
      <c r="M12" s="1032"/>
      <c r="N12" s="1032"/>
      <c r="O12" s="1032"/>
      <c r="P12" s="1033"/>
      <c r="Q12" s="1039"/>
      <c r="R12" s="1040"/>
      <c r="S12" s="1040"/>
      <c r="T12" s="1040"/>
      <c r="U12" s="1040"/>
      <c r="V12" s="1040"/>
      <c r="W12" s="1040"/>
      <c r="X12" s="1040"/>
      <c r="Y12" s="1040"/>
      <c r="Z12" s="1040"/>
      <c r="AA12" s="1040"/>
      <c r="AB12" s="1040"/>
      <c r="AC12" s="1040"/>
      <c r="AD12" s="1040"/>
      <c r="AE12" s="1041"/>
      <c r="AF12" s="1036"/>
      <c r="AG12" s="1037"/>
      <c r="AH12" s="1037"/>
      <c r="AI12" s="1037"/>
      <c r="AJ12" s="1038"/>
      <c r="AK12" s="1081"/>
      <c r="AL12" s="1082"/>
      <c r="AM12" s="1082"/>
      <c r="AN12" s="1082"/>
      <c r="AO12" s="1082"/>
      <c r="AP12" s="1082"/>
      <c r="AQ12" s="1082"/>
      <c r="AR12" s="1082"/>
      <c r="AS12" s="1082"/>
      <c r="AT12" s="1082"/>
      <c r="AU12" s="1083"/>
      <c r="AV12" s="1083"/>
      <c r="AW12" s="1083"/>
      <c r="AX12" s="1083"/>
      <c r="AY12" s="1084"/>
      <c r="AZ12" s="214"/>
      <c r="BA12" s="214"/>
      <c r="BB12" s="214"/>
      <c r="BC12" s="214"/>
      <c r="BD12" s="214"/>
      <c r="BE12" s="215"/>
      <c r="BF12" s="215"/>
      <c r="BG12" s="215"/>
      <c r="BH12" s="215"/>
      <c r="BI12" s="215"/>
      <c r="BJ12" s="215"/>
      <c r="BK12" s="215"/>
      <c r="BL12" s="215"/>
      <c r="BM12" s="215"/>
      <c r="BN12" s="215"/>
      <c r="BO12" s="215"/>
      <c r="BP12" s="215"/>
      <c r="BQ12" s="221">
        <v>6</v>
      </c>
      <c r="BR12" s="222"/>
      <c r="BS12" s="993"/>
      <c r="BT12" s="994"/>
      <c r="BU12" s="994"/>
      <c r="BV12" s="994"/>
      <c r="BW12" s="994"/>
      <c r="BX12" s="994"/>
      <c r="BY12" s="994"/>
      <c r="BZ12" s="994"/>
      <c r="CA12" s="994"/>
      <c r="CB12" s="994"/>
      <c r="CC12" s="994"/>
      <c r="CD12" s="994"/>
      <c r="CE12" s="994"/>
      <c r="CF12" s="994"/>
      <c r="CG12" s="1015"/>
      <c r="CH12" s="990"/>
      <c r="CI12" s="991"/>
      <c r="CJ12" s="991"/>
      <c r="CK12" s="991"/>
      <c r="CL12" s="992"/>
      <c r="CM12" s="990"/>
      <c r="CN12" s="991"/>
      <c r="CO12" s="991"/>
      <c r="CP12" s="991"/>
      <c r="CQ12" s="992"/>
      <c r="CR12" s="990"/>
      <c r="CS12" s="991"/>
      <c r="CT12" s="991"/>
      <c r="CU12" s="991"/>
      <c r="CV12" s="992"/>
      <c r="CW12" s="990"/>
      <c r="CX12" s="991"/>
      <c r="CY12" s="991"/>
      <c r="CZ12" s="991"/>
      <c r="DA12" s="992"/>
      <c r="DB12" s="990"/>
      <c r="DC12" s="991"/>
      <c r="DD12" s="991"/>
      <c r="DE12" s="991"/>
      <c r="DF12" s="992"/>
      <c r="DG12" s="990"/>
      <c r="DH12" s="991"/>
      <c r="DI12" s="991"/>
      <c r="DJ12" s="991"/>
      <c r="DK12" s="992"/>
      <c r="DL12" s="990"/>
      <c r="DM12" s="991"/>
      <c r="DN12" s="991"/>
      <c r="DO12" s="991"/>
      <c r="DP12" s="992"/>
      <c r="DQ12" s="990"/>
      <c r="DR12" s="991"/>
      <c r="DS12" s="991"/>
      <c r="DT12" s="991"/>
      <c r="DU12" s="992"/>
      <c r="DV12" s="993"/>
      <c r="DW12" s="994"/>
      <c r="DX12" s="994"/>
      <c r="DY12" s="994"/>
      <c r="DZ12" s="995"/>
      <c r="EA12" s="217"/>
    </row>
    <row r="13" spans="1:131" s="218" customFormat="1" ht="26.25" customHeight="1" x14ac:dyDescent="0.2">
      <c r="A13" s="221">
        <v>7</v>
      </c>
      <c r="B13" s="1031"/>
      <c r="C13" s="1032"/>
      <c r="D13" s="1032"/>
      <c r="E13" s="1032"/>
      <c r="F13" s="1032"/>
      <c r="G13" s="1032"/>
      <c r="H13" s="1032"/>
      <c r="I13" s="1032"/>
      <c r="J13" s="1032"/>
      <c r="K13" s="1032"/>
      <c r="L13" s="1032"/>
      <c r="M13" s="1032"/>
      <c r="N13" s="1032"/>
      <c r="O13" s="1032"/>
      <c r="P13" s="1033"/>
      <c r="Q13" s="1039"/>
      <c r="R13" s="1040"/>
      <c r="S13" s="1040"/>
      <c r="T13" s="1040"/>
      <c r="U13" s="1040"/>
      <c r="V13" s="1040"/>
      <c r="W13" s="1040"/>
      <c r="X13" s="1040"/>
      <c r="Y13" s="1040"/>
      <c r="Z13" s="1040"/>
      <c r="AA13" s="1040"/>
      <c r="AB13" s="1040"/>
      <c r="AC13" s="1040"/>
      <c r="AD13" s="1040"/>
      <c r="AE13" s="1041"/>
      <c r="AF13" s="1036"/>
      <c r="AG13" s="1037"/>
      <c r="AH13" s="1037"/>
      <c r="AI13" s="1037"/>
      <c r="AJ13" s="1038"/>
      <c r="AK13" s="1081"/>
      <c r="AL13" s="1082"/>
      <c r="AM13" s="1082"/>
      <c r="AN13" s="1082"/>
      <c r="AO13" s="1082"/>
      <c r="AP13" s="1082"/>
      <c r="AQ13" s="1082"/>
      <c r="AR13" s="1082"/>
      <c r="AS13" s="1082"/>
      <c r="AT13" s="1082"/>
      <c r="AU13" s="1083"/>
      <c r="AV13" s="1083"/>
      <c r="AW13" s="1083"/>
      <c r="AX13" s="1083"/>
      <c r="AY13" s="1084"/>
      <c r="AZ13" s="214"/>
      <c r="BA13" s="214"/>
      <c r="BB13" s="214"/>
      <c r="BC13" s="214"/>
      <c r="BD13" s="214"/>
      <c r="BE13" s="215"/>
      <c r="BF13" s="215"/>
      <c r="BG13" s="215"/>
      <c r="BH13" s="215"/>
      <c r="BI13" s="215"/>
      <c r="BJ13" s="215"/>
      <c r="BK13" s="215"/>
      <c r="BL13" s="215"/>
      <c r="BM13" s="215"/>
      <c r="BN13" s="215"/>
      <c r="BO13" s="215"/>
      <c r="BP13" s="215"/>
      <c r="BQ13" s="221">
        <v>7</v>
      </c>
      <c r="BR13" s="222"/>
      <c r="BS13" s="993"/>
      <c r="BT13" s="994"/>
      <c r="BU13" s="994"/>
      <c r="BV13" s="994"/>
      <c r="BW13" s="994"/>
      <c r="BX13" s="994"/>
      <c r="BY13" s="994"/>
      <c r="BZ13" s="994"/>
      <c r="CA13" s="994"/>
      <c r="CB13" s="994"/>
      <c r="CC13" s="994"/>
      <c r="CD13" s="994"/>
      <c r="CE13" s="994"/>
      <c r="CF13" s="994"/>
      <c r="CG13" s="1015"/>
      <c r="CH13" s="990"/>
      <c r="CI13" s="991"/>
      <c r="CJ13" s="991"/>
      <c r="CK13" s="991"/>
      <c r="CL13" s="992"/>
      <c r="CM13" s="990"/>
      <c r="CN13" s="991"/>
      <c r="CO13" s="991"/>
      <c r="CP13" s="991"/>
      <c r="CQ13" s="992"/>
      <c r="CR13" s="990"/>
      <c r="CS13" s="991"/>
      <c r="CT13" s="991"/>
      <c r="CU13" s="991"/>
      <c r="CV13" s="992"/>
      <c r="CW13" s="990"/>
      <c r="CX13" s="991"/>
      <c r="CY13" s="991"/>
      <c r="CZ13" s="991"/>
      <c r="DA13" s="992"/>
      <c r="DB13" s="990"/>
      <c r="DC13" s="991"/>
      <c r="DD13" s="991"/>
      <c r="DE13" s="991"/>
      <c r="DF13" s="992"/>
      <c r="DG13" s="990"/>
      <c r="DH13" s="991"/>
      <c r="DI13" s="991"/>
      <c r="DJ13" s="991"/>
      <c r="DK13" s="992"/>
      <c r="DL13" s="990"/>
      <c r="DM13" s="991"/>
      <c r="DN13" s="991"/>
      <c r="DO13" s="991"/>
      <c r="DP13" s="992"/>
      <c r="DQ13" s="990"/>
      <c r="DR13" s="991"/>
      <c r="DS13" s="991"/>
      <c r="DT13" s="991"/>
      <c r="DU13" s="992"/>
      <c r="DV13" s="993"/>
      <c r="DW13" s="994"/>
      <c r="DX13" s="994"/>
      <c r="DY13" s="994"/>
      <c r="DZ13" s="995"/>
      <c r="EA13" s="217"/>
    </row>
    <row r="14" spans="1:131" s="218" customFormat="1" ht="26.25" customHeight="1" x14ac:dyDescent="0.2">
      <c r="A14" s="221">
        <v>8</v>
      </c>
      <c r="B14" s="1031"/>
      <c r="C14" s="1032"/>
      <c r="D14" s="1032"/>
      <c r="E14" s="1032"/>
      <c r="F14" s="1032"/>
      <c r="G14" s="1032"/>
      <c r="H14" s="1032"/>
      <c r="I14" s="1032"/>
      <c r="J14" s="1032"/>
      <c r="K14" s="1032"/>
      <c r="L14" s="1032"/>
      <c r="M14" s="1032"/>
      <c r="N14" s="1032"/>
      <c r="O14" s="1032"/>
      <c r="P14" s="1033"/>
      <c r="Q14" s="1039"/>
      <c r="R14" s="1040"/>
      <c r="S14" s="1040"/>
      <c r="T14" s="1040"/>
      <c r="U14" s="1040"/>
      <c r="V14" s="1040"/>
      <c r="W14" s="1040"/>
      <c r="X14" s="1040"/>
      <c r="Y14" s="1040"/>
      <c r="Z14" s="1040"/>
      <c r="AA14" s="1040"/>
      <c r="AB14" s="1040"/>
      <c r="AC14" s="1040"/>
      <c r="AD14" s="1040"/>
      <c r="AE14" s="1041"/>
      <c r="AF14" s="1036"/>
      <c r="AG14" s="1037"/>
      <c r="AH14" s="1037"/>
      <c r="AI14" s="1037"/>
      <c r="AJ14" s="1038"/>
      <c r="AK14" s="1081"/>
      <c r="AL14" s="1082"/>
      <c r="AM14" s="1082"/>
      <c r="AN14" s="1082"/>
      <c r="AO14" s="1082"/>
      <c r="AP14" s="1082"/>
      <c r="AQ14" s="1082"/>
      <c r="AR14" s="1082"/>
      <c r="AS14" s="1082"/>
      <c r="AT14" s="1082"/>
      <c r="AU14" s="1083"/>
      <c r="AV14" s="1083"/>
      <c r="AW14" s="1083"/>
      <c r="AX14" s="1083"/>
      <c r="AY14" s="1084"/>
      <c r="AZ14" s="214"/>
      <c r="BA14" s="214"/>
      <c r="BB14" s="214"/>
      <c r="BC14" s="214"/>
      <c r="BD14" s="214"/>
      <c r="BE14" s="215"/>
      <c r="BF14" s="215"/>
      <c r="BG14" s="215"/>
      <c r="BH14" s="215"/>
      <c r="BI14" s="215"/>
      <c r="BJ14" s="215"/>
      <c r="BK14" s="215"/>
      <c r="BL14" s="215"/>
      <c r="BM14" s="215"/>
      <c r="BN14" s="215"/>
      <c r="BO14" s="215"/>
      <c r="BP14" s="215"/>
      <c r="BQ14" s="221">
        <v>8</v>
      </c>
      <c r="BR14" s="222"/>
      <c r="BS14" s="993"/>
      <c r="BT14" s="994"/>
      <c r="BU14" s="994"/>
      <c r="BV14" s="994"/>
      <c r="BW14" s="994"/>
      <c r="BX14" s="994"/>
      <c r="BY14" s="994"/>
      <c r="BZ14" s="994"/>
      <c r="CA14" s="994"/>
      <c r="CB14" s="994"/>
      <c r="CC14" s="994"/>
      <c r="CD14" s="994"/>
      <c r="CE14" s="994"/>
      <c r="CF14" s="994"/>
      <c r="CG14" s="1015"/>
      <c r="CH14" s="990"/>
      <c r="CI14" s="991"/>
      <c r="CJ14" s="991"/>
      <c r="CK14" s="991"/>
      <c r="CL14" s="992"/>
      <c r="CM14" s="990"/>
      <c r="CN14" s="991"/>
      <c r="CO14" s="991"/>
      <c r="CP14" s="991"/>
      <c r="CQ14" s="992"/>
      <c r="CR14" s="990"/>
      <c r="CS14" s="991"/>
      <c r="CT14" s="991"/>
      <c r="CU14" s="991"/>
      <c r="CV14" s="992"/>
      <c r="CW14" s="990"/>
      <c r="CX14" s="991"/>
      <c r="CY14" s="991"/>
      <c r="CZ14" s="991"/>
      <c r="DA14" s="992"/>
      <c r="DB14" s="990"/>
      <c r="DC14" s="991"/>
      <c r="DD14" s="991"/>
      <c r="DE14" s="991"/>
      <c r="DF14" s="992"/>
      <c r="DG14" s="990"/>
      <c r="DH14" s="991"/>
      <c r="DI14" s="991"/>
      <c r="DJ14" s="991"/>
      <c r="DK14" s="992"/>
      <c r="DL14" s="990"/>
      <c r="DM14" s="991"/>
      <c r="DN14" s="991"/>
      <c r="DO14" s="991"/>
      <c r="DP14" s="992"/>
      <c r="DQ14" s="990"/>
      <c r="DR14" s="991"/>
      <c r="DS14" s="991"/>
      <c r="DT14" s="991"/>
      <c r="DU14" s="992"/>
      <c r="DV14" s="993"/>
      <c r="DW14" s="994"/>
      <c r="DX14" s="994"/>
      <c r="DY14" s="994"/>
      <c r="DZ14" s="995"/>
      <c r="EA14" s="217"/>
    </row>
    <row r="15" spans="1:131" s="218" customFormat="1" ht="26.25" customHeight="1" x14ac:dyDescent="0.2">
      <c r="A15" s="221">
        <v>9</v>
      </c>
      <c r="B15" s="1031"/>
      <c r="C15" s="1032"/>
      <c r="D15" s="1032"/>
      <c r="E15" s="1032"/>
      <c r="F15" s="1032"/>
      <c r="G15" s="1032"/>
      <c r="H15" s="1032"/>
      <c r="I15" s="1032"/>
      <c r="J15" s="1032"/>
      <c r="K15" s="1032"/>
      <c r="L15" s="1032"/>
      <c r="M15" s="1032"/>
      <c r="N15" s="1032"/>
      <c r="O15" s="1032"/>
      <c r="P15" s="1033"/>
      <c r="Q15" s="1039"/>
      <c r="R15" s="1040"/>
      <c r="S15" s="1040"/>
      <c r="T15" s="1040"/>
      <c r="U15" s="1040"/>
      <c r="V15" s="1040"/>
      <c r="W15" s="1040"/>
      <c r="X15" s="1040"/>
      <c r="Y15" s="1040"/>
      <c r="Z15" s="1040"/>
      <c r="AA15" s="1040"/>
      <c r="AB15" s="1040"/>
      <c r="AC15" s="1040"/>
      <c r="AD15" s="1040"/>
      <c r="AE15" s="1041"/>
      <c r="AF15" s="1036"/>
      <c r="AG15" s="1037"/>
      <c r="AH15" s="1037"/>
      <c r="AI15" s="1037"/>
      <c r="AJ15" s="1038"/>
      <c r="AK15" s="1081"/>
      <c r="AL15" s="1082"/>
      <c r="AM15" s="1082"/>
      <c r="AN15" s="1082"/>
      <c r="AO15" s="1082"/>
      <c r="AP15" s="1082"/>
      <c r="AQ15" s="1082"/>
      <c r="AR15" s="1082"/>
      <c r="AS15" s="1082"/>
      <c r="AT15" s="1082"/>
      <c r="AU15" s="1083"/>
      <c r="AV15" s="1083"/>
      <c r="AW15" s="1083"/>
      <c r="AX15" s="1083"/>
      <c r="AY15" s="1084"/>
      <c r="AZ15" s="214"/>
      <c r="BA15" s="214"/>
      <c r="BB15" s="214"/>
      <c r="BC15" s="214"/>
      <c r="BD15" s="214"/>
      <c r="BE15" s="215"/>
      <c r="BF15" s="215"/>
      <c r="BG15" s="215"/>
      <c r="BH15" s="215"/>
      <c r="BI15" s="215"/>
      <c r="BJ15" s="215"/>
      <c r="BK15" s="215"/>
      <c r="BL15" s="215"/>
      <c r="BM15" s="215"/>
      <c r="BN15" s="215"/>
      <c r="BO15" s="215"/>
      <c r="BP15" s="215"/>
      <c r="BQ15" s="221">
        <v>9</v>
      </c>
      <c r="BR15" s="222"/>
      <c r="BS15" s="993"/>
      <c r="BT15" s="994"/>
      <c r="BU15" s="994"/>
      <c r="BV15" s="994"/>
      <c r="BW15" s="994"/>
      <c r="BX15" s="994"/>
      <c r="BY15" s="994"/>
      <c r="BZ15" s="994"/>
      <c r="CA15" s="994"/>
      <c r="CB15" s="994"/>
      <c r="CC15" s="994"/>
      <c r="CD15" s="994"/>
      <c r="CE15" s="994"/>
      <c r="CF15" s="994"/>
      <c r="CG15" s="1015"/>
      <c r="CH15" s="990"/>
      <c r="CI15" s="991"/>
      <c r="CJ15" s="991"/>
      <c r="CK15" s="991"/>
      <c r="CL15" s="992"/>
      <c r="CM15" s="990"/>
      <c r="CN15" s="991"/>
      <c r="CO15" s="991"/>
      <c r="CP15" s="991"/>
      <c r="CQ15" s="992"/>
      <c r="CR15" s="990"/>
      <c r="CS15" s="991"/>
      <c r="CT15" s="991"/>
      <c r="CU15" s="991"/>
      <c r="CV15" s="992"/>
      <c r="CW15" s="990"/>
      <c r="CX15" s="991"/>
      <c r="CY15" s="991"/>
      <c r="CZ15" s="991"/>
      <c r="DA15" s="992"/>
      <c r="DB15" s="990"/>
      <c r="DC15" s="991"/>
      <c r="DD15" s="991"/>
      <c r="DE15" s="991"/>
      <c r="DF15" s="992"/>
      <c r="DG15" s="990"/>
      <c r="DH15" s="991"/>
      <c r="DI15" s="991"/>
      <c r="DJ15" s="991"/>
      <c r="DK15" s="992"/>
      <c r="DL15" s="990"/>
      <c r="DM15" s="991"/>
      <c r="DN15" s="991"/>
      <c r="DO15" s="991"/>
      <c r="DP15" s="992"/>
      <c r="DQ15" s="990"/>
      <c r="DR15" s="991"/>
      <c r="DS15" s="991"/>
      <c r="DT15" s="991"/>
      <c r="DU15" s="992"/>
      <c r="DV15" s="993"/>
      <c r="DW15" s="994"/>
      <c r="DX15" s="994"/>
      <c r="DY15" s="994"/>
      <c r="DZ15" s="995"/>
      <c r="EA15" s="217"/>
    </row>
    <row r="16" spans="1:131" s="218" customFormat="1" ht="26.25" customHeight="1" x14ac:dyDescent="0.2">
      <c r="A16" s="221">
        <v>10</v>
      </c>
      <c r="B16" s="1031"/>
      <c r="C16" s="1032"/>
      <c r="D16" s="1032"/>
      <c r="E16" s="1032"/>
      <c r="F16" s="1032"/>
      <c r="G16" s="1032"/>
      <c r="H16" s="1032"/>
      <c r="I16" s="1032"/>
      <c r="J16" s="1032"/>
      <c r="K16" s="1032"/>
      <c r="L16" s="1032"/>
      <c r="M16" s="1032"/>
      <c r="N16" s="1032"/>
      <c r="O16" s="1032"/>
      <c r="P16" s="1033"/>
      <c r="Q16" s="1039"/>
      <c r="R16" s="1040"/>
      <c r="S16" s="1040"/>
      <c r="T16" s="1040"/>
      <c r="U16" s="1040"/>
      <c r="V16" s="1040"/>
      <c r="W16" s="1040"/>
      <c r="X16" s="1040"/>
      <c r="Y16" s="1040"/>
      <c r="Z16" s="1040"/>
      <c r="AA16" s="1040"/>
      <c r="AB16" s="1040"/>
      <c r="AC16" s="1040"/>
      <c r="AD16" s="1040"/>
      <c r="AE16" s="1041"/>
      <c r="AF16" s="1036"/>
      <c r="AG16" s="1037"/>
      <c r="AH16" s="1037"/>
      <c r="AI16" s="1037"/>
      <c r="AJ16" s="1038"/>
      <c r="AK16" s="1081"/>
      <c r="AL16" s="1082"/>
      <c r="AM16" s="1082"/>
      <c r="AN16" s="1082"/>
      <c r="AO16" s="1082"/>
      <c r="AP16" s="1082"/>
      <c r="AQ16" s="1082"/>
      <c r="AR16" s="1082"/>
      <c r="AS16" s="1082"/>
      <c r="AT16" s="1082"/>
      <c r="AU16" s="1083"/>
      <c r="AV16" s="1083"/>
      <c r="AW16" s="1083"/>
      <c r="AX16" s="1083"/>
      <c r="AY16" s="1084"/>
      <c r="AZ16" s="214"/>
      <c r="BA16" s="214"/>
      <c r="BB16" s="214"/>
      <c r="BC16" s="214"/>
      <c r="BD16" s="214"/>
      <c r="BE16" s="215"/>
      <c r="BF16" s="215"/>
      <c r="BG16" s="215"/>
      <c r="BH16" s="215"/>
      <c r="BI16" s="215"/>
      <c r="BJ16" s="215"/>
      <c r="BK16" s="215"/>
      <c r="BL16" s="215"/>
      <c r="BM16" s="215"/>
      <c r="BN16" s="215"/>
      <c r="BO16" s="215"/>
      <c r="BP16" s="215"/>
      <c r="BQ16" s="221">
        <v>10</v>
      </c>
      <c r="BR16" s="222"/>
      <c r="BS16" s="993"/>
      <c r="BT16" s="994"/>
      <c r="BU16" s="994"/>
      <c r="BV16" s="994"/>
      <c r="BW16" s="994"/>
      <c r="BX16" s="994"/>
      <c r="BY16" s="994"/>
      <c r="BZ16" s="994"/>
      <c r="CA16" s="994"/>
      <c r="CB16" s="994"/>
      <c r="CC16" s="994"/>
      <c r="CD16" s="994"/>
      <c r="CE16" s="994"/>
      <c r="CF16" s="994"/>
      <c r="CG16" s="1015"/>
      <c r="CH16" s="990"/>
      <c r="CI16" s="991"/>
      <c r="CJ16" s="991"/>
      <c r="CK16" s="991"/>
      <c r="CL16" s="992"/>
      <c r="CM16" s="990"/>
      <c r="CN16" s="991"/>
      <c r="CO16" s="991"/>
      <c r="CP16" s="991"/>
      <c r="CQ16" s="992"/>
      <c r="CR16" s="990"/>
      <c r="CS16" s="991"/>
      <c r="CT16" s="991"/>
      <c r="CU16" s="991"/>
      <c r="CV16" s="992"/>
      <c r="CW16" s="990"/>
      <c r="CX16" s="991"/>
      <c r="CY16" s="991"/>
      <c r="CZ16" s="991"/>
      <c r="DA16" s="992"/>
      <c r="DB16" s="990"/>
      <c r="DC16" s="991"/>
      <c r="DD16" s="991"/>
      <c r="DE16" s="991"/>
      <c r="DF16" s="992"/>
      <c r="DG16" s="990"/>
      <c r="DH16" s="991"/>
      <c r="DI16" s="991"/>
      <c r="DJ16" s="991"/>
      <c r="DK16" s="992"/>
      <c r="DL16" s="990"/>
      <c r="DM16" s="991"/>
      <c r="DN16" s="991"/>
      <c r="DO16" s="991"/>
      <c r="DP16" s="992"/>
      <c r="DQ16" s="990"/>
      <c r="DR16" s="991"/>
      <c r="DS16" s="991"/>
      <c r="DT16" s="991"/>
      <c r="DU16" s="992"/>
      <c r="DV16" s="993"/>
      <c r="DW16" s="994"/>
      <c r="DX16" s="994"/>
      <c r="DY16" s="994"/>
      <c r="DZ16" s="995"/>
      <c r="EA16" s="217"/>
    </row>
    <row r="17" spans="1:131" s="218" customFormat="1" ht="26.25" customHeight="1" x14ac:dyDescent="0.2">
      <c r="A17" s="221">
        <v>11</v>
      </c>
      <c r="B17" s="1031"/>
      <c r="C17" s="1032"/>
      <c r="D17" s="1032"/>
      <c r="E17" s="1032"/>
      <c r="F17" s="1032"/>
      <c r="G17" s="1032"/>
      <c r="H17" s="1032"/>
      <c r="I17" s="1032"/>
      <c r="J17" s="1032"/>
      <c r="K17" s="1032"/>
      <c r="L17" s="1032"/>
      <c r="M17" s="1032"/>
      <c r="N17" s="1032"/>
      <c r="O17" s="1032"/>
      <c r="P17" s="1033"/>
      <c r="Q17" s="1039"/>
      <c r="R17" s="1040"/>
      <c r="S17" s="1040"/>
      <c r="T17" s="1040"/>
      <c r="U17" s="1040"/>
      <c r="V17" s="1040"/>
      <c r="W17" s="1040"/>
      <c r="X17" s="1040"/>
      <c r="Y17" s="1040"/>
      <c r="Z17" s="1040"/>
      <c r="AA17" s="1040"/>
      <c r="AB17" s="1040"/>
      <c r="AC17" s="1040"/>
      <c r="AD17" s="1040"/>
      <c r="AE17" s="1041"/>
      <c r="AF17" s="1036"/>
      <c r="AG17" s="1037"/>
      <c r="AH17" s="1037"/>
      <c r="AI17" s="1037"/>
      <c r="AJ17" s="1038"/>
      <c r="AK17" s="1081"/>
      <c r="AL17" s="1082"/>
      <c r="AM17" s="1082"/>
      <c r="AN17" s="1082"/>
      <c r="AO17" s="1082"/>
      <c r="AP17" s="1082"/>
      <c r="AQ17" s="1082"/>
      <c r="AR17" s="1082"/>
      <c r="AS17" s="1082"/>
      <c r="AT17" s="1082"/>
      <c r="AU17" s="1083"/>
      <c r="AV17" s="1083"/>
      <c r="AW17" s="1083"/>
      <c r="AX17" s="1083"/>
      <c r="AY17" s="1084"/>
      <c r="AZ17" s="214"/>
      <c r="BA17" s="214"/>
      <c r="BB17" s="214"/>
      <c r="BC17" s="214"/>
      <c r="BD17" s="214"/>
      <c r="BE17" s="215"/>
      <c r="BF17" s="215"/>
      <c r="BG17" s="215"/>
      <c r="BH17" s="215"/>
      <c r="BI17" s="215"/>
      <c r="BJ17" s="215"/>
      <c r="BK17" s="215"/>
      <c r="BL17" s="215"/>
      <c r="BM17" s="215"/>
      <c r="BN17" s="215"/>
      <c r="BO17" s="215"/>
      <c r="BP17" s="215"/>
      <c r="BQ17" s="221">
        <v>11</v>
      </c>
      <c r="BR17" s="222"/>
      <c r="BS17" s="993"/>
      <c r="BT17" s="994"/>
      <c r="BU17" s="994"/>
      <c r="BV17" s="994"/>
      <c r="BW17" s="994"/>
      <c r="BX17" s="994"/>
      <c r="BY17" s="994"/>
      <c r="BZ17" s="994"/>
      <c r="CA17" s="994"/>
      <c r="CB17" s="994"/>
      <c r="CC17" s="994"/>
      <c r="CD17" s="994"/>
      <c r="CE17" s="994"/>
      <c r="CF17" s="994"/>
      <c r="CG17" s="1015"/>
      <c r="CH17" s="990"/>
      <c r="CI17" s="991"/>
      <c r="CJ17" s="991"/>
      <c r="CK17" s="991"/>
      <c r="CL17" s="992"/>
      <c r="CM17" s="990"/>
      <c r="CN17" s="991"/>
      <c r="CO17" s="991"/>
      <c r="CP17" s="991"/>
      <c r="CQ17" s="992"/>
      <c r="CR17" s="990"/>
      <c r="CS17" s="991"/>
      <c r="CT17" s="991"/>
      <c r="CU17" s="991"/>
      <c r="CV17" s="992"/>
      <c r="CW17" s="990"/>
      <c r="CX17" s="991"/>
      <c r="CY17" s="991"/>
      <c r="CZ17" s="991"/>
      <c r="DA17" s="992"/>
      <c r="DB17" s="990"/>
      <c r="DC17" s="991"/>
      <c r="DD17" s="991"/>
      <c r="DE17" s="991"/>
      <c r="DF17" s="992"/>
      <c r="DG17" s="990"/>
      <c r="DH17" s="991"/>
      <c r="DI17" s="991"/>
      <c r="DJ17" s="991"/>
      <c r="DK17" s="992"/>
      <c r="DL17" s="990"/>
      <c r="DM17" s="991"/>
      <c r="DN17" s="991"/>
      <c r="DO17" s="991"/>
      <c r="DP17" s="992"/>
      <c r="DQ17" s="990"/>
      <c r="DR17" s="991"/>
      <c r="DS17" s="991"/>
      <c r="DT17" s="991"/>
      <c r="DU17" s="992"/>
      <c r="DV17" s="993"/>
      <c r="DW17" s="994"/>
      <c r="DX17" s="994"/>
      <c r="DY17" s="994"/>
      <c r="DZ17" s="995"/>
      <c r="EA17" s="217"/>
    </row>
    <row r="18" spans="1:131" s="218" customFormat="1" ht="26.25" customHeight="1" x14ac:dyDescent="0.2">
      <c r="A18" s="221">
        <v>12</v>
      </c>
      <c r="B18" s="1031"/>
      <c r="C18" s="1032"/>
      <c r="D18" s="1032"/>
      <c r="E18" s="1032"/>
      <c r="F18" s="1032"/>
      <c r="G18" s="1032"/>
      <c r="H18" s="1032"/>
      <c r="I18" s="1032"/>
      <c r="J18" s="1032"/>
      <c r="K18" s="1032"/>
      <c r="L18" s="1032"/>
      <c r="M18" s="1032"/>
      <c r="N18" s="1032"/>
      <c r="O18" s="1032"/>
      <c r="P18" s="1033"/>
      <c r="Q18" s="1039"/>
      <c r="R18" s="1040"/>
      <c r="S18" s="1040"/>
      <c r="T18" s="1040"/>
      <c r="U18" s="1040"/>
      <c r="V18" s="1040"/>
      <c r="W18" s="1040"/>
      <c r="X18" s="1040"/>
      <c r="Y18" s="1040"/>
      <c r="Z18" s="1040"/>
      <c r="AA18" s="1040"/>
      <c r="AB18" s="1040"/>
      <c r="AC18" s="1040"/>
      <c r="AD18" s="1040"/>
      <c r="AE18" s="1041"/>
      <c r="AF18" s="1036"/>
      <c r="AG18" s="1037"/>
      <c r="AH18" s="1037"/>
      <c r="AI18" s="1037"/>
      <c r="AJ18" s="1038"/>
      <c r="AK18" s="1081"/>
      <c r="AL18" s="1082"/>
      <c r="AM18" s="1082"/>
      <c r="AN18" s="1082"/>
      <c r="AO18" s="1082"/>
      <c r="AP18" s="1082"/>
      <c r="AQ18" s="1082"/>
      <c r="AR18" s="1082"/>
      <c r="AS18" s="1082"/>
      <c r="AT18" s="1082"/>
      <c r="AU18" s="1083"/>
      <c r="AV18" s="1083"/>
      <c r="AW18" s="1083"/>
      <c r="AX18" s="1083"/>
      <c r="AY18" s="1084"/>
      <c r="AZ18" s="214"/>
      <c r="BA18" s="214"/>
      <c r="BB18" s="214"/>
      <c r="BC18" s="214"/>
      <c r="BD18" s="214"/>
      <c r="BE18" s="215"/>
      <c r="BF18" s="215"/>
      <c r="BG18" s="215"/>
      <c r="BH18" s="215"/>
      <c r="BI18" s="215"/>
      <c r="BJ18" s="215"/>
      <c r="BK18" s="215"/>
      <c r="BL18" s="215"/>
      <c r="BM18" s="215"/>
      <c r="BN18" s="215"/>
      <c r="BO18" s="215"/>
      <c r="BP18" s="215"/>
      <c r="BQ18" s="221">
        <v>12</v>
      </c>
      <c r="BR18" s="222"/>
      <c r="BS18" s="993"/>
      <c r="BT18" s="994"/>
      <c r="BU18" s="994"/>
      <c r="BV18" s="994"/>
      <c r="BW18" s="994"/>
      <c r="BX18" s="994"/>
      <c r="BY18" s="994"/>
      <c r="BZ18" s="994"/>
      <c r="CA18" s="994"/>
      <c r="CB18" s="994"/>
      <c r="CC18" s="994"/>
      <c r="CD18" s="994"/>
      <c r="CE18" s="994"/>
      <c r="CF18" s="994"/>
      <c r="CG18" s="1015"/>
      <c r="CH18" s="990"/>
      <c r="CI18" s="991"/>
      <c r="CJ18" s="991"/>
      <c r="CK18" s="991"/>
      <c r="CL18" s="992"/>
      <c r="CM18" s="990"/>
      <c r="CN18" s="991"/>
      <c r="CO18" s="991"/>
      <c r="CP18" s="991"/>
      <c r="CQ18" s="992"/>
      <c r="CR18" s="990"/>
      <c r="CS18" s="991"/>
      <c r="CT18" s="991"/>
      <c r="CU18" s="991"/>
      <c r="CV18" s="992"/>
      <c r="CW18" s="990"/>
      <c r="CX18" s="991"/>
      <c r="CY18" s="991"/>
      <c r="CZ18" s="991"/>
      <c r="DA18" s="992"/>
      <c r="DB18" s="990"/>
      <c r="DC18" s="991"/>
      <c r="DD18" s="991"/>
      <c r="DE18" s="991"/>
      <c r="DF18" s="992"/>
      <c r="DG18" s="990"/>
      <c r="DH18" s="991"/>
      <c r="DI18" s="991"/>
      <c r="DJ18" s="991"/>
      <c r="DK18" s="992"/>
      <c r="DL18" s="990"/>
      <c r="DM18" s="991"/>
      <c r="DN18" s="991"/>
      <c r="DO18" s="991"/>
      <c r="DP18" s="992"/>
      <c r="DQ18" s="990"/>
      <c r="DR18" s="991"/>
      <c r="DS18" s="991"/>
      <c r="DT18" s="991"/>
      <c r="DU18" s="992"/>
      <c r="DV18" s="993"/>
      <c r="DW18" s="994"/>
      <c r="DX18" s="994"/>
      <c r="DY18" s="994"/>
      <c r="DZ18" s="995"/>
      <c r="EA18" s="217"/>
    </row>
    <row r="19" spans="1:131" s="218" customFormat="1" ht="26.25" customHeight="1" x14ac:dyDescent="0.2">
      <c r="A19" s="221">
        <v>13</v>
      </c>
      <c r="B19" s="1031"/>
      <c r="C19" s="1032"/>
      <c r="D19" s="1032"/>
      <c r="E19" s="1032"/>
      <c r="F19" s="1032"/>
      <c r="G19" s="1032"/>
      <c r="H19" s="1032"/>
      <c r="I19" s="1032"/>
      <c r="J19" s="1032"/>
      <c r="K19" s="1032"/>
      <c r="L19" s="1032"/>
      <c r="M19" s="1032"/>
      <c r="N19" s="1032"/>
      <c r="O19" s="1032"/>
      <c r="P19" s="1033"/>
      <c r="Q19" s="1039"/>
      <c r="R19" s="1040"/>
      <c r="S19" s="1040"/>
      <c r="T19" s="1040"/>
      <c r="U19" s="1040"/>
      <c r="V19" s="1040"/>
      <c r="W19" s="1040"/>
      <c r="X19" s="1040"/>
      <c r="Y19" s="1040"/>
      <c r="Z19" s="1040"/>
      <c r="AA19" s="1040"/>
      <c r="AB19" s="1040"/>
      <c r="AC19" s="1040"/>
      <c r="AD19" s="1040"/>
      <c r="AE19" s="1041"/>
      <c r="AF19" s="1036"/>
      <c r="AG19" s="1037"/>
      <c r="AH19" s="1037"/>
      <c r="AI19" s="1037"/>
      <c r="AJ19" s="1038"/>
      <c r="AK19" s="1081"/>
      <c r="AL19" s="1082"/>
      <c r="AM19" s="1082"/>
      <c r="AN19" s="1082"/>
      <c r="AO19" s="1082"/>
      <c r="AP19" s="1082"/>
      <c r="AQ19" s="1082"/>
      <c r="AR19" s="1082"/>
      <c r="AS19" s="1082"/>
      <c r="AT19" s="1082"/>
      <c r="AU19" s="1083"/>
      <c r="AV19" s="1083"/>
      <c r="AW19" s="1083"/>
      <c r="AX19" s="1083"/>
      <c r="AY19" s="1084"/>
      <c r="AZ19" s="214"/>
      <c r="BA19" s="214"/>
      <c r="BB19" s="214"/>
      <c r="BC19" s="214"/>
      <c r="BD19" s="214"/>
      <c r="BE19" s="215"/>
      <c r="BF19" s="215"/>
      <c r="BG19" s="215"/>
      <c r="BH19" s="215"/>
      <c r="BI19" s="215"/>
      <c r="BJ19" s="215"/>
      <c r="BK19" s="215"/>
      <c r="BL19" s="215"/>
      <c r="BM19" s="215"/>
      <c r="BN19" s="215"/>
      <c r="BO19" s="215"/>
      <c r="BP19" s="215"/>
      <c r="BQ19" s="221">
        <v>13</v>
      </c>
      <c r="BR19" s="222"/>
      <c r="BS19" s="993"/>
      <c r="BT19" s="994"/>
      <c r="BU19" s="994"/>
      <c r="BV19" s="994"/>
      <c r="BW19" s="994"/>
      <c r="BX19" s="994"/>
      <c r="BY19" s="994"/>
      <c r="BZ19" s="994"/>
      <c r="CA19" s="994"/>
      <c r="CB19" s="994"/>
      <c r="CC19" s="994"/>
      <c r="CD19" s="994"/>
      <c r="CE19" s="994"/>
      <c r="CF19" s="994"/>
      <c r="CG19" s="1015"/>
      <c r="CH19" s="990"/>
      <c r="CI19" s="991"/>
      <c r="CJ19" s="991"/>
      <c r="CK19" s="991"/>
      <c r="CL19" s="992"/>
      <c r="CM19" s="990"/>
      <c r="CN19" s="991"/>
      <c r="CO19" s="991"/>
      <c r="CP19" s="991"/>
      <c r="CQ19" s="992"/>
      <c r="CR19" s="990"/>
      <c r="CS19" s="991"/>
      <c r="CT19" s="991"/>
      <c r="CU19" s="991"/>
      <c r="CV19" s="992"/>
      <c r="CW19" s="990"/>
      <c r="CX19" s="991"/>
      <c r="CY19" s="991"/>
      <c r="CZ19" s="991"/>
      <c r="DA19" s="992"/>
      <c r="DB19" s="990"/>
      <c r="DC19" s="991"/>
      <c r="DD19" s="991"/>
      <c r="DE19" s="991"/>
      <c r="DF19" s="992"/>
      <c r="DG19" s="990"/>
      <c r="DH19" s="991"/>
      <c r="DI19" s="991"/>
      <c r="DJ19" s="991"/>
      <c r="DK19" s="992"/>
      <c r="DL19" s="990"/>
      <c r="DM19" s="991"/>
      <c r="DN19" s="991"/>
      <c r="DO19" s="991"/>
      <c r="DP19" s="992"/>
      <c r="DQ19" s="990"/>
      <c r="DR19" s="991"/>
      <c r="DS19" s="991"/>
      <c r="DT19" s="991"/>
      <c r="DU19" s="992"/>
      <c r="DV19" s="993"/>
      <c r="DW19" s="994"/>
      <c r="DX19" s="994"/>
      <c r="DY19" s="994"/>
      <c r="DZ19" s="995"/>
      <c r="EA19" s="217"/>
    </row>
    <row r="20" spans="1:131" s="218" customFormat="1" ht="26.25" customHeight="1" x14ac:dyDescent="0.2">
      <c r="A20" s="221">
        <v>14</v>
      </c>
      <c r="B20" s="1031"/>
      <c r="C20" s="1032"/>
      <c r="D20" s="1032"/>
      <c r="E20" s="1032"/>
      <c r="F20" s="1032"/>
      <c r="G20" s="1032"/>
      <c r="H20" s="1032"/>
      <c r="I20" s="1032"/>
      <c r="J20" s="1032"/>
      <c r="K20" s="1032"/>
      <c r="L20" s="1032"/>
      <c r="M20" s="1032"/>
      <c r="N20" s="1032"/>
      <c r="O20" s="1032"/>
      <c r="P20" s="1033"/>
      <c r="Q20" s="1039"/>
      <c r="R20" s="1040"/>
      <c r="S20" s="1040"/>
      <c r="T20" s="1040"/>
      <c r="U20" s="1040"/>
      <c r="V20" s="1040"/>
      <c r="W20" s="1040"/>
      <c r="X20" s="1040"/>
      <c r="Y20" s="1040"/>
      <c r="Z20" s="1040"/>
      <c r="AA20" s="1040"/>
      <c r="AB20" s="1040"/>
      <c r="AC20" s="1040"/>
      <c r="AD20" s="1040"/>
      <c r="AE20" s="1041"/>
      <c r="AF20" s="1036"/>
      <c r="AG20" s="1037"/>
      <c r="AH20" s="1037"/>
      <c r="AI20" s="1037"/>
      <c r="AJ20" s="1038"/>
      <c r="AK20" s="1081"/>
      <c r="AL20" s="1082"/>
      <c r="AM20" s="1082"/>
      <c r="AN20" s="1082"/>
      <c r="AO20" s="1082"/>
      <c r="AP20" s="1082"/>
      <c r="AQ20" s="1082"/>
      <c r="AR20" s="1082"/>
      <c r="AS20" s="1082"/>
      <c r="AT20" s="1082"/>
      <c r="AU20" s="1083"/>
      <c r="AV20" s="1083"/>
      <c r="AW20" s="1083"/>
      <c r="AX20" s="1083"/>
      <c r="AY20" s="1084"/>
      <c r="AZ20" s="214"/>
      <c r="BA20" s="214"/>
      <c r="BB20" s="214"/>
      <c r="BC20" s="214"/>
      <c r="BD20" s="214"/>
      <c r="BE20" s="215"/>
      <c r="BF20" s="215"/>
      <c r="BG20" s="215"/>
      <c r="BH20" s="215"/>
      <c r="BI20" s="215"/>
      <c r="BJ20" s="215"/>
      <c r="BK20" s="215"/>
      <c r="BL20" s="215"/>
      <c r="BM20" s="215"/>
      <c r="BN20" s="215"/>
      <c r="BO20" s="215"/>
      <c r="BP20" s="215"/>
      <c r="BQ20" s="221">
        <v>14</v>
      </c>
      <c r="BR20" s="222"/>
      <c r="BS20" s="993"/>
      <c r="BT20" s="994"/>
      <c r="BU20" s="994"/>
      <c r="BV20" s="994"/>
      <c r="BW20" s="994"/>
      <c r="BX20" s="994"/>
      <c r="BY20" s="994"/>
      <c r="BZ20" s="994"/>
      <c r="CA20" s="994"/>
      <c r="CB20" s="994"/>
      <c r="CC20" s="994"/>
      <c r="CD20" s="994"/>
      <c r="CE20" s="994"/>
      <c r="CF20" s="994"/>
      <c r="CG20" s="1015"/>
      <c r="CH20" s="990"/>
      <c r="CI20" s="991"/>
      <c r="CJ20" s="991"/>
      <c r="CK20" s="991"/>
      <c r="CL20" s="992"/>
      <c r="CM20" s="990"/>
      <c r="CN20" s="991"/>
      <c r="CO20" s="991"/>
      <c r="CP20" s="991"/>
      <c r="CQ20" s="992"/>
      <c r="CR20" s="990"/>
      <c r="CS20" s="991"/>
      <c r="CT20" s="991"/>
      <c r="CU20" s="991"/>
      <c r="CV20" s="992"/>
      <c r="CW20" s="990"/>
      <c r="CX20" s="991"/>
      <c r="CY20" s="991"/>
      <c r="CZ20" s="991"/>
      <c r="DA20" s="992"/>
      <c r="DB20" s="990"/>
      <c r="DC20" s="991"/>
      <c r="DD20" s="991"/>
      <c r="DE20" s="991"/>
      <c r="DF20" s="992"/>
      <c r="DG20" s="990"/>
      <c r="DH20" s="991"/>
      <c r="DI20" s="991"/>
      <c r="DJ20" s="991"/>
      <c r="DK20" s="992"/>
      <c r="DL20" s="990"/>
      <c r="DM20" s="991"/>
      <c r="DN20" s="991"/>
      <c r="DO20" s="991"/>
      <c r="DP20" s="992"/>
      <c r="DQ20" s="990"/>
      <c r="DR20" s="991"/>
      <c r="DS20" s="991"/>
      <c r="DT20" s="991"/>
      <c r="DU20" s="992"/>
      <c r="DV20" s="993"/>
      <c r="DW20" s="994"/>
      <c r="DX20" s="994"/>
      <c r="DY20" s="994"/>
      <c r="DZ20" s="995"/>
      <c r="EA20" s="217"/>
    </row>
    <row r="21" spans="1:131" s="218" customFormat="1" ht="26.25" customHeight="1" thickBot="1" x14ac:dyDescent="0.25">
      <c r="A21" s="221">
        <v>15</v>
      </c>
      <c r="B21" s="1031"/>
      <c r="C21" s="1032"/>
      <c r="D21" s="1032"/>
      <c r="E21" s="1032"/>
      <c r="F21" s="1032"/>
      <c r="G21" s="1032"/>
      <c r="H21" s="1032"/>
      <c r="I21" s="1032"/>
      <c r="J21" s="1032"/>
      <c r="K21" s="1032"/>
      <c r="L21" s="1032"/>
      <c r="M21" s="1032"/>
      <c r="N21" s="1032"/>
      <c r="O21" s="1032"/>
      <c r="P21" s="1033"/>
      <c r="Q21" s="1039"/>
      <c r="R21" s="1040"/>
      <c r="S21" s="1040"/>
      <c r="T21" s="1040"/>
      <c r="U21" s="1040"/>
      <c r="V21" s="1040"/>
      <c r="W21" s="1040"/>
      <c r="X21" s="1040"/>
      <c r="Y21" s="1040"/>
      <c r="Z21" s="1040"/>
      <c r="AA21" s="1040"/>
      <c r="AB21" s="1040"/>
      <c r="AC21" s="1040"/>
      <c r="AD21" s="1040"/>
      <c r="AE21" s="1041"/>
      <c r="AF21" s="1036"/>
      <c r="AG21" s="1037"/>
      <c r="AH21" s="1037"/>
      <c r="AI21" s="1037"/>
      <c r="AJ21" s="1038"/>
      <c r="AK21" s="1081"/>
      <c r="AL21" s="1082"/>
      <c r="AM21" s="1082"/>
      <c r="AN21" s="1082"/>
      <c r="AO21" s="1082"/>
      <c r="AP21" s="1082"/>
      <c r="AQ21" s="1082"/>
      <c r="AR21" s="1082"/>
      <c r="AS21" s="1082"/>
      <c r="AT21" s="1082"/>
      <c r="AU21" s="1083"/>
      <c r="AV21" s="1083"/>
      <c r="AW21" s="1083"/>
      <c r="AX21" s="1083"/>
      <c r="AY21" s="1084"/>
      <c r="AZ21" s="214"/>
      <c r="BA21" s="214"/>
      <c r="BB21" s="214"/>
      <c r="BC21" s="214"/>
      <c r="BD21" s="214"/>
      <c r="BE21" s="215"/>
      <c r="BF21" s="215"/>
      <c r="BG21" s="215"/>
      <c r="BH21" s="215"/>
      <c r="BI21" s="215"/>
      <c r="BJ21" s="215"/>
      <c r="BK21" s="215"/>
      <c r="BL21" s="215"/>
      <c r="BM21" s="215"/>
      <c r="BN21" s="215"/>
      <c r="BO21" s="215"/>
      <c r="BP21" s="215"/>
      <c r="BQ21" s="221">
        <v>15</v>
      </c>
      <c r="BR21" s="222"/>
      <c r="BS21" s="993"/>
      <c r="BT21" s="994"/>
      <c r="BU21" s="994"/>
      <c r="BV21" s="994"/>
      <c r="BW21" s="994"/>
      <c r="BX21" s="994"/>
      <c r="BY21" s="994"/>
      <c r="BZ21" s="994"/>
      <c r="CA21" s="994"/>
      <c r="CB21" s="994"/>
      <c r="CC21" s="994"/>
      <c r="CD21" s="994"/>
      <c r="CE21" s="994"/>
      <c r="CF21" s="994"/>
      <c r="CG21" s="1015"/>
      <c r="CH21" s="990"/>
      <c r="CI21" s="991"/>
      <c r="CJ21" s="991"/>
      <c r="CK21" s="991"/>
      <c r="CL21" s="992"/>
      <c r="CM21" s="990"/>
      <c r="CN21" s="991"/>
      <c r="CO21" s="991"/>
      <c r="CP21" s="991"/>
      <c r="CQ21" s="992"/>
      <c r="CR21" s="990"/>
      <c r="CS21" s="991"/>
      <c r="CT21" s="991"/>
      <c r="CU21" s="991"/>
      <c r="CV21" s="992"/>
      <c r="CW21" s="990"/>
      <c r="CX21" s="991"/>
      <c r="CY21" s="991"/>
      <c r="CZ21" s="991"/>
      <c r="DA21" s="992"/>
      <c r="DB21" s="990"/>
      <c r="DC21" s="991"/>
      <c r="DD21" s="991"/>
      <c r="DE21" s="991"/>
      <c r="DF21" s="992"/>
      <c r="DG21" s="990"/>
      <c r="DH21" s="991"/>
      <c r="DI21" s="991"/>
      <c r="DJ21" s="991"/>
      <c r="DK21" s="992"/>
      <c r="DL21" s="990"/>
      <c r="DM21" s="991"/>
      <c r="DN21" s="991"/>
      <c r="DO21" s="991"/>
      <c r="DP21" s="992"/>
      <c r="DQ21" s="990"/>
      <c r="DR21" s="991"/>
      <c r="DS21" s="991"/>
      <c r="DT21" s="991"/>
      <c r="DU21" s="992"/>
      <c r="DV21" s="993"/>
      <c r="DW21" s="994"/>
      <c r="DX21" s="994"/>
      <c r="DY21" s="994"/>
      <c r="DZ21" s="995"/>
      <c r="EA21" s="217"/>
    </row>
    <row r="22" spans="1:131" s="218" customFormat="1" ht="26.25" customHeight="1" x14ac:dyDescent="0.2">
      <c r="A22" s="221">
        <v>16</v>
      </c>
      <c r="B22" s="1031"/>
      <c r="C22" s="1032"/>
      <c r="D22" s="1032"/>
      <c r="E22" s="1032"/>
      <c r="F22" s="1032"/>
      <c r="G22" s="1032"/>
      <c r="H22" s="1032"/>
      <c r="I22" s="1032"/>
      <c r="J22" s="1032"/>
      <c r="K22" s="1032"/>
      <c r="L22" s="1032"/>
      <c r="M22" s="1032"/>
      <c r="N22" s="1032"/>
      <c r="O22" s="1032"/>
      <c r="P22" s="1033"/>
      <c r="Q22" s="1074"/>
      <c r="R22" s="1075"/>
      <c r="S22" s="1075"/>
      <c r="T22" s="1075"/>
      <c r="U22" s="1075"/>
      <c r="V22" s="1075"/>
      <c r="W22" s="1075"/>
      <c r="X22" s="1075"/>
      <c r="Y22" s="1075"/>
      <c r="Z22" s="1075"/>
      <c r="AA22" s="1075"/>
      <c r="AB22" s="1075"/>
      <c r="AC22" s="1075"/>
      <c r="AD22" s="1075"/>
      <c r="AE22" s="1076"/>
      <c r="AF22" s="1036"/>
      <c r="AG22" s="1037"/>
      <c r="AH22" s="1037"/>
      <c r="AI22" s="1037"/>
      <c r="AJ22" s="1038"/>
      <c r="AK22" s="1077"/>
      <c r="AL22" s="1078"/>
      <c r="AM22" s="1078"/>
      <c r="AN22" s="1078"/>
      <c r="AO22" s="1078"/>
      <c r="AP22" s="1078"/>
      <c r="AQ22" s="1078"/>
      <c r="AR22" s="1078"/>
      <c r="AS22" s="1078"/>
      <c r="AT22" s="1078"/>
      <c r="AU22" s="1079"/>
      <c r="AV22" s="1079"/>
      <c r="AW22" s="1079"/>
      <c r="AX22" s="1079"/>
      <c r="AY22" s="1080"/>
      <c r="AZ22" s="1029" t="s">
        <v>376</v>
      </c>
      <c r="BA22" s="1029"/>
      <c r="BB22" s="1029"/>
      <c r="BC22" s="1029"/>
      <c r="BD22" s="1030"/>
      <c r="BE22" s="215"/>
      <c r="BF22" s="215"/>
      <c r="BG22" s="215"/>
      <c r="BH22" s="215"/>
      <c r="BI22" s="215"/>
      <c r="BJ22" s="215"/>
      <c r="BK22" s="215"/>
      <c r="BL22" s="215"/>
      <c r="BM22" s="215"/>
      <c r="BN22" s="215"/>
      <c r="BO22" s="215"/>
      <c r="BP22" s="215"/>
      <c r="BQ22" s="221">
        <v>16</v>
      </c>
      <c r="BR22" s="222"/>
      <c r="BS22" s="993"/>
      <c r="BT22" s="994"/>
      <c r="BU22" s="994"/>
      <c r="BV22" s="994"/>
      <c r="BW22" s="994"/>
      <c r="BX22" s="994"/>
      <c r="BY22" s="994"/>
      <c r="BZ22" s="994"/>
      <c r="CA22" s="994"/>
      <c r="CB22" s="994"/>
      <c r="CC22" s="994"/>
      <c r="CD22" s="994"/>
      <c r="CE22" s="994"/>
      <c r="CF22" s="994"/>
      <c r="CG22" s="1015"/>
      <c r="CH22" s="990"/>
      <c r="CI22" s="991"/>
      <c r="CJ22" s="991"/>
      <c r="CK22" s="991"/>
      <c r="CL22" s="992"/>
      <c r="CM22" s="990"/>
      <c r="CN22" s="991"/>
      <c r="CO22" s="991"/>
      <c r="CP22" s="991"/>
      <c r="CQ22" s="992"/>
      <c r="CR22" s="990"/>
      <c r="CS22" s="991"/>
      <c r="CT22" s="991"/>
      <c r="CU22" s="991"/>
      <c r="CV22" s="992"/>
      <c r="CW22" s="990"/>
      <c r="CX22" s="991"/>
      <c r="CY22" s="991"/>
      <c r="CZ22" s="991"/>
      <c r="DA22" s="992"/>
      <c r="DB22" s="990"/>
      <c r="DC22" s="991"/>
      <c r="DD22" s="991"/>
      <c r="DE22" s="991"/>
      <c r="DF22" s="992"/>
      <c r="DG22" s="990"/>
      <c r="DH22" s="991"/>
      <c r="DI22" s="991"/>
      <c r="DJ22" s="991"/>
      <c r="DK22" s="992"/>
      <c r="DL22" s="990"/>
      <c r="DM22" s="991"/>
      <c r="DN22" s="991"/>
      <c r="DO22" s="991"/>
      <c r="DP22" s="992"/>
      <c r="DQ22" s="990"/>
      <c r="DR22" s="991"/>
      <c r="DS22" s="991"/>
      <c r="DT22" s="991"/>
      <c r="DU22" s="992"/>
      <c r="DV22" s="993"/>
      <c r="DW22" s="994"/>
      <c r="DX22" s="994"/>
      <c r="DY22" s="994"/>
      <c r="DZ22" s="995"/>
      <c r="EA22" s="217"/>
    </row>
    <row r="23" spans="1:131" s="218" customFormat="1" ht="26.25" customHeight="1" thickBot="1" x14ac:dyDescent="0.25">
      <c r="A23" s="223" t="s">
        <v>377</v>
      </c>
      <c r="B23" s="938" t="s">
        <v>378</v>
      </c>
      <c r="C23" s="939"/>
      <c r="D23" s="939"/>
      <c r="E23" s="939"/>
      <c r="F23" s="939"/>
      <c r="G23" s="939"/>
      <c r="H23" s="939"/>
      <c r="I23" s="939"/>
      <c r="J23" s="939"/>
      <c r="K23" s="939"/>
      <c r="L23" s="939"/>
      <c r="M23" s="939"/>
      <c r="N23" s="939"/>
      <c r="O23" s="939"/>
      <c r="P23" s="949"/>
      <c r="Q23" s="1068">
        <v>13682</v>
      </c>
      <c r="R23" s="1062"/>
      <c r="S23" s="1062"/>
      <c r="T23" s="1062"/>
      <c r="U23" s="1062"/>
      <c r="V23" s="1062">
        <v>13558</v>
      </c>
      <c r="W23" s="1062"/>
      <c r="X23" s="1062"/>
      <c r="Y23" s="1062"/>
      <c r="Z23" s="1062"/>
      <c r="AA23" s="1062">
        <v>124</v>
      </c>
      <c r="AB23" s="1062"/>
      <c r="AC23" s="1062"/>
      <c r="AD23" s="1062"/>
      <c r="AE23" s="1069"/>
      <c r="AF23" s="1070">
        <v>107</v>
      </c>
      <c r="AG23" s="1062"/>
      <c r="AH23" s="1062"/>
      <c r="AI23" s="1062"/>
      <c r="AJ23" s="1071"/>
      <c r="AK23" s="1072"/>
      <c r="AL23" s="1073"/>
      <c r="AM23" s="1073"/>
      <c r="AN23" s="1073"/>
      <c r="AO23" s="1073"/>
      <c r="AP23" s="1062">
        <v>9400</v>
      </c>
      <c r="AQ23" s="1062"/>
      <c r="AR23" s="1062"/>
      <c r="AS23" s="1062"/>
      <c r="AT23" s="1062"/>
      <c r="AU23" s="1063"/>
      <c r="AV23" s="1063"/>
      <c r="AW23" s="1063"/>
      <c r="AX23" s="1063"/>
      <c r="AY23" s="1064"/>
      <c r="AZ23" s="1065" t="s">
        <v>122</v>
      </c>
      <c r="BA23" s="1066"/>
      <c r="BB23" s="1066"/>
      <c r="BC23" s="1066"/>
      <c r="BD23" s="1067"/>
      <c r="BE23" s="215"/>
      <c r="BF23" s="215"/>
      <c r="BG23" s="215"/>
      <c r="BH23" s="215"/>
      <c r="BI23" s="215"/>
      <c r="BJ23" s="215"/>
      <c r="BK23" s="215"/>
      <c r="BL23" s="215"/>
      <c r="BM23" s="215"/>
      <c r="BN23" s="215"/>
      <c r="BO23" s="215"/>
      <c r="BP23" s="215"/>
      <c r="BQ23" s="221">
        <v>17</v>
      </c>
      <c r="BR23" s="222"/>
      <c r="BS23" s="993"/>
      <c r="BT23" s="994"/>
      <c r="BU23" s="994"/>
      <c r="BV23" s="994"/>
      <c r="BW23" s="994"/>
      <c r="BX23" s="994"/>
      <c r="BY23" s="994"/>
      <c r="BZ23" s="994"/>
      <c r="CA23" s="994"/>
      <c r="CB23" s="994"/>
      <c r="CC23" s="994"/>
      <c r="CD23" s="994"/>
      <c r="CE23" s="994"/>
      <c r="CF23" s="994"/>
      <c r="CG23" s="1015"/>
      <c r="CH23" s="990"/>
      <c r="CI23" s="991"/>
      <c r="CJ23" s="991"/>
      <c r="CK23" s="991"/>
      <c r="CL23" s="992"/>
      <c r="CM23" s="990"/>
      <c r="CN23" s="991"/>
      <c r="CO23" s="991"/>
      <c r="CP23" s="991"/>
      <c r="CQ23" s="992"/>
      <c r="CR23" s="990"/>
      <c r="CS23" s="991"/>
      <c r="CT23" s="991"/>
      <c r="CU23" s="991"/>
      <c r="CV23" s="992"/>
      <c r="CW23" s="990"/>
      <c r="CX23" s="991"/>
      <c r="CY23" s="991"/>
      <c r="CZ23" s="991"/>
      <c r="DA23" s="992"/>
      <c r="DB23" s="990"/>
      <c r="DC23" s="991"/>
      <c r="DD23" s="991"/>
      <c r="DE23" s="991"/>
      <c r="DF23" s="992"/>
      <c r="DG23" s="990"/>
      <c r="DH23" s="991"/>
      <c r="DI23" s="991"/>
      <c r="DJ23" s="991"/>
      <c r="DK23" s="992"/>
      <c r="DL23" s="990"/>
      <c r="DM23" s="991"/>
      <c r="DN23" s="991"/>
      <c r="DO23" s="991"/>
      <c r="DP23" s="992"/>
      <c r="DQ23" s="990"/>
      <c r="DR23" s="991"/>
      <c r="DS23" s="991"/>
      <c r="DT23" s="991"/>
      <c r="DU23" s="992"/>
      <c r="DV23" s="993"/>
      <c r="DW23" s="994"/>
      <c r="DX23" s="994"/>
      <c r="DY23" s="994"/>
      <c r="DZ23" s="995"/>
      <c r="EA23" s="217"/>
    </row>
    <row r="24" spans="1:131" s="218" customFormat="1" ht="26.25" customHeight="1" x14ac:dyDescent="0.2">
      <c r="A24" s="1061" t="s">
        <v>379</v>
      </c>
      <c r="B24" s="1061"/>
      <c r="C24" s="1061"/>
      <c r="D24" s="1061"/>
      <c r="E24" s="1061"/>
      <c r="F24" s="1061"/>
      <c r="G24" s="1061"/>
      <c r="H24" s="1061"/>
      <c r="I24" s="1061"/>
      <c r="J24" s="1061"/>
      <c r="K24" s="1061"/>
      <c r="L24" s="1061"/>
      <c r="M24" s="1061"/>
      <c r="N24" s="1061"/>
      <c r="O24" s="1061"/>
      <c r="P24" s="1061"/>
      <c r="Q24" s="1061"/>
      <c r="R24" s="1061"/>
      <c r="S24" s="1061"/>
      <c r="T24" s="1061"/>
      <c r="U24" s="1061"/>
      <c r="V24" s="1061"/>
      <c r="W24" s="1061"/>
      <c r="X24" s="1061"/>
      <c r="Y24" s="1061"/>
      <c r="Z24" s="1061"/>
      <c r="AA24" s="1061"/>
      <c r="AB24" s="1061"/>
      <c r="AC24" s="1061"/>
      <c r="AD24" s="1061"/>
      <c r="AE24" s="1061"/>
      <c r="AF24" s="1061"/>
      <c r="AG24" s="1061"/>
      <c r="AH24" s="1061"/>
      <c r="AI24" s="1061"/>
      <c r="AJ24" s="1061"/>
      <c r="AK24" s="1061"/>
      <c r="AL24" s="1061"/>
      <c r="AM24" s="1061"/>
      <c r="AN24" s="1061"/>
      <c r="AO24" s="1061"/>
      <c r="AP24" s="1061"/>
      <c r="AQ24" s="1061"/>
      <c r="AR24" s="1061"/>
      <c r="AS24" s="1061"/>
      <c r="AT24" s="1061"/>
      <c r="AU24" s="1061"/>
      <c r="AV24" s="1061"/>
      <c r="AW24" s="1061"/>
      <c r="AX24" s="1061"/>
      <c r="AY24" s="1061"/>
      <c r="AZ24" s="214"/>
      <c r="BA24" s="214"/>
      <c r="BB24" s="214"/>
      <c r="BC24" s="214"/>
      <c r="BD24" s="214"/>
      <c r="BE24" s="215"/>
      <c r="BF24" s="215"/>
      <c r="BG24" s="215"/>
      <c r="BH24" s="215"/>
      <c r="BI24" s="215"/>
      <c r="BJ24" s="215"/>
      <c r="BK24" s="215"/>
      <c r="BL24" s="215"/>
      <c r="BM24" s="215"/>
      <c r="BN24" s="215"/>
      <c r="BO24" s="215"/>
      <c r="BP24" s="215"/>
      <c r="BQ24" s="221">
        <v>18</v>
      </c>
      <c r="BR24" s="222"/>
      <c r="BS24" s="993"/>
      <c r="BT24" s="994"/>
      <c r="BU24" s="994"/>
      <c r="BV24" s="994"/>
      <c r="BW24" s="994"/>
      <c r="BX24" s="994"/>
      <c r="BY24" s="994"/>
      <c r="BZ24" s="994"/>
      <c r="CA24" s="994"/>
      <c r="CB24" s="994"/>
      <c r="CC24" s="994"/>
      <c r="CD24" s="994"/>
      <c r="CE24" s="994"/>
      <c r="CF24" s="994"/>
      <c r="CG24" s="1015"/>
      <c r="CH24" s="990"/>
      <c r="CI24" s="991"/>
      <c r="CJ24" s="991"/>
      <c r="CK24" s="991"/>
      <c r="CL24" s="992"/>
      <c r="CM24" s="990"/>
      <c r="CN24" s="991"/>
      <c r="CO24" s="991"/>
      <c r="CP24" s="991"/>
      <c r="CQ24" s="992"/>
      <c r="CR24" s="990"/>
      <c r="CS24" s="991"/>
      <c r="CT24" s="991"/>
      <c r="CU24" s="991"/>
      <c r="CV24" s="992"/>
      <c r="CW24" s="990"/>
      <c r="CX24" s="991"/>
      <c r="CY24" s="991"/>
      <c r="CZ24" s="991"/>
      <c r="DA24" s="992"/>
      <c r="DB24" s="990"/>
      <c r="DC24" s="991"/>
      <c r="DD24" s="991"/>
      <c r="DE24" s="991"/>
      <c r="DF24" s="992"/>
      <c r="DG24" s="990"/>
      <c r="DH24" s="991"/>
      <c r="DI24" s="991"/>
      <c r="DJ24" s="991"/>
      <c r="DK24" s="992"/>
      <c r="DL24" s="990"/>
      <c r="DM24" s="991"/>
      <c r="DN24" s="991"/>
      <c r="DO24" s="991"/>
      <c r="DP24" s="992"/>
      <c r="DQ24" s="990"/>
      <c r="DR24" s="991"/>
      <c r="DS24" s="991"/>
      <c r="DT24" s="991"/>
      <c r="DU24" s="992"/>
      <c r="DV24" s="993"/>
      <c r="DW24" s="994"/>
      <c r="DX24" s="994"/>
      <c r="DY24" s="994"/>
      <c r="DZ24" s="995"/>
      <c r="EA24" s="217"/>
    </row>
    <row r="25" spans="1:131" ht="26.25" customHeight="1" thickBot="1" x14ac:dyDescent="0.25">
      <c r="A25" s="1060" t="s">
        <v>380</v>
      </c>
      <c r="B25" s="1060"/>
      <c r="C25" s="1060"/>
      <c r="D25" s="1060"/>
      <c r="E25" s="1060"/>
      <c r="F25" s="1060"/>
      <c r="G25" s="1060"/>
      <c r="H25" s="1060"/>
      <c r="I25" s="1060"/>
      <c r="J25" s="1060"/>
      <c r="K25" s="1060"/>
      <c r="L25" s="1060"/>
      <c r="M25" s="1060"/>
      <c r="N25" s="1060"/>
      <c r="O25" s="1060"/>
      <c r="P25" s="1060"/>
      <c r="Q25" s="1060"/>
      <c r="R25" s="1060"/>
      <c r="S25" s="1060"/>
      <c r="T25" s="1060"/>
      <c r="U25" s="1060"/>
      <c r="V25" s="1060"/>
      <c r="W25" s="1060"/>
      <c r="X25" s="1060"/>
      <c r="Y25" s="1060"/>
      <c r="Z25" s="1060"/>
      <c r="AA25" s="1060"/>
      <c r="AB25" s="1060"/>
      <c r="AC25" s="1060"/>
      <c r="AD25" s="1060"/>
      <c r="AE25" s="1060"/>
      <c r="AF25" s="1060"/>
      <c r="AG25" s="1060"/>
      <c r="AH25" s="1060"/>
      <c r="AI25" s="1060"/>
      <c r="AJ25" s="1060"/>
      <c r="AK25" s="1060"/>
      <c r="AL25" s="1060"/>
      <c r="AM25" s="1060"/>
      <c r="AN25" s="1060"/>
      <c r="AO25" s="1060"/>
      <c r="AP25" s="1060"/>
      <c r="AQ25" s="1060"/>
      <c r="AR25" s="1060"/>
      <c r="AS25" s="1060"/>
      <c r="AT25" s="1060"/>
      <c r="AU25" s="1060"/>
      <c r="AV25" s="1060"/>
      <c r="AW25" s="1060"/>
      <c r="AX25" s="1060"/>
      <c r="AY25" s="1060"/>
      <c r="AZ25" s="1060"/>
      <c r="BA25" s="1060"/>
      <c r="BB25" s="1060"/>
      <c r="BC25" s="1060"/>
      <c r="BD25" s="1060"/>
      <c r="BE25" s="1060"/>
      <c r="BF25" s="1060"/>
      <c r="BG25" s="1060"/>
      <c r="BH25" s="1060"/>
      <c r="BI25" s="1060"/>
      <c r="BJ25" s="214"/>
      <c r="BK25" s="214"/>
      <c r="BL25" s="214"/>
      <c r="BM25" s="214"/>
      <c r="BN25" s="214"/>
      <c r="BO25" s="224"/>
      <c r="BP25" s="224"/>
      <c r="BQ25" s="221">
        <v>19</v>
      </c>
      <c r="BR25" s="222"/>
      <c r="BS25" s="993"/>
      <c r="BT25" s="994"/>
      <c r="BU25" s="994"/>
      <c r="BV25" s="994"/>
      <c r="BW25" s="994"/>
      <c r="BX25" s="994"/>
      <c r="BY25" s="994"/>
      <c r="BZ25" s="994"/>
      <c r="CA25" s="994"/>
      <c r="CB25" s="994"/>
      <c r="CC25" s="994"/>
      <c r="CD25" s="994"/>
      <c r="CE25" s="994"/>
      <c r="CF25" s="994"/>
      <c r="CG25" s="1015"/>
      <c r="CH25" s="990"/>
      <c r="CI25" s="991"/>
      <c r="CJ25" s="991"/>
      <c r="CK25" s="991"/>
      <c r="CL25" s="992"/>
      <c r="CM25" s="990"/>
      <c r="CN25" s="991"/>
      <c r="CO25" s="991"/>
      <c r="CP25" s="991"/>
      <c r="CQ25" s="992"/>
      <c r="CR25" s="990"/>
      <c r="CS25" s="991"/>
      <c r="CT25" s="991"/>
      <c r="CU25" s="991"/>
      <c r="CV25" s="992"/>
      <c r="CW25" s="990"/>
      <c r="CX25" s="991"/>
      <c r="CY25" s="991"/>
      <c r="CZ25" s="991"/>
      <c r="DA25" s="992"/>
      <c r="DB25" s="990"/>
      <c r="DC25" s="991"/>
      <c r="DD25" s="991"/>
      <c r="DE25" s="991"/>
      <c r="DF25" s="992"/>
      <c r="DG25" s="990"/>
      <c r="DH25" s="991"/>
      <c r="DI25" s="991"/>
      <c r="DJ25" s="991"/>
      <c r="DK25" s="992"/>
      <c r="DL25" s="990"/>
      <c r="DM25" s="991"/>
      <c r="DN25" s="991"/>
      <c r="DO25" s="991"/>
      <c r="DP25" s="992"/>
      <c r="DQ25" s="990"/>
      <c r="DR25" s="991"/>
      <c r="DS25" s="991"/>
      <c r="DT25" s="991"/>
      <c r="DU25" s="992"/>
      <c r="DV25" s="993"/>
      <c r="DW25" s="994"/>
      <c r="DX25" s="994"/>
      <c r="DY25" s="994"/>
      <c r="DZ25" s="995"/>
      <c r="EA25" s="212"/>
    </row>
    <row r="26" spans="1:131" ht="26.25" customHeight="1" x14ac:dyDescent="0.2">
      <c r="A26" s="996" t="s">
        <v>357</v>
      </c>
      <c r="B26" s="997"/>
      <c r="C26" s="997"/>
      <c r="D26" s="997"/>
      <c r="E26" s="997"/>
      <c r="F26" s="997"/>
      <c r="G26" s="997"/>
      <c r="H26" s="997"/>
      <c r="I26" s="997"/>
      <c r="J26" s="997"/>
      <c r="K26" s="997"/>
      <c r="L26" s="997"/>
      <c r="M26" s="997"/>
      <c r="N26" s="997"/>
      <c r="O26" s="997"/>
      <c r="P26" s="998"/>
      <c r="Q26" s="1002" t="s">
        <v>381</v>
      </c>
      <c r="R26" s="1003"/>
      <c r="S26" s="1003"/>
      <c r="T26" s="1003"/>
      <c r="U26" s="1004"/>
      <c r="V26" s="1002" t="s">
        <v>382</v>
      </c>
      <c r="W26" s="1003"/>
      <c r="X26" s="1003"/>
      <c r="Y26" s="1003"/>
      <c r="Z26" s="1004"/>
      <c r="AA26" s="1002" t="s">
        <v>383</v>
      </c>
      <c r="AB26" s="1003"/>
      <c r="AC26" s="1003"/>
      <c r="AD26" s="1003"/>
      <c r="AE26" s="1003"/>
      <c r="AF26" s="1056" t="s">
        <v>384</v>
      </c>
      <c r="AG26" s="1009"/>
      <c r="AH26" s="1009"/>
      <c r="AI26" s="1009"/>
      <c r="AJ26" s="1057"/>
      <c r="AK26" s="1003" t="s">
        <v>385</v>
      </c>
      <c r="AL26" s="1003"/>
      <c r="AM26" s="1003"/>
      <c r="AN26" s="1003"/>
      <c r="AO26" s="1004"/>
      <c r="AP26" s="1002" t="s">
        <v>386</v>
      </c>
      <c r="AQ26" s="1003"/>
      <c r="AR26" s="1003"/>
      <c r="AS26" s="1003"/>
      <c r="AT26" s="1004"/>
      <c r="AU26" s="1002" t="s">
        <v>387</v>
      </c>
      <c r="AV26" s="1003"/>
      <c r="AW26" s="1003"/>
      <c r="AX26" s="1003"/>
      <c r="AY26" s="1004"/>
      <c r="AZ26" s="1002" t="s">
        <v>388</v>
      </c>
      <c r="BA26" s="1003"/>
      <c r="BB26" s="1003"/>
      <c r="BC26" s="1003"/>
      <c r="BD26" s="1004"/>
      <c r="BE26" s="1002" t="s">
        <v>364</v>
      </c>
      <c r="BF26" s="1003"/>
      <c r="BG26" s="1003"/>
      <c r="BH26" s="1003"/>
      <c r="BI26" s="1016"/>
      <c r="BJ26" s="214"/>
      <c r="BK26" s="214"/>
      <c r="BL26" s="214"/>
      <c r="BM26" s="214"/>
      <c r="BN26" s="214"/>
      <c r="BO26" s="224"/>
      <c r="BP26" s="224"/>
      <c r="BQ26" s="221">
        <v>20</v>
      </c>
      <c r="BR26" s="222"/>
      <c r="BS26" s="993"/>
      <c r="BT26" s="994"/>
      <c r="BU26" s="994"/>
      <c r="BV26" s="994"/>
      <c r="BW26" s="994"/>
      <c r="BX26" s="994"/>
      <c r="BY26" s="994"/>
      <c r="BZ26" s="994"/>
      <c r="CA26" s="994"/>
      <c r="CB26" s="994"/>
      <c r="CC26" s="994"/>
      <c r="CD26" s="994"/>
      <c r="CE26" s="994"/>
      <c r="CF26" s="994"/>
      <c r="CG26" s="1015"/>
      <c r="CH26" s="990"/>
      <c r="CI26" s="991"/>
      <c r="CJ26" s="991"/>
      <c r="CK26" s="991"/>
      <c r="CL26" s="992"/>
      <c r="CM26" s="990"/>
      <c r="CN26" s="991"/>
      <c r="CO26" s="991"/>
      <c r="CP26" s="991"/>
      <c r="CQ26" s="992"/>
      <c r="CR26" s="990"/>
      <c r="CS26" s="991"/>
      <c r="CT26" s="991"/>
      <c r="CU26" s="991"/>
      <c r="CV26" s="992"/>
      <c r="CW26" s="990"/>
      <c r="CX26" s="991"/>
      <c r="CY26" s="991"/>
      <c r="CZ26" s="991"/>
      <c r="DA26" s="992"/>
      <c r="DB26" s="990"/>
      <c r="DC26" s="991"/>
      <c r="DD26" s="991"/>
      <c r="DE26" s="991"/>
      <c r="DF26" s="992"/>
      <c r="DG26" s="990"/>
      <c r="DH26" s="991"/>
      <c r="DI26" s="991"/>
      <c r="DJ26" s="991"/>
      <c r="DK26" s="992"/>
      <c r="DL26" s="990"/>
      <c r="DM26" s="991"/>
      <c r="DN26" s="991"/>
      <c r="DO26" s="991"/>
      <c r="DP26" s="992"/>
      <c r="DQ26" s="990"/>
      <c r="DR26" s="991"/>
      <c r="DS26" s="991"/>
      <c r="DT26" s="991"/>
      <c r="DU26" s="992"/>
      <c r="DV26" s="993"/>
      <c r="DW26" s="994"/>
      <c r="DX26" s="994"/>
      <c r="DY26" s="994"/>
      <c r="DZ26" s="995"/>
      <c r="EA26" s="212"/>
    </row>
    <row r="27" spans="1:131" ht="26.25" customHeight="1" thickBot="1" x14ac:dyDescent="0.25">
      <c r="A27" s="999"/>
      <c r="B27" s="1000"/>
      <c r="C27" s="1000"/>
      <c r="D27" s="1000"/>
      <c r="E27" s="1000"/>
      <c r="F27" s="1000"/>
      <c r="G27" s="1000"/>
      <c r="H27" s="1000"/>
      <c r="I27" s="1000"/>
      <c r="J27" s="1000"/>
      <c r="K27" s="1000"/>
      <c r="L27" s="1000"/>
      <c r="M27" s="1000"/>
      <c r="N27" s="1000"/>
      <c r="O27" s="1000"/>
      <c r="P27" s="1001"/>
      <c r="Q27" s="1005"/>
      <c r="R27" s="1006"/>
      <c r="S27" s="1006"/>
      <c r="T27" s="1006"/>
      <c r="U27" s="1007"/>
      <c r="V27" s="1005"/>
      <c r="W27" s="1006"/>
      <c r="X27" s="1006"/>
      <c r="Y27" s="1006"/>
      <c r="Z27" s="1007"/>
      <c r="AA27" s="1005"/>
      <c r="AB27" s="1006"/>
      <c r="AC27" s="1006"/>
      <c r="AD27" s="1006"/>
      <c r="AE27" s="1006"/>
      <c r="AF27" s="1058"/>
      <c r="AG27" s="1012"/>
      <c r="AH27" s="1012"/>
      <c r="AI27" s="1012"/>
      <c r="AJ27" s="1059"/>
      <c r="AK27" s="1006"/>
      <c r="AL27" s="1006"/>
      <c r="AM27" s="1006"/>
      <c r="AN27" s="1006"/>
      <c r="AO27" s="1007"/>
      <c r="AP27" s="1005"/>
      <c r="AQ27" s="1006"/>
      <c r="AR27" s="1006"/>
      <c r="AS27" s="1006"/>
      <c r="AT27" s="1007"/>
      <c r="AU27" s="1005"/>
      <c r="AV27" s="1006"/>
      <c r="AW27" s="1006"/>
      <c r="AX27" s="1006"/>
      <c r="AY27" s="1007"/>
      <c r="AZ27" s="1005"/>
      <c r="BA27" s="1006"/>
      <c r="BB27" s="1006"/>
      <c r="BC27" s="1006"/>
      <c r="BD27" s="1007"/>
      <c r="BE27" s="1005"/>
      <c r="BF27" s="1006"/>
      <c r="BG27" s="1006"/>
      <c r="BH27" s="1006"/>
      <c r="BI27" s="1017"/>
      <c r="BJ27" s="214"/>
      <c r="BK27" s="214"/>
      <c r="BL27" s="214"/>
      <c r="BM27" s="214"/>
      <c r="BN27" s="214"/>
      <c r="BO27" s="224"/>
      <c r="BP27" s="224"/>
      <c r="BQ27" s="221">
        <v>21</v>
      </c>
      <c r="BR27" s="222"/>
      <c r="BS27" s="993"/>
      <c r="BT27" s="994"/>
      <c r="BU27" s="994"/>
      <c r="BV27" s="994"/>
      <c r="BW27" s="994"/>
      <c r="BX27" s="994"/>
      <c r="BY27" s="994"/>
      <c r="BZ27" s="994"/>
      <c r="CA27" s="994"/>
      <c r="CB27" s="994"/>
      <c r="CC27" s="994"/>
      <c r="CD27" s="994"/>
      <c r="CE27" s="994"/>
      <c r="CF27" s="994"/>
      <c r="CG27" s="1015"/>
      <c r="CH27" s="990"/>
      <c r="CI27" s="991"/>
      <c r="CJ27" s="991"/>
      <c r="CK27" s="991"/>
      <c r="CL27" s="992"/>
      <c r="CM27" s="990"/>
      <c r="CN27" s="991"/>
      <c r="CO27" s="991"/>
      <c r="CP27" s="991"/>
      <c r="CQ27" s="992"/>
      <c r="CR27" s="990"/>
      <c r="CS27" s="991"/>
      <c r="CT27" s="991"/>
      <c r="CU27" s="991"/>
      <c r="CV27" s="992"/>
      <c r="CW27" s="990"/>
      <c r="CX27" s="991"/>
      <c r="CY27" s="991"/>
      <c r="CZ27" s="991"/>
      <c r="DA27" s="992"/>
      <c r="DB27" s="990"/>
      <c r="DC27" s="991"/>
      <c r="DD27" s="991"/>
      <c r="DE27" s="991"/>
      <c r="DF27" s="992"/>
      <c r="DG27" s="990"/>
      <c r="DH27" s="991"/>
      <c r="DI27" s="991"/>
      <c r="DJ27" s="991"/>
      <c r="DK27" s="992"/>
      <c r="DL27" s="990"/>
      <c r="DM27" s="991"/>
      <c r="DN27" s="991"/>
      <c r="DO27" s="991"/>
      <c r="DP27" s="992"/>
      <c r="DQ27" s="990"/>
      <c r="DR27" s="991"/>
      <c r="DS27" s="991"/>
      <c r="DT27" s="991"/>
      <c r="DU27" s="992"/>
      <c r="DV27" s="993"/>
      <c r="DW27" s="994"/>
      <c r="DX27" s="994"/>
      <c r="DY27" s="994"/>
      <c r="DZ27" s="995"/>
      <c r="EA27" s="212"/>
    </row>
    <row r="28" spans="1:131" ht="26.25" customHeight="1" thickTop="1" x14ac:dyDescent="0.2">
      <c r="A28" s="225">
        <v>1</v>
      </c>
      <c r="B28" s="1048" t="s">
        <v>389</v>
      </c>
      <c r="C28" s="1049"/>
      <c r="D28" s="1049"/>
      <c r="E28" s="1049"/>
      <c r="F28" s="1049"/>
      <c r="G28" s="1049"/>
      <c r="H28" s="1049"/>
      <c r="I28" s="1049"/>
      <c r="J28" s="1049"/>
      <c r="K28" s="1049"/>
      <c r="L28" s="1049"/>
      <c r="M28" s="1049"/>
      <c r="N28" s="1049"/>
      <c r="O28" s="1049"/>
      <c r="P28" s="1050"/>
      <c r="Q28" s="1051">
        <v>2243</v>
      </c>
      <c r="R28" s="1052"/>
      <c r="S28" s="1052"/>
      <c r="T28" s="1052"/>
      <c r="U28" s="1052"/>
      <c r="V28" s="1052">
        <v>2228</v>
      </c>
      <c r="W28" s="1052"/>
      <c r="X28" s="1052"/>
      <c r="Y28" s="1052"/>
      <c r="Z28" s="1052"/>
      <c r="AA28" s="1052">
        <v>15</v>
      </c>
      <c r="AB28" s="1052"/>
      <c r="AC28" s="1052"/>
      <c r="AD28" s="1052"/>
      <c r="AE28" s="1053"/>
      <c r="AF28" s="1054">
        <v>15</v>
      </c>
      <c r="AG28" s="1052"/>
      <c r="AH28" s="1052"/>
      <c r="AI28" s="1052"/>
      <c r="AJ28" s="1055"/>
      <c r="AK28" s="1043">
        <v>185</v>
      </c>
      <c r="AL28" s="1044"/>
      <c r="AM28" s="1044"/>
      <c r="AN28" s="1044"/>
      <c r="AO28" s="1044"/>
      <c r="AP28" s="1044" t="s">
        <v>491</v>
      </c>
      <c r="AQ28" s="1044"/>
      <c r="AR28" s="1044"/>
      <c r="AS28" s="1044"/>
      <c r="AT28" s="1044"/>
      <c r="AU28" s="1044" t="s">
        <v>491</v>
      </c>
      <c r="AV28" s="1044"/>
      <c r="AW28" s="1044"/>
      <c r="AX28" s="1044"/>
      <c r="AY28" s="1044"/>
      <c r="AZ28" s="1045" t="s">
        <v>491</v>
      </c>
      <c r="BA28" s="1045"/>
      <c r="BB28" s="1045"/>
      <c r="BC28" s="1045"/>
      <c r="BD28" s="1045"/>
      <c r="BE28" s="1046"/>
      <c r="BF28" s="1046"/>
      <c r="BG28" s="1046"/>
      <c r="BH28" s="1046"/>
      <c r="BI28" s="1047"/>
      <c r="BJ28" s="214"/>
      <c r="BK28" s="214"/>
      <c r="BL28" s="214"/>
      <c r="BM28" s="214"/>
      <c r="BN28" s="214"/>
      <c r="BO28" s="224"/>
      <c r="BP28" s="224"/>
      <c r="BQ28" s="221">
        <v>22</v>
      </c>
      <c r="BR28" s="222"/>
      <c r="BS28" s="993"/>
      <c r="BT28" s="994"/>
      <c r="BU28" s="994"/>
      <c r="BV28" s="994"/>
      <c r="BW28" s="994"/>
      <c r="BX28" s="994"/>
      <c r="BY28" s="994"/>
      <c r="BZ28" s="994"/>
      <c r="CA28" s="994"/>
      <c r="CB28" s="994"/>
      <c r="CC28" s="994"/>
      <c r="CD28" s="994"/>
      <c r="CE28" s="994"/>
      <c r="CF28" s="994"/>
      <c r="CG28" s="1015"/>
      <c r="CH28" s="990"/>
      <c r="CI28" s="991"/>
      <c r="CJ28" s="991"/>
      <c r="CK28" s="991"/>
      <c r="CL28" s="992"/>
      <c r="CM28" s="990"/>
      <c r="CN28" s="991"/>
      <c r="CO28" s="991"/>
      <c r="CP28" s="991"/>
      <c r="CQ28" s="992"/>
      <c r="CR28" s="990"/>
      <c r="CS28" s="991"/>
      <c r="CT28" s="991"/>
      <c r="CU28" s="991"/>
      <c r="CV28" s="992"/>
      <c r="CW28" s="990"/>
      <c r="CX28" s="991"/>
      <c r="CY28" s="991"/>
      <c r="CZ28" s="991"/>
      <c r="DA28" s="992"/>
      <c r="DB28" s="990"/>
      <c r="DC28" s="991"/>
      <c r="DD28" s="991"/>
      <c r="DE28" s="991"/>
      <c r="DF28" s="992"/>
      <c r="DG28" s="990"/>
      <c r="DH28" s="991"/>
      <c r="DI28" s="991"/>
      <c r="DJ28" s="991"/>
      <c r="DK28" s="992"/>
      <c r="DL28" s="990"/>
      <c r="DM28" s="991"/>
      <c r="DN28" s="991"/>
      <c r="DO28" s="991"/>
      <c r="DP28" s="992"/>
      <c r="DQ28" s="990"/>
      <c r="DR28" s="991"/>
      <c r="DS28" s="991"/>
      <c r="DT28" s="991"/>
      <c r="DU28" s="992"/>
      <c r="DV28" s="993"/>
      <c r="DW28" s="994"/>
      <c r="DX28" s="994"/>
      <c r="DY28" s="994"/>
      <c r="DZ28" s="995"/>
      <c r="EA28" s="212"/>
    </row>
    <row r="29" spans="1:131" ht="26.25" customHeight="1" x14ac:dyDescent="0.2">
      <c r="A29" s="225">
        <v>2</v>
      </c>
      <c r="B29" s="1031" t="s">
        <v>390</v>
      </c>
      <c r="C29" s="1032"/>
      <c r="D29" s="1032"/>
      <c r="E29" s="1032"/>
      <c r="F29" s="1032"/>
      <c r="G29" s="1032"/>
      <c r="H29" s="1032"/>
      <c r="I29" s="1032"/>
      <c r="J29" s="1032"/>
      <c r="K29" s="1032"/>
      <c r="L29" s="1032"/>
      <c r="M29" s="1032"/>
      <c r="N29" s="1032"/>
      <c r="O29" s="1032"/>
      <c r="P29" s="1033"/>
      <c r="Q29" s="1039">
        <v>2214</v>
      </c>
      <c r="R29" s="1040"/>
      <c r="S29" s="1040"/>
      <c r="T29" s="1040"/>
      <c r="U29" s="1040"/>
      <c r="V29" s="1040">
        <v>2211</v>
      </c>
      <c r="W29" s="1040"/>
      <c r="X29" s="1040"/>
      <c r="Y29" s="1040"/>
      <c r="Z29" s="1040"/>
      <c r="AA29" s="1040">
        <v>2</v>
      </c>
      <c r="AB29" s="1040"/>
      <c r="AC29" s="1040"/>
      <c r="AD29" s="1040"/>
      <c r="AE29" s="1041"/>
      <c r="AF29" s="1036">
        <v>2</v>
      </c>
      <c r="AG29" s="1037"/>
      <c r="AH29" s="1037"/>
      <c r="AI29" s="1037"/>
      <c r="AJ29" s="1038"/>
      <c r="AK29" s="981">
        <v>437</v>
      </c>
      <c r="AL29" s="972"/>
      <c r="AM29" s="972"/>
      <c r="AN29" s="972"/>
      <c r="AO29" s="972"/>
      <c r="AP29" s="972" t="s">
        <v>491</v>
      </c>
      <c r="AQ29" s="972"/>
      <c r="AR29" s="972"/>
      <c r="AS29" s="972"/>
      <c r="AT29" s="972"/>
      <c r="AU29" s="972" t="s">
        <v>491</v>
      </c>
      <c r="AV29" s="972"/>
      <c r="AW29" s="972"/>
      <c r="AX29" s="972"/>
      <c r="AY29" s="972"/>
      <c r="AZ29" s="1042" t="s">
        <v>491</v>
      </c>
      <c r="BA29" s="1042"/>
      <c r="BB29" s="1042"/>
      <c r="BC29" s="1042"/>
      <c r="BD29" s="1042"/>
      <c r="BE29" s="973"/>
      <c r="BF29" s="973"/>
      <c r="BG29" s="973"/>
      <c r="BH29" s="973"/>
      <c r="BI29" s="974"/>
      <c r="BJ29" s="214"/>
      <c r="BK29" s="214"/>
      <c r="BL29" s="214"/>
      <c r="BM29" s="214"/>
      <c r="BN29" s="214"/>
      <c r="BO29" s="224"/>
      <c r="BP29" s="224"/>
      <c r="BQ29" s="221">
        <v>23</v>
      </c>
      <c r="BR29" s="222"/>
      <c r="BS29" s="993"/>
      <c r="BT29" s="994"/>
      <c r="BU29" s="994"/>
      <c r="BV29" s="994"/>
      <c r="BW29" s="994"/>
      <c r="BX29" s="994"/>
      <c r="BY29" s="994"/>
      <c r="BZ29" s="994"/>
      <c r="CA29" s="994"/>
      <c r="CB29" s="994"/>
      <c r="CC29" s="994"/>
      <c r="CD29" s="994"/>
      <c r="CE29" s="994"/>
      <c r="CF29" s="994"/>
      <c r="CG29" s="1015"/>
      <c r="CH29" s="990"/>
      <c r="CI29" s="991"/>
      <c r="CJ29" s="991"/>
      <c r="CK29" s="991"/>
      <c r="CL29" s="992"/>
      <c r="CM29" s="990"/>
      <c r="CN29" s="991"/>
      <c r="CO29" s="991"/>
      <c r="CP29" s="991"/>
      <c r="CQ29" s="992"/>
      <c r="CR29" s="990"/>
      <c r="CS29" s="991"/>
      <c r="CT29" s="991"/>
      <c r="CU29" s="991"/>
      <c r="CV29" s="992"/>
      <c r="CW29" s="990"/>
      <c r="CX29" s="991"/>
      <c r="CY29" s="991"/>
      <c r="CZ29" s="991"/>
      <c r="DA29" s="992"/>
      <c r="DB29" s="990"/>
      <c r="DC29" s="991"/>
      <c r="DD29" s="991"/>
      <c r="DE29" s="991"/>
      <c r="DF29" s="992"/>
      <c r="DG29" s="990"/>
      <c r="DH29" s="991"/>
      <c r="DI29" s="991"/>
      <c r="DJ29" s="991"/>
      <c r="DK29" s="992"/>
      <c r="DL29" s="990"/>
      <c r="DM29" s="991"/>
      <c r="DN29" s="991"/>
      <c r="DO29" s="991"/>
      <c r="DP29" s="992"/>
      <c r="DQ29" s="990"/>
      <c r="DR29" s="991"/>
      <c r="DS29" s="991"/>
      <c r="DT29" s="991"/>
      <c r="DU29" s="992"/>
      <c r="DV29" s="993"/>
      <c r="DW29" s="994"/>
      <c r="DX29" s="994"/>
      <c r="DY29" s="994"/>
      <c r="DZ29" s="995"/>
      <c r="EA29" s="212"/>
    </row>
    <row r="30" spans="1:131" ht="26.25" customHeight="1" x14ac:dyDescent="0.2">
      <c r="A30" s="225">
        <v>3</v>
      </c>
      <c r="B30" s="1031" t="s">
        <v>391</v>
      </c>
      <c r="C30" s="1032"/>
      <c r="D30" s="1032"/>
      <c r="E30" s="1032"/>
      <c r="F30" s="1032"/>
      <c r="G30" s="1032"/>
      <c r="H30" s="1032"/>
      <c r="I30" s="1032"/>
      <c r="J30" s="1032"/>
      <c r="K30" s="1032"/>
      <c r="L30" s="1032"/>
      <c r="M30" s="1032"/>
      <c r="N30" s="1032"/>
      <c r="O30" s="1032"/>
      <c r="P30" s="1033"/>
      <c r="Q30" s="1039">
        <v>286</v>
      </c>
      <c r="R30" s="1040"/>
      <c r="S30" s="1040"/>
      <c r="T30" s="1040"/>
      <c r="U30" s="1040"/>
      <c r="V30" s="1040">
        <v>286</v>
      </c>
      <c r="W30" s="1040"/>
      <c r="X30" s="1040"/>
      <c r="Y30" s="1040"/>
      <c r="Z30" s="1040"/>
      <c r="AA30" s="1040">
        <v>1</v>
      </c>
      <c r="AB30" s="1040"/>
      <c r="AC30" s="1040"/>
      <c r="AD30" s="1040"/>
      <c r="AE30" s="1041"/>
      <c r="AF30" s="1036">
        <v>1</v>
      </c>
      <c r="AG30" s="1037"/>
      <c r="AH30" s="1037"/>
      <c r="AI30" s="1037"/>
      <c r="AJ30" s="1038"/>
      <c r="AK30" s="981">
        <v>96</v>
      </c>
      <c r="AL30" s="972"/>
      <c r="AM30" s="972"/>
      <c r="AN30" s="972"/>
      <c r="AO30" s="972"/>
      <c r="AP30" s="972" t="s">
        <v>491</v>
      </c>
      <c r="AQ30" s="972"/>
      <c r="AR30" s="972"/>
      <c r="AS30" s="972"/>
      <c r="AT30" s="972"/>
      <c r="AU30" s="972" t="s">
        <v>491</v>
      </c>
      <c r="AV30" s="972"/>
      <c r="AW30" s="972"/>
      <c r="AX30" s="972"/>
      <c r="AY30" s="972"/>
      <c r="AZ30" s="1042" t="s">
        <v>491</v>
      </c>
      <c r="BA30" s="1042"/>
      <c r="BB30" s="1042"/>
      <c r="BC30" s="1042"/>
      <c r="BD30" s="1042"/>
      <c r="BE30" s="973"/>
      <c r="BF30" s="973"/>
      <c r="BG30" s="973"/>
      <c r="BH30" s="973"/>
      <c r="BI30" s="974"/>
      <c r="BJ30" s="214"/>
      <c r="BK30" s="214"/>
      <c r="BL30" s="214"/>
      <c r="BM30" s="214"/>
      <c r="BN30" s="214"/>
      <c r="BO30" s="224"/>
      <c r="BP30" s="224"/>
      <c r="BQ30" s="221">
        <v>24</v>
      </c>
      <c r="BR30" s="222"/>
      <c r="BS30" s="993"/>
      <c r="BT30" s="994"/>
      <c r="BU30" s="994"/>
      <c r="BV30" s="994"/>
      <c r="BW30" s="994"/>
      <c r="BX30" s="994"/>
      <c r="BY30" s="994"/>
      <c r="BZ30" s="994"/>
      <c r="CA30" s="994"/>
      <c r="CB30" s="994"/>
      <c r="CC30" s="994"/>
      <c r="CD30" s="994"/>
      <c r="CE30" s="994"/>
      <c r="CF30" s="994"/>
      <c r="CG30" s="1015"/>
      <c r="CH30" s="990"/>
      <c r="CI30" s="991"/>
      <c r="CJ30" s="991"/>
      <c r="CK30" s="991"/>
      <c r="CL30" s="992"/>
      <c r="CM30" s="990"/>
      <c r="CN30" s="991"/>
      <c r="CO30" s="991"/>
      <c r="CP30" s="991"/>
      <c r="CQ30" s="992"/>
      <c r="CR30" s="990"/>
      <c r="CS30" s="991"/>
      <c r="CT30" s="991"/>
      <c r="CU30" s="991"/>
      <c r="CV30" s="992"/>
      <c r="CW30" s="990"/>
      <c r="CX30" s="991"/>
      <c r="CY30" s="991"/>
      <c r="CZ30" s="991"/>
      <c r="DA30" s="992"/>
      <c r="DB30" s="990"/>
      <c r="DC30" s="991"/>
      <c r="DD30" s="991"/>
      <c r="DE30" s="991"/>
      <c r="DF30" s="992"/>
      <c r="DG30" s="990"/>
      <c r="DH30" s="991"/>
      <c r="DI30" s="991"/>
      <c r="DJ30" s="991"/>
      <c r="DK30" s="992"/>
      <c r="DL30" s="990"/>
      <c r="DM30" s="991"/>
      <c r="DN30" s="991"/>
      <c r="DO30" s="991"/>
      <c r="DP30" s="992"/>
      <c r="DQ30" s="990"/>
      <c r="DR30" s="991"/>
      <c r="DS30" s="991"/>
      <c r="DT30" s="991"/>
      <c r="DU30" s="992"/>
      <c r="DV30" s="993"/>
      <c r="DW30" s="994"/>
      <c r="DX30" s="994"/>
      <c r="DY30" s="994"/>
      <c r="DZ30" s="995"/>
      <c r="EA30" s="212"/>
    </row>
    <row r="31" spans="1:131" ht="26.25" customHeight="1" x14ac:dyDescent="0.2">
      <c r="A31" s="225">
        <v>4</v>
      </c>
      <c r="B31" s="1031" t="s">
        <v>392</v>
      </c>
      <c r="C31" s="1032"/>
      <c r="D31" s="1032"/>
      <c r="E31" s="1032"/>
      <c r="F31" s="1032"/>
      <c r="G31" s="1032"/>
      <c r="H31" s="1032"/>
      <c r="I31" s="1032"/>
      <c r="J31" s="1032"/>
      <c r="K31" s="1032"/>
      <c r="L31" s="1032"/>
      <c r="M31" s="1032"/>
      <c r="N31" s="1032"/>
      <c r="O31" s="1032"/>
      <c r="P31" s="1033"/>
      <c r="Q31" s="1039">
        <v>252</v>
      </c>
      <c r="R31" s="1040"/>
      <c r="S31" s="1040"/>
      <c r="T31" s="1040"/>
      <c r="U31" s="1040"/>
      <c r="V31" s="1040">
        <v>251</v>
      </c>
      <c r="W31" s="1040"/>
      <c r="X31" s="1040"/>
      <c r="Y31" s="1040"/>
      <c r="Z31" s="1040"/>
      <c r="AA31" s="1040">
        <v>0</v>
      </c>
      <c r="AB31" s="1040"/>
      <c r="AC31" s="1040"/>
      <c r="AD31" s="1040"/>
      <c r="AE31" s="1041"/>
      <c r="AF31" s="1036">
        <v>0</v>
      </c>
      <c r="AG31" s="1037"/>
      <c r="AH31" s="1037"/>
      <c r="AI31" s="1037"/>
      <c r="AJ31" s="1038"/>
      <c r="AK31" s="981">
        <v>77</v>
      </c>
      <c r="AL31" s="972"/>
      <c r="AM31" s="972"/>
      <c r="AN31" s="972"/>
      <c r="AO31" s="972"/>
      <c r="AP31" s="972" t="s">
        <v>491</v>
      </c>
      <c r="AQ31" s="972"/>
      <c r="AR31" s="972"/>
      <c r="AS31" s="972"/>
      <c r="AT31" s="972"/>
      <c r="AU31" s="972" t="s">
        <v>491</v>
      </c>
      <c r="AV31" s="972"/>
      <c r="AW31" s="972"/>
      <c r="AX31" s="972"/>
      <c r="AY31" s="972"/>
      <c r="AZ31" s="1042" t="s">
        <v>491</v>
      </c>
      <c r="BA31" s="1042"/>
      <c r="BB31" s="1042"/>
      <c r="BC31" s="1042"/>
      <c r="BD31" s="1042"/>
      <c r="BE31" s="973"/>
      <c r="BF31" s="973"/>
      <c r="BG31" s="973"/>
      <c r="BH31" s="973"/>
      <c r="BI31" s="974"/>
      <c r="BJ31" s="214"/>
      <c r="BK31" s="214"/>
      <c r="BL31" s="214"/>
      <c r="BM31" s="214"/>
      <c r="BN31" s="214"/>
      <c r="BO31" s="224"/>
      <c r="BP31" s="224"/>
      <c r="BQ31" s="221">
        <v>25</v>
      </c>
      <c r="BR31" s="222"/>
      <c r="BS31" s="993"/>
      <c r="BT31" s="994"/>
      <c r="BU31" s="994"/>
      <c r="BV31" s="994"/>
      <c r="BW31" s="994"/>
      <c r="BX31" s="994"/>
      <c r="BY31" s="994"/>
      <c r="BZ31" s="994"/>
      <c r="CA31" s="994"/>
      <c r="CB31" s="994"/>
      <c r="CC31" s="994"/>
      <c r="CD31" s="994"/>
      <c r="CE31" s="994"/>
      <c r="CF31" s="994"/>
      <c r="CG31" s="1015"/>
      <c r="CH31" s="990"/>
      <c r="CI31" s="991"/>
      <c r="CJ31" s="991"/>
      <c r="CK31" s="991"/>
      <c r="CL31" s="992"/>
      <c r="CM31" s="990"/>
      <c r="CN31" s="991"/>
      <c r="CO31" s="991"/>
      <c r="CP31" s="991"/>
      <c r="CQ31" s="992"/>
      <c r="CR31" s="990"/>
      <c r="CS31" s="991"/>
      <c r="CT31" s="991"/>
      <c r="CU31" s="991"/>
      <c r="CV31" s="992"/>
      <c r="CW31" s="990"/>
      <c r="CX31" s="991"/>
      <c r="CY31" s="991"/>
      <c r="CZ31" s="991"/>
      <c r="DA31" s="992"/>
      <c r="DB31" s="990"/>
      <c r="DC31" s="991"/>
      <c r="DD31" s="991"/>
      <c r="DE31" s="991"/>
      <c r="DF31" s="992"/>
      <c r="DG31" s="990"/>
      <c r="DH31" s="991"/>
      <c r="DI31" s="991"/>
      <c r="DJ31" s="991"/>
      <c r="DK31" s="992"/>
      <c r="DL31" s="990"/>
      <c r="DM31" s="991"/>
      <c r="DN31" s="991"/>
      <c r="DO31" s="991"/>
      <c r="DP31" s="992"/>
      <c r="DQ31" s="990"/>
      <c r="DR31" s="991"/>
      <c r="DS31" s="991"/>
      <c r="DT31" s="991"/>
      <c r="DU31" s="992"/>
      <c r="DV31" s="993"/>
      <c r="DW31" s="994"/>
      <c r="DX31" s="994"/>
      <c r="DY31" s="994"/>
      <c r="DZ31" s="995"/>
      <c r="EA31" s="212"/>
    </row>
    <row r="32" spans="1:131" ht="26.25" customHeight="1" x14ac:dyDescent="0.2">
      <c r="A32" s="225">
        <v>5</v>
      </c>
      <c r="B32" s="1031" t="s">
        <v>393</v>
      </c>
      <c r="C32" s="1032"/>
      <c r="D32" s="1032"/>
      <c r="E32" s="1032"/>
      <c r="F32" s="1032"/>
      <c r="G32" s="1032"/>
      <c r="H32" s="1032"/>
      <c r="I32" s="1032"/>
      <c r="J32" s="1032"/>
      <c r="K32" s="1032"/>
      <c r="L32" s="1032"/>
      <c r="M32" s="1032"/>
      <c r="N32" s="1032"/>
      <c r="O32" s="1032"/>
      <c r="P32" s="1033"/>
      <c r="Q32" s="1039">
        <v>260</v>
      </c>
      <c r="R32" s="1040"/>
      <c r="S32" s="1040"/>
      <c r="T32" s="1040"/>
      <c r="U32" s="1040"/>
      <c r="V32" s="1040">
        <v>282</v>
      </c>
      <c r="W32" s="1040"/>
      <c r="X32" s="1040"/>
      <c r="Y32" s="1040"/>
      <c r="Z32" s="1040"/>
      <c r="AA32" s="1040">
        <v>-22</v>
      </c>
      <c r="AB32" s="1040"/>
      <c r="AC32" s="1040"/>
      <c r="AD32" s="1040"/>
      <c r="AE32" s="1041"/>
      <c r="AF32" s="1036">
        <v>330</v>
      </c>
      <c r="AG32" s="1037"/>
      <c r="AH32" s="1037"/>
      <c r="AI32" s="1037"/>
      <c r="AJ32" s="1038"/>
      <c r="AK32" s="981">
        <v>7</v>
      </c>
      <c r="AL32" s="972"/>
      <c r="AM32" s="972"/>
      <c r="AN32" s="972"/>
      <c r="AO32" s="972"/>
      <c r="AP32" s="972">
        <v>417</v>
      </c>
      <c r="AQ32" s="972"/>
      <c r="AR32" s="972"/>
      <c r="AS32" s="972"/>
      <c r="AT32" s="972"/>
      <c r="AU32" s="972">
        <v>10</v>
      </c>
      <c r="AV32" s="972"/>
      <c r="AW32" s="972"/>
      <c r="AX32" s="972"/>
      <c r="AY32" s="972"/>
      <c r="AZ32" s="1042" t="s">
        <v>491</v>
      </c>
      <c r="BA32" s="1042"/>
      <c r="BB32" s="1042"/>
      <c r="BC32" s="1042"/>
      <c r="BD32" s="1042"/>
      <c r="BE32" s="973" t="s">
        <v>394</v>
      </c>
      <c r="BF32" s="973"/>
      <c r="BG32" s="973"/>
      <c r="BH32" s="973"/>
      <c r="BI32" s="974"/>
      <c r="BJ32" s="214"/>
      <c r="BK32" s="214"/>
      <c r="BL32" s="214"/>
      <c r="BM32" s="214"/>
      <c r="BN32" s="214"/>
      <c r="BO32" s="224"/>
      <c r="BP32" s="224"/>
      <c r="BQ32" s="221">
        <v>26</v>
      </c>
      <c r="BR32" s="222"/>
      <c r="BS32" s="993"/>
      <c r="BT32" s="994"/>
      <c r="BU32" s="994"/>
      <c r="BV32" s="994"/>
      <c r="BW32" s="994"/>
      <c r="BX32" s="994"/>
      <c r="BY32" s="994"/>
      <c r="BZ32" s="994"/>
      <c r="CA32" s="994"/>
      <c r="CB32" s="994"/>
      <c r="CC32" s="994"/>
      <c r="CD32" s="994"/>
      <c r="CE32" s="994"/>
      <c r="CF32" s="994"/>
      <c r="CG32" s="1015"/>
      <c r="CH32" s="990"/>
      <c r="CI32" s="991"/>
      <c r="CJ32" s="991"/>
      <c r="CK32" s="991"/>
      <c r="CL32" s="992"/>
      <c r="CM32" s="990"/>
      <c r="CN32" s="991"/>
      <c r="CO32" s="991"/>
      <c r="CP32" s="991"/>
      <c r="CQ32" s="992"/>
      <c r="CR32" s="990"/>
      <c r="CS32" s="991"/>
      <c r="CT32" s="991"/>
      <c r="CU32" s="991"/>
      <c r="CV32" s="992"/>
      <c r="CW32" s="990"/>
      <c r="CX32" s="991"/>
      <c r="CY32" s="991"/>
      <c r="CZ32" s="991"/>
      <c r="DA32" s="992"/>
      <c r="DB32" s="990"/>
      <c r="DC32" s="991"/>
      <c r="DD32" s="991"/>
      <c r="DE32" s="991"/>
      <c r="DF32" s="992"/>
      <c r="DG32" s="990"/>
      <c r="DH32" s="991"/>
      <c r="DI32" s="991"/>
      <c r="DJ32" s="991"/>
      <c r="DK32" s="992"/>
      <c r="DL32" s="990"/>
      <c r="DM32" s="991"/>
      <c r="DN32" s="991"/>
      <c r="DO32" s="991"/>
      <c r="DP32" s="992"/>
      <c r="DQ32" s="990"/>
      <c r="DR32" s="991"/>
      <c r="DS32" s="991"/>
      <c r="DT32" s="991"/>
      <c r="DU32" s="992"/>
      <c r="DV32" s="993"/>
      <c r="DW32" s="994"/>
      <c r="DX32" s="994"/>
      <c r="DY32" s="994"/>
      <c r="DZ32" s="995"/>
      <c r="EA32" s="212"/>
    </row>
    <row r="33" spans="1:131" ht="26.25" customHeight="1" x14ac:dyDescent="0.2">
      <c r="A33" s="225">
        <v>6</v>
      </c>
      <c r="B33" s="1031" t="s">
        <v>395</v>
      </c>
      <c r="C33" s="1032"/>
      <c r="D33" s="1032"/>
      <c r="E33" s="1032"/>
      <c r="F33" s="1032"/>
      <c r="G33" s="1032"/>
      <c r="H33" s="1032"/>
      <c r="I33" s="1032"/>
      <c r="J33" s="1032"/>
      <c r="K33" s="1032"/>
      <c r="L33" s="1032"/>
      <c r="M33" s="1032"/>
      <c r="N33" s="1032"/>
      <c r="O33" s="1032"/>
      <c r="P33" s="1033"/>
      <c r="Q33" s="1039">
        <v>919</v>
      </c>
      <c r="R33" s="1040"/>
      <c r="S33" s="1040"/>
      <c r="T33" s="1040"/>
      <c r="U33" s="1040"/>
      <c r="V33" s="1040">
        <v>918</v>
      </c>
      <c r="W33" s="1040"/>
      <c r="X33" s="1040"/>
      <c r="Y33" s="1040"/>
      <c r="Z33" s="1040"/>
      <c r="AA33" s="1040">
        <v>1</v>
      </c>
      <c r="AB33" s="1040"/>
      <c r="AC33" s="1040"/>
      <c r="AD33" s="1040"/>
      <c r="AE33" s="1041"/>
      <c r="AF33" s="1036">
        <v>309</v>
      </c>
      <c r="AG33" s="1037"/>
      <c r="AH33" s="1037"/>
      <c r="AI33" s="1037"/>
      <c r="AJ33" s="1038"/>
      <c r="AK33" s="981">
        <v>445</v>
      </c>
      <c r="AL33" s="972"/>
      <c r="AM33" s="972"/>
      <c r="AN33" s="972"/>
      <c r="AO33" s="972"/>
      <c r="AP33" s="972">
        <v>170</v>
      </c>
      <c r="AQ33" s="972"/>
      <c r="AR33" s="972"/>
      <c r="AS33" s="972"/>
      <c r="AT33" s="972"/>
      <c r="AU33" s="972">
        <v>124</v>
      </c>
      <c r="AV33" s="972"/>
      <c r="AW33" s="972"/>
      <c r="AX33" s="972"/>
      <c r="AY33" s="972"/>
      <c r="AZ33" s="1042" t="s">
        <v>491</v>
      </c>
      <c r="BA33" s="1042"/>
      <c r="BB33" s="1042"/>
      <c r="BC33" s="1042"/>
      <c r="BD33" s="1042"/>
      <c r="BE33" s="973" t="s">
        <v>394</v>
      </c>
      <c r="BF33" s="973"/>
      <c r="BG33" s="973"/>
      <c r="BH33" s="973"/>
      <c r="BI33" s="974"/>
      <c r="BJ33" s="214"/>
      <c r="BK33" s="214"/>
      <c r="BL33" s="214"/>
      <c r="BM33" s="214"/>
      <c r="BN33" s="214"/>
      <c r="BO33" s="224"/>
      <c r="BP33" s="224"/>
      <c r="BQ33" s="221">
        <v>27</v>
      </c>
      <c r="BR33" s="222"/>
      <c r="BS33" s="993"/>
      <c r="BT33" s="994"/>
      <c r="BU33" s="994"/>
      <c r="BV33" s="994"/>
      <c r="BW33" s="994"/>
      <c r="BX33" s="994"/>
      <c r="BY33" s="994"/>
      <c r="BZ33" s="994"/>
      <c r="CA33" s="994"/>
      <c r="CB33" s="994"/>
      <c r="CC33" s="994"/>
      <c r="CD33" s="994"/>
      <c r="CE33" s="994"/>
      <c r="CF33" s="994"/>
      <c r="CG33" s="1015"/>
      <c r="CH33" s="990"/>
      <c r="CI33" s="991"/>
      <c r="CJ33" s="991"/>
      <c r="CK33" s="991"/>
      <c r="CL33" s="992"/>
      <c r="CM33" s="990"/>
      <c r="CN33" s="991"/>
      <c r="CO33" s="991"/>
      <c r="CP33" s="991"/>
      <c r="CQ33" s="992"/>
      <c r="CR33" s="990"/>
      <c r="CS33" s="991"/>
      <c r="CT33" s="991"/>
      <c r="CU33" s="991"/>
      <c r="CV33" s="992"/>
      <c r="CW33" s="990"/>
      <c r="CX33" s="991"/>
      <c r="CY33" s="991"/>
      <c r="CZ33" s="991"/>
      <c r="DA33" s="992"/>
      <c r="DB33" s="990"/>
      <c r="DC33" s="991"/>
      <c r="DD33" s="991"/>
      <c r="DE33" s="991"/>
      <c r="DF33" s="992"/>
      <c r="DG33" s="990"/>
      <c r="DH33" s="991"/>
      <c r="DI33" s="991"/>
      <c r="DJ33" s="991"/>
      <c r="DK33" s="992"/>
      <c r="DL33" s="990"/>
      <c r="DM33" s="991"/>
      <c r="DN33" s="991"/>
      <c r="DO33" s="991"/>
      <c r="DP33" s="992"/>
      <c r="DQ33" s="990"/>
      <c r="DR33" s="991"/>
      <c r="DS33" s="991"/>
      <c r="DT33" s="991"/>
      <c r="DU33" s="992"/>
      <c r="DV33" s="993"/>
      <c r="DW33" s="994"/>
      <c r="DX33" s="994"/>
      <c r="DY33" s="994"/>
      <c r="DZ33" s="995"/>
      <c r="EA33" s="212"/>
    </row>
    <row r="34" spans="1:131" ht="26.25" customHeight="1" x14ac:dyDescent="0.2">
      <c r="A34" s="225">
        <v>7</v>
      </c>
      <c r="B34" s="1031" t="s">
        <v>396</v>
      </c>
      <c r="C34" s="1032"/>
      <c r="D34" s="1032"/>
      <c r="E34" s="1032"/>
      <c r="F34" s="1032"/>
      <c r="G34" s="1032"/>
      <c r="H34" s="1032"/>
      <c r="I34" s="1032"/>
      <c r="J34" s="1032"/>
      <c r="K34" s="1032"/>
      <c r="L34" s="1032"/>
      <c r="M34" s="1032"/>
      <c r="N34" s="1032"/>
      <c r="O34" s="1032"/>
      <c r="P34" s="1033"/>
      <c r="Q34" s="1039">
        <v>434</v>
      </c>
      <c r="R34" s="1040"/>
      <c r="S34" s="1040"/>
      <c r="T34" s="1040"/>
      <c r="U34" s="1040"/>
      <c r="V34" s="1040">
        <v>437</v>
      </c>
      <c r="W34" s="1040"/>
      <c r="X34" s="1040"/>
      <c r="Y34" s="1040"/>
      <c r="Z34" s="1040"/>
      <c r="AA34" s="1040">
        <v>-2</v>
      </c>
      <c r="AB34" s="1040"/>
      <c r="AC34" s="1040"/>
      <c r="AD34" s="1040"/>
      <c r="AE34" s="1041"/>
      <c r="AF34" s="1036">
        <v>198</v>
      </c>
      <c r="AG34" s="1037"/>
      <c r="AH34" s="1037"/>
      <c r="AI34" s="1037"/>
      <c r="AJ34" s="1038"/>
      <c r="AK34" s="981">
        <v>367</v>
      </c>
      <c r="AL34" s="972"/>
      <c r="AM34" s="972"/>
      <c r="AN34" s="972"/>
      <c r="AO34" s="972"/>
      <c r="AP34" s="972">
        <v>2547</v>
      </c>
      <c r="AQ34" s="972"/>
      <c r="AR34" s="972"/>
      <c r="AS34" s="972"/>
      <c r="AT34" s="972"/>
      <c r="AU34" s="972">
        <v>1159</v>
      </c>
      <c r="AV34" s="972"/>
      <c r="AW34" s="972"/>
      <c r="AX34" s="972"/>
      <c r="AY34" s="972"/>
      <c r="AZ34" s="1042" t="s">
        <v>491</v>
      </c>
      <c r="BA34" s="1042"/>
      <c r="BB34" s="1042"/>
      <c r="BC34" s="1042"/>
      <c r="BD34" s="1042"/>
      <c r="BE34" s="973" t="s">
        <v>394</v>
      </c>
      <c r="BF34" s="973"/>
      <c r="BG34" s="973"/>
      <c r="BH34" s="973"/>
      <c r="BI34" s="974"/>
      <c r="BJ34" s="214"/>
      <c r="BK34" s="214"/>
      <c r="BL34" s="214"/>
      <c r="BM34" s="214"/>
      <c r="BN34" s="214"/>
      <c r="BO34" s="224"/>
      <c r="BP34" s="224"/>
      <c r="BQ34" s="221">
        <v>28</v>
      </c>
      <c r="BR34" s="222"/>
      <c r="BS34" s="993"/>
      <c r="BT34" s="994"/>
      <c r="BU34" s="994"/>
      <c r="BV34" s="994"/>
      <c r="BW34" s="994"/>
      <c r="BX34" s="994"/>
      <c r="BY34" s="994"/>
      <c r="BZ34" s="994"/>
      <c r="CA34" s="994"/>
      <c r="CB34" s="994"/>
      <c r="CC34" s="994"/>
      <c r="CD34" s="994"/>
      <c r="CE34" s="994"/>
      <c r="CF34" s="994"/>
      <c r="CG34" s="1015"/>
      <c r="CH34" s="990"/>
      <c r="CI34" s="991"/>
      <c r="CJ34" s="991"/>
      <c r="CK34" s="991"/>
      <c r="CL34" s="992"/>
      <c r="CM34" s="990"/>
      <c r="CN34" s="991"/>
      <c r="CO34" s="991"/>
      <c r="CP34" s="991"/>
      <c r="CQ34" s="992"/>
      <c r="CR34" s="990"/>
      <c r="CS34" s="991"/>
      <c r="CT34" s="991"/>
      <c r="CU34" s="991"/>
      <c r="CV34" s="992"/>
      <c r="CW34" s="990"/>
      <c r="CX34" s="991"/>
      <c r="CY34" s="991"/>
      <c r="CZ34" s="991"/>
      <c r="DA34" s="992"/>
      <c r="DB34" s="990"/>
      <c r="DC34" s="991"/>
      <c r="DD34" s="991"/>
      <c r="DE34" s="991"/>
      <c r="DF34" s="992"/>
      <c r="DG34" s="990"/>
      <c r="DH34" s="991"/>
      <c r="DI34" s="991"/>
      <c r="DJ34" s="991"/>
      <c r="DK34" s="992"/>
      <c r="DL34" s="990"/>
      <c r="DM34" s="991"/>
      <c r="DN34" s="991"/>
      <c r="DO34" s="991"/>
      <c r="DP34" s="992"/>
      <c r="DQ34" s="990"/>
      <c r="DR34" s="991"/>
      <c r="DS34" s="991"/>
      <c r="DT34" s="991"/>
      <c r="DU34" s="992"/>
      <c r="DV34" s="993"/>
      <c r="DW34" s="994"/>
      <c r="DX34" s="994"/>
      <c r="DY34" s="994"/>
      <c r="DZ34" s="995"/>
      <c r="EA34" s="212"/>
    </row>
    <row r="35" spans="1:131" ht="26.25" customHeight="1" x14ac:dyDescent="0.2">
      <c r="A35" s="225">
        <v>8</v>
      </c>
      <c r="B35" s="1031" t="s">
        <v>397</v>
      </c>
      <c r="C35" s="1032"/>
      <c r="D35" s="1032"/>
      <c r="E35" s="1032"/>
      <c r="F35" s="1032"/>
      <c r="G35" s="1032"/>
      <c r="H35" s="1032"/>
      <c r="I35" s="1032"/>
      <c r="J35" s="1032"/>
      <c r="K35" s="1032"/>
      <c r="L35" s="1032"/>
      <c r="M35" s="1032"/>
      <c r="N35" s="1032"/>
      <c r="O35" s="1032"/>
      <c r="P35" s="1033"/>
      <c r="Q35" s="1039">
        <v>1</v>
      </c>
      <c r="R35" s="1040"/>
      <c r="S35" s="1040"/>
      <c r="T35" s="1040"/>
      <c r="U35" s="1040"/>
      <c r="V35" s="1040">
        <v>1</v>
      </c>
      <c r="W35" s="1040"/>
      <c r="X35" s="1040"/>
      <c r="Y35" s="1040"/>
      <c r="Z35" s="1040"/>
      <c r="AA35" s="1040">
        <v>0</v>
      </c>
      <c r="AB35" s="1040"/>
      <c r="AC35" s="1040"/>
      <c r="AD35" s="1040"/>
      <c r="AE35" s="1041"/>
      <c r="AF35" s="1036" t="s">
        <v>122</v>
      </c>
      <c r="AG35" s="1037"/>
      <c r="AH35" s="1037"/>
      <c r="AI35" s="1037"/>
      <c r="AJ35" s="1038"/>
      <c r="AK35" s="981" t="s">
        <v>491</v>
      </c>
      <c r="AL35" s="972"/>
      <c r="AM35" s="972"/>
      <c r="AN35" s="972"/>
      <c r="AO35" s="972"/>
      <c r="AP35" s="972" t="s">
        <v>491</v>
      </c>
      <c r="AQ35" s="972"/>
      <c r="AR35" s="972"/>
      <c r="AS35" s="972"/>
      <c r="AT35" s="972"/>
      <c r="AU35" s="972" t="s">
        <v>491</v>
      </c>
      <c r="AV35" s="972"/>
      <c r="AW35" s="972"/>
      <c r="AX35" s="972"/>
      <c r="AY35" s="972"/>
      <c r="AZ35" s="1042" t="s">
        <v>491</v>
      </c>
      <c r="BA35" s="1042"/>
      <c r="BB35" s="1042"/>
      <c r="BC35" s="1042"/>
      <c r="BD35" s="1042"/>
      <c r="BE35" s="973" t="s">
        <v>398</v>
      </c>
      <c r="BF35" s="973"/>
      <c r="BG35" s="973"/>
      <c r="BH35" s="973"/>
      <c r="BI35" s="974"/>
      <c r="BJ35" s="214"/>
      <c r="BK35" s="214"/>
      <c r="BL35" s="214"/>
      <c r="BM35" s="214"/>
      <c r="BN35" s="214"/>
      <c r="BO35" s="224"/>
      <c r="BP35" s="224"/>
      <c r="BQ35" s="221">
        <v>29</v>
      </c>
      <c r="BR35" s="222"/>
      <c r="BS35" s="993"/>
      <c r="BT35" s="994"/>
      <c r="BU35" s="994"/>
      <c r="BV35" s="994"/>
      <c r="BW35" s="994"/>
      <c r="BX35" s="994"/>
      <c r="BY35" s="994"/>
      <c r="BZ35" s="994"/>
      <c r="CA35" s="994"/>
      <c r="CB35" s="994"/>
      <c r="CC35" s="994"/>
      <c r="CD35" s="994"/>
      <c r="CE35" s="994"/>
      <c r="CF35" s="994"/>
      <c r="CG35" s="1015"/>
      <c r="CH35" s="990"/>
      <c r="CI35" s="991"/>
      <c r="CJ35" s="991"/>
      <c r="CK35" s="991"/>
      <c r="CL35" s="992"/>
      <c r="CM35" s="990"/>
      <c r="CN35" s="991"/>
      <c r="CO35" s="991"/>
      <c r="CP35" s="991"/>
      <c r="CQ35" s="992"/>
      <c r="CR35" s="990"/>
      <c r="CS35" s="991"/>
      <c r="CT35" s="991"/>
      <c r="CU35" s="991"/>
      <c r="CV35" s="992"/>
      <c r="CW35" s="990"/>
      <c r="CX35" s="991"/>
      <c r="CY35" s="991"/>
      <c r="CZ35" s="991"/>
      <c r="DA35" s="992"/>
      <c r="DB35" s="990"/>
      <c r="DC35" s="991"/>
      <c r="DD35" s="991"/>
      <c r="DE35" s="991"/>
      <c r="DF35" s="992"/>
      <c r="DG35" s="990"/>
      <c r="DH35" s="991"/>
      <c r="DI35" s="991"/>
      <c r="DJ35" s="991"/>
      <c r="DK35" s="992"/>
      <c r="DL35" s="990"/>
      <c r="DM35" s="991"/>
      <c r="DN35" s="991"/>
      <c r="DO35" s="991"/>
      <c r="DP35" s="992"/>
      <c r="DQ35" s="990"/>
      <c r="DR35" s="991"/>
      <c r="DS35" s="991"/>
      <c r="DT35" s="991"/>
      <c r="DU35" s="992"/>
      <c r="DV35" s="993"/>
      <c r="DW35" s="994"/>
      <c r="DX35" s="994"/>
      <c r="DY35" s="994"/>
      <c r="DZ35" s="995"/>
      <c r="EA35" s="212"/>
    </row>
    <row r="36" spans="1:131" ht="26.25" customHeight="1" x14ac:dyDescent="0.2">
      <c r="A36" s="225">
        <v>9</v>
      </c>
      <c r="B36" s="1031"/>
      <c r="C36" s="1032"/>
      <c r="D36" s="1032"/>
      <c r="E36" s="1032"/>
      <c r="F36" s="1032"/>
      <c r="G36" s="1032"/>
      <c r="H36" s="1032"/>
      <c r="I36" s="1032"/>
      <c r="J36" s="1032"/>
      <c r="K36" s="1032"/>
      <c r="L36" s="1032"/>
      <c r="M36" s="1032"/>
      <c r="N36" s="1032"/>
      <c r="O36" s="1032"/>
      <c r="P36" s="1033"/>
      <c r="Q36" s="1039"/>
      <c r="R36" s="1040"/>
      <c r="S36" s="1040"/>
      <c r="T36" s="1040"/>
      <c r="U36" s="1040"/>
      <c r="V36" s="1040"/>
      <c r="W36" s="1040"/>
      <c r="X36" s="1040"/>
      <c r="Y36" s="1040"/>
      <c r="Z36" s="1040"/>
      <c r="AA36" s="1040"/>
      <c r="AB36" s="1040"/>
      <c r="AC36" s="1040"/>
      <c r="AD36" s="1040"/>
      <c r="AE36" s="1041"/>
      <c r="AF36" s="1036"/>
      <c r="AG36" s="1037"/>
      <c r="AH36" s="1037"/>
      <c r="AI36" s="1037"/>
      <c r="AJ36" s="1038"/>
      <c r="AK36" s="981"/>
      <c r="AL36" s="972"/>
      <c r="AM36" s="972"/>
      <c r="AN36" s="972"/>
      <c r="AO36" s="972"/>
      <c r="AP36" s="972"/>
      <c r="AQ36" s="972"/>
      <c r="AR36" s="972"/>
      <c r="AS36" s="972"/>
      <c r="AT36" s="972"/>
      <c r="AU36" s="972"/>
      <c r="AV36" s="972"/>
      <c r="AW36" s="972"/>
      <c r="AX36" s="972"/>
      <c r="AY36" s="972"/>
      <c r="AZ36" s="1042"/>
      <c r="BA36" s="1042"/>
      <c r="BB36" s="1042"/>
      <c r="BC36" s="1042"/>
      <c r="BD36" s="1042"/>
      <c r="BE36" s="973"/>
      <c r="BF36" s="973"/>
      <c r="BG36" s="973"/>
      <c r="BH36" s="973"/>
      <c r="BI36" s="974"/>
      <c r="BJ36" s="214"/>
      <c r="BK36" s="214"/>
      <c r="BL36" s="214"/>
      <c r="BM36" s="214"/>
      <c r="BN36" s="214"/>
      <c r="BO36" s="224"/>
      <c r="BP36" s="224"/>
      <c r="BQ36" s="221">
        <v>30</v>
      </c>
      <c r="BR36" s="222"/>
      <c r="BS36" s="993"/>
      <c r="BT36" s="994"/>
      <c r="BU36" s="994"/>
      <c r="BV36" s="994"/>
      <c r="BW36" s="994"/>
      <c r="BX36" s="994"/>
      <c r="BY36" s="994"/>
      <c r="BZ36" s="994"/>
      <c r="CA36" s="994"/>
      <c r="CB36" s="994"/>
      <c r="CC36" s="994"/>
      <c r="CD36" s="994"/>
      <c r="CE36" s="994"/>
      <c r="CF36" s="994"/>
      <c r="CG36" s="1015"/>
      <c r="CH36" s="990"/>
      <c r="CI36" s="991"/>
      <c r="CJ36" s="991"/>
      <c r="CK36" s="991"/>
      <c r="CL36" s="992"/>
      <c r="CM36" s="990"/>
      <c r="CN36" s="991"/>
      <c r="CO36" s="991"/>
      <c r="CP36" s="991"/>
      <c r="CQ36" s="992"/>
      <c r="CR36" s="990"/>
      <c r="CS36" s="991"/>
      <c r="CT36" s="991"/>
      <c r="CU36" s="991"/>
      <c r="CV36" s="992"/>
      <c r="CW36" s="990"/>
      <c r="CX36" s="991"/>
      <c r="CY36" s="991"/>
      <c r="CZ36" s="991"/>
      <c r="DA36" s="992"/>
      <c r="DB36" s="990"/>
      <c r="DC36" s="991"/>
      <c r="DD36" s="991"/>
      <c r="DE36" s="991"/>
      <c r="DF36" s="992"/>
      <c r="DG36" s="990"/>
      <c r="DH36" s="991"/>
      <c r="DI36" s="991"/>
      <c r="DJ36" s="991"/>
      <c r="DK36" s="992"/>
      <c r="DL36" s="990"/>
      <c r="DM36" s="991"/>
      <c r="DN36" s="991"/>
      <c r="DO36" s="991"/>
      <c r="DP36" s="992"/>
      <c r="DQ36" s="990"/>
      <c r="DR36" s="991"/>
      <c r="DS36" s="991"/>
      <c r="DT36" s="991"/>
      <c r="DU36" s="992"/>
      <c r="DV36" s="993"/>
      <c r="DW36" s="994"/>
      <c r="DX36" s="994"/>
      <c r="DY36" s="994"/>
      <c r="DZ36" s="995"/>
      <c r="EA36" s="212"/>
    </row>
    <row r="37" spans="1:131" ht="26.25" customHeight="1" x14ac:dyDescent="0.2">
      <c r="A37" s="225">
        <v>10</v>
      </c>
      <c r="B37" s="1031"/>
      <c r="C37" s="1032"/>
      <c r="D37" s="1032"/>
      <c r="E37" s="1032"/>
      <c r="F37" s="1032"/>
      <c r="G37" s="1032"/>
      <c r="H37" s="1032"/>
      <c r="I37" s="1032"/>
      <c r="J37" s="1032"/>
      <c r="K37" s="1032"/>
      <c r="L37" s="1032"/>
      <c r="M37" s="1032"/>
      <c r="N37" s="1032"/>
      <c r="O37" s="1032"/>
      <c r="P37" s="1033"/>
      <c r="Q37" s="1039"/>
      <c r="R37" s="1040"/>
      <c r="S37" s="1040"/>
      <c r="T37" s="1040"/>
      <c r="U37" s="1040"/>
      <c r="V37" s="1040"/>
      <c r="W37" s="1040"/>
      <c r="X37" s="1040"/>
      <c r="Y37" s="1040"/>
      <c r="Z37" s="1040"/>
      <c r="AA37" s="1040"/>
      <c r="AB37" s="1040"/>
      <c r="AC37" s="1040"/>
      <c r="AD37" s="1040"/>
      <c r="AE37" s="1041"/>
      <c r="AF37" s="1036"/>
      <c r="AG37" s="1037"/>
      <c r="AH37" s="1037"/>
      <c r="AI37" s="1037"/>
      <c r="AJ37" s="1038"/>
      <c r="AK37" s="981"/>
      <c r="AL37" s="972"/>
      <c r="AM37" s="972"/>
      <c r="AN37" s="972"/>
      <c r="AO37" s="972"/>
      <c r="AP37" s="972"/>
      <c r="AQ37" s="972"/>
      <c r="AR37" s="972"/>
      <c r="AS37" s="972"/>
      <c r="AT37" s="972"/>
      <c r="AU37" s="972"/>
      <c r="AV37" s="972"/>
      <c r="AW37" s="972"/>
      <c r="AX37" s="972"/>
      <c r="AY37" s="972"/>
      <c r="AZ37" s="1042"/>
      <c r="BA37" s="1042"/>
      <c r="BB37" s="1042"/>
      <c r="BC37" s="1042"/>
      <c r="BD37" s="1042"/>
      <c r="BE37" s="973"/>
      <c r="BF37" s="973"/>
      <c r="BG37" s="973"/>
      <c r="BH37" s="973"/>
      <c r="BI37" s="974"/>
      <c r="BJ37" s="214"/>
      <c r="BK37" s="214"/>
      <c r="BL37" s="214"/>
      <c r="BM37" s="214"/>
      <c r="BN37" s="214"/>
      <c r="BO37" s="224"/>
      <c r="BP37" s="224"/>
      <c r="BQ37" s="221">
        <v>31</v>
      </c>
      <c r="BR37" s="222"/>
      <c r="BS37" s="993"/>
      <c r="BT37" s="994"/>
      <c r="BU37" s="994"/>
      <c r="BV37" s="994"/>
      <c r="BW37" s="994"/>
      <c r="BX37" s="994"/>
      <c r="BY37" s="994"/>
      <c r="BZ37" s="994"/>
      <c r="CA37" s="994"/>
      <c r="CB37" s="994"/>
      <c r="CC37" s="994"/>
      <c r="CD37" s="994"/>
      <c r="CE37" s="994"/>
      <c r="CF37" s="994"/>
      <c r="CG37" s="1015"/>
      <c r="CH37" s="990"/>
      <c r="CI37" s="991"/>
      <c r="CJ37" s="991"/>
      <c r="CK37" s="991"/>
      <c r="CL37" s="992"/>
      <c r="CM37" s="990"/>
      <c r="CN37" s="991"/>
      <c r="CO37" s="991"/>
      <c r="CP37" s="991"/>
      <c r="CQ37" s="992"/>
      <c r="CR37" s="990"/>
      <c r="CS37" s="991"/>
      <c r="CT37" s="991"/>
      <c r="CU37" s="991"/>
      <c r="CV37" s="992"/>
      <c r="CW37" s="990"/>
      <c r="CX37" s="991"/>
      <c r="CY37" s="991"/>
      <c r="CZ37" s="991"/>
      <c r="DA37" s="992"/>
      <c r="DB37" s="990"/>
      <c r="DC37" s="991"/>
      <c r="DD37" s="991"/>
      <c r="DE37" s="991"/>
      <c r="DF37" s="992"/>
      <c r="DG37" s="990"/>
      <c r="DH37" s="991"/>
      <c r="DI37" s="991"/>
      <c r="DJ37" s="991"/>
      <c r="DK37" s="992"/>
      <c r="DL37" s="990"/>
      <c r="DM37" s="991"/>
      <c r="DN37" s="991"/>
      <c r="DO37" s="991"/>
      <c r="DP37" s="992"/>
      <c r="DQ37" s="990"/>
      <c r="DR37" s="991"/>
      <c r="DS37" s="991"/>
      <c r="DT37" s="991"/>
      <c r="DU37" s="992"/>
      <c r="DV37" s="993"/>
      <c r="DW37" s="994"/>
      <c r="DX37" s="994"/>
      <c r="DY37" s="994"/>
      <c r="DZ37" s="995"/>
      <c r="EA37" s="212"/>
    </row>
    <row r="38" spans="1:131" ht="26.25" customHeight="1" x14ac:dyDescent="0.2">
      <c r="A38" s="225">
        <v>11</v>
      </c>
      <c r="B38" s="1031"/>
      <c r="C38" s="1032"/>
      <c r="D38" s="1032"/>
      <c r="E38" s="1032"/>
      <c r="F38" s="1032"/>
      <c r="G38" s="1032"/>
      <c r="H38" s="1032"/>
      <c r="I38" s="1032"/>
      <c r="J38" s="1032"/>
      <c r="K38" s="1032"/>
      <c r="L38" s="1032"/>
      <c r="M38" s="1032"/>
      <c r="N38" s="1032"/>
      <c r="O38" s="1032"/>
      <c r="P38" s="1033"/>
      <c r="Q38" s="1039"/>
      <c r="R38" s="1040"/>
      <c r="S38" s="1040"/>
      <c r="T38" s="1040"/>
      <c r="U38" s="1040"/>
      <c r="V38" s="1040"/>
      <c r="W38" s="1040"/>
      <c r="X38" s="1040"/>
      <c r="Y38" s="1040"/>
      <c r="Z38" s="1040"/>
      <c r="AA38" s="1040"/>
      <c r="AB38" s="1040"/>
      <c r="AC38" s="1040"/>
      <c r="AD38" s="1040"/>
      <c r="AE38" s="1041"/>
      <c r="AF38" s="1036"/>
      <c r="AG38" s="1037"/>
      <c r="AH38" s="1037"/>
      <c r="AI38" s="1037"/>
      <c r="AJ38" s="1038"/>
      <c r="AK38" s="981"/>
      <c r="AL38" s="972"/>
      <c r="AM38" s="972"/>
      <c r="AN38" s="972"/>
      <c r="AO38" s="972"/>
      <c r="AP38" s="972"/>
      <c r="AQ38" s="972"/>
      <c r="AR38" s="972"/>
      <c r="AS38" s="972"/>
      <c r="AT38" s="972"/>
      <c r="AU38" s="972"/>
      <c r="AV38" s="972"/>
      <c r="AW38" s="972"/>
      <c r="AX38" s="972"/>
      <c r="AY38" s="972"/>
      <c r="AZ38" s="1042"/>
      <c r="BA38" s="1042"/>
      <c r="BB38" s="1042"/>
      <c r="BC38" s="1042"/>
      <c r="BD38" s="1042"/>
      <c r="BE38" s="973"/>
      <c r="BF38" s="973"/>
      <c r="BG38" s="973"/>
      <c r="BH38" s="973"/>
      <c r="BI38" s="974"/>
      <c r="BJ38" s="214"/>
      <c r="BK38" s="214"/>
      <c r="BL38" s="214"/>
      <c r="BM38" s="214"/>
      <c r="BN38" s="214"/>
      <c r="BO38" s="224"/>
      <c r="BP38" s="224"/>
      <c r="BQ38" s="221">
        <v>32</v>
      </c>
      <c r="BR38" s="222"/>
      <c r="BS38" s="993"/>
      <c r="BT38" s="994"/>
      <c r="BU38" s="994"/>
      <c r="BV38" s="994"/>
      <c r="BW38" s="994"/>
      <c r="BX38" s="994"/>
      <c r="BY38" s="994"/>
      <c r="BZ38" s="994"/>
      <c r="CA38" s="994"/>
      <c r="CB38" s="994"/>
      <c r="CC38" s="994"/>
      <c r="CD38" s="994"/>
      <c r="CE38" s="994"/>
      <c r="CF38" s="994"/>
      <c r="CG38" s="1015"/>
      <c r="CH38" s="990"/>
      <c r="CI38" s="991"/>
      <c r="CJ38" s="991"/>
      <c r="CK38" s="991"/>
      <c r="CL38" s="992"/>
      <c r="CM38" s="990"/>
      <c r="CN38" s="991"/>
      <c r="CO38" s="991"/>
      <c r="CP38" s="991"/>
      <c r="CQ38" s="992"/>
      <c r="CR38" s="990"/>
      <c r="CS38" s="991"/>
      <c r="CT38" s="991"/>
      <c r="CU38" s="991"/>
      <c r="CV38" s="992"/>
      <c r="CW38" s="990"/>
      <c r="CX38" s="991"/>
      <c r="CY38" s="991"/>
      <c r="CZ38" s="991"/>
      <c r="DA38" s="992"/>
      <c r="DB38" s="990"/>
      <c r="DC38" s="991"/>
      <c r="DD38" s="991"/>
      <c r="DE38" s="991"/>
      <c r="DF38" s="992"/>
      <c r="DG38" s="990"/>
      <c r="DH38" s="991"/>
      <c r="DI38" s="991"/>
      <c r="DJ38" s="991"/>
      <c r="DK38" s="992"/>
      <c r="DL38" s="990"/>
      <c r="DM38" s="991"/>
      <c r="DN38" s="991"/>
      <c r="DO38" s="991"/>
      <c r="DP38" s="992"/>
      <c r="DQ38" s="990"/>
      <c r="DR38" s="991"/>
      <c r="DS38" s="991"/>
      <c r="DT38" s="991"/>
      <c r="DU38" s="992"/>
      <c r="DV38" s="993"/>
      <c r="DW38" s="994"/>
      <c r="DX38" s="994"/>
      <c r="DY38" s="994"/>
      <c r="DZ38" s="995"/>
      <c r="EA38" s="212"/>
    </row>
    <row r="39" spans="1:131" ht="26.25" customHeight="1" x14ac:dyDescent="0.2">
      <c r="A39" s="225">
        <v>12</v>
      </c>
      <c r="B39" s="1031"/>
      <c r="C39" s="1032"/>
      <c r="D39" s="1032"/>
      <c r="E39" s="1032"/>
      <c r="F39" s="1032"/>
      <c r="G39" s="1032"/>
      <c r="H39" s="1032"/>
      <c r="I39" s="1032"/>
      <c r="J39" s="1032"/>
      <c r="K39" s="1032"/>
      <c r="L39" s="1032"/>
      <c r="M39" s="1032"/>
      <c r="N39" s="1032"/>
      <c r="O39" s="1032"/>
      <c r="P39" s="1033"/>
      <c r="Q39" s="1039"/>
      <c r="R39" s="1040"/>
      <c r="S39" s="1040"/>
      <c r="T39" s="1040"/>
      <c r="U39" s="1040"/>
      <c r="V39" s="1040"/>
      <c r="W39" s="1040"/>
      <c r="X39" s="1040"/>
      <c r="Y39" s="1040"/>
      <c r="Z39" s="1040"/>
      <c r="AA39" s="1040"/>
      <c r="AB39" s="1040"/>
      <c r="AC39" s="1040"/>
      <c r="AD39" s="1040"/>
      <c r="AE39" s="1041"/>
      <c r="AF39" s="1036"/>
      <c r="AG39" s="1037"/>
      <c r="AH39" s="1037"/>
      <c r="AI39" s="1037"/>
      <c r="AJ39" s="1038"/>
      <c r="AK39" s="981"/>
      <c r="AL39" s="972"/>
      <c r="AM39" s="972"/>
      <c r="AN39" s="972"/>
      <c r="AO39" s="972"/>
      <c r="AP39" s="972"/>
      <c r="AQ39" s="972"/>
      <c r="AR39" s="972"/>
      <c r="AS39" s="972"/>
      <c r="AT39" s="972"/>
      <c r="AU39" s="972"/>
      <c r="AV39" s="972"/>
      <c r="AW39" s="972"/>
      <c r="AX39" s="972"/>
      <c r="AY39" s="972"/>
      <c r="AZ39" s="1042"/>
      <c r="BA39" s="1042"/>
      <c r="BB39" s="1042"/>
      <c r="BC39" s="1042"/>
      <c r="BD39" s="1042"/>
      <c r="BE39" s="973"/>
      <c r="BF39" s="973"/>
      <c r="BG39" s="973"/>
      <c r="BH39" s="973"/>
      <c r="BI39" s="974"/>
      <c r="BJ39" s="214"/>
      <c r="BK39" s="214"/>
      <c r="BL39" s="214"/>
      <c r="BM39" s="214"/>
      <c r="BN39" s="214"/>
      <c r="BO39" s="224"/>
      <c r="BP39" s="224"/>
      <c r="BQ39" s="221">
        <v>33</v>
      </c>
      <c r="BR39" s="222"/>
      <c r="BS39" s="993"/>
      <c r="BT39" s="994"/>
      <c r="BU39" s="994"/>
      <c r="BV39" s="994"/>
      <c r="BW39" s="994"/>
      <c r="BX39" s="994"/>
      <c r="BY39" s="994"/>
      <c r="BZ39" s="994"/>
      <c r="CA39" s="994"/>
      <c r="CB39" s="994"/>
      <c r="CC39" s="994"/>
      <c r="CD39" s="994"/>
      <c r="CE39" s="994"/>
      <c r="CF39" s="994"/>
      <c r="CG39" s="1015"/>
      <c r="CH39" s="990"/>
      <c r="CI39" s="991"/>
      <c r="CJ39" s="991"/>
      <c r="CK39" s="991"/>
      <c r="CL39" s="992"/>
      <c r="CM39" s="990"/>
      <c r="CN39" s="991"/>
      <c r="CO39" s="991"/>
      <c r="CP39" s="991"/>
      <c r="CQ39" s="992"/>
      <c r="CR39" s="990"/>
      <c r="CS39" s="991"/>
      <c r="CT39" s="991"/>
      <c r="CU39" s="991"/>
      <c r="CV39" s="992"/>
      <c r="CW39" s="990"/>
      <c r="CX39" s="991"/>
      <c r="CY39" s="991"/>
      <c r="CZ39" s="991"/>
      <c r="DA39" s="992"/>
      <c r="DB39" s="990"/>
      <c r="DC39" s="991"/>
      <c r="DD39" s="991"/>
      <c r="DE39" s="991"/>
      <c r="DF39" s="992"/>
      <c r="DG39" s="990"/>
      <c r="DH39" s="991"/>
      <c r="DI39" s="991"/>
      <c r="DJ39" s="991"/>
      <c r="DK39" s="992"/>
      <c r="DL39" s="990"/>
      <c r="DM39" s="991"/>
      <c r="DN39" s="991"/>
      <c r="DO39" s="991"/>
      <c r="DP39" s="992"/>
      <c r="DQ39" s="990"/>
      <c r="DR39" s="991"/>
      <c r="DS39" s="991"/>
      <c r="DT39" s="991"/>
      <c r="DU39" s="992"/>
      <c r="DV39" s="993"/>
      <c r="DW39" s="994"/>
      <c r="DX39" s="994"/>
      <c r="DY39" s="994"/>
      <c r="DZ39" s="995"/>
      <c r="EA39" s="212"/>
    </row>
    <row r="40" spans="1:131" ht="26.25" customHeight="1" x14ac:dyDescent="0.2">
      <c r="A40" s="221">
        <v>13</v>
      </c>
      <c r="B40" s="1031"/>
      <c r="C40" s="1032"/>
      <c r="D40" s="1032"/>
      <c r="E40" s="1032"/>
      <c r="F40" s="1032"/>
      <c r="G40" s="1032"/>
      <c r="H40" s="1032"/>
      <c r="I40" s="1032"/>
      <c r="J40" s="1032"/>
      <c r="K40" s="1032"/>
      <c r="L40" s="1032"/>
      <c r="M40" s="1032"/>
      <c r="N40" s="1032"/>
      <c r="O40" s="1032"/>
      <c r="P40" s="1033"/>
      <c r="Q40" s="1039"/>
      <c r="R40" s="1040"/>
      <c r="S40" s="1040"/>
      <c r="T40" s="1040"/>
      <c r="U40" s="1040"/>
      <c r="V40" s="1040"/>
      <c r="W40" s="1040"/>
      <c r="X40" s="1040"/>
      <c r="Y40" s="1040"/>
      <c r="Z40" s="1040"/>
      <c r="AA40" s="1040"/>
      <c r="AB40" s="1040"/>
      <c r="AC40" s="1040"/>
      <c r="AD40" s="1040"/>
      <c r="AE40" s="1041"/>
      <c r="AF40" s="1036"/>
      <c r="AG40" s="1037"/>
      <c r="AH40" s="1037"/>
      <c r="AI40" s="1037"/>
      <c r="AJ40" s="1038"/>
      <c r="AK40" s="981"/>
      <c r="AL40" s="972"/>
      <c r="AM40" s="972"/>
      <c r="AN40" s="972"/>
      <c r="AO40" s="972"/>
      <c r="AP40" s="972"/>
      <c r="AQ40" s="972"/>
      <c r="AR40" s="972"/>
      <c r="AS40" s="972"/>
      <c r="AT40" s="972"/>
      <c r="AU40" s="972"/>
      <c r="AV40" s="972"/>
      <c r="AW40" s="972"/>
      <c r="AX40" s="972"/>
      <c r="AY40" s="972"/>
      <c r="AZ40" s="1042"/>
      <c r="BA40" s="1042"/>
      <c r="BB40" s="1042"/>
      <c r="BC40" s="1042"/>
      <c r="BD40" s="1042"/>
      <c r="BE40" s="973"/>
      <c r="BF40" s="973"/>
      <c r="BG40" s="973"/>
      <c r="BH40" s="973"/>
      <c r="BI40" s="974"/>
      <c r="BJ40" s="214"/>
      <c r="BK40" s="214"/>
      <c r="BL40" s="214"/>
      <c r="BM40" s="214"/>
      <c r="BN40" s="214"/>
      <c r="BO40" s="224"/>
      <c r="BP40" s="224"/>
      <c r="BQ40" s="221">
        <v>34</v>
      </c>
      <c r="BR40" s="222"/>
      <c r="BS40" s="993"/>
      <c r="BT40" s="994"/>
      <c r="BU40" s="994"/>
      <c r="BV40" s="994"/>
      <c r="BW40" s="994"/>
      <c r="BX40" s="994"/>
      <c r="BY40" s="994"/>
      <c r="BZ40" s="994"/>
      <c r="CA40" s="994"/>
      <c r="CB40" s="994"/>
      <c r="CC40" s="994"/>
      <c r="CD40" s="994"/>
      <c r="CE40" s="994"/>
      <c r="CF40" s="994"/>
      <c r="CG40" s="1015"/>
      <c r="CH40" s="990"/>
      <c r="CI40" s="991"/>
      <c r="CJ40" s="991"/>
      <c r="CK40" s="991"/>
      <c r="CL40" s="992"/>
      <c r="CM40" s="990"/>
      <c r="CN40" s="991"/>
      <c r="CO40" s="991"/>
      <c r="CP40" s="991"/>
      <c r="CQ40" s="992"/>
      <c r="CR40" s="990"/>
      <c r="CS40" s="991"/>
      <c r="CT40" s="991"/>
      <c r="CU40" s="991"/>
      <c r="CV40" s="992"/>
      <c r="CW40" s="990"/>
      <c r="CX40" s="991"/>
      <c r="CY40" s="991"/>
      <c r="CZ40" s="991"/>
      <c r="DA40" s="992"/>
      <c r="DB40" s="990"/>
      <c r="DC40" s="991"/>
      <c r="DD40" s="991"/>
      <c r="DE40" s="991"/>
      <c r="DF40" s="992"/>
      <c r="DG40" s="990"/>
      <c r="DH40" s="991"/>
      <c r="DI40" s="991"/>
      <c r="DJ40" s="991"/>
      <c r="DK40" s="992"/>
      <c r="DL40" s="990"/>
      <c r="DM40" s="991"/>
      <c r="DN40" s="991"/>
      <c r="DO40" s="991"/>
      <c r="DP40" s="992"/>
      <c r="DQ40" s="990"/>
      <c r="DR40" s="991"/>
      <c r="DS40" s="991"/>
      <c r="DT40" s="991"/>
      <c r="DU40" s="992"/>
      <c r="DV40" s="993"/>
      <c r="DW40" s="994"/>
      <c r="DX40" s="994"/>
      <c r="DY40" s="994"/>
      <c r="DZ40" s="995"/>
      <c r="EA40" s="212"/>
    </row>
    <row r="41" spans="1:131" ht="26.25" customHeight="1" x14ac:dyDescent="0.2">
      <c r="A41" s="221">
        <v>14</v>
      </c>
      <c r="B41" s="1031"/>
      <c r="C41" s="1032"/>
      <c r="D41" s="1032"/>
      <c r="E41" s="1032"/>
      <c r="F41" s="1032"/>
      <c r="G41" s="1032"/>
      <c r="H41" s="1032"/>
      <c r="I41" s="1032"/>
      <c r="J41" s="1032"/>
      <c r="K41" s="1032"/>
      <c r="L41" s="1032"/>
      <c r="M41" s="1032"/>
      <c r="N41" s="1032"/>
      <c r="O41" s="1032"/>
      <c r="P41" s="1033"/>
      <c r="Q41" s="1039"/>
      <c r="R41" s="1040"/>
      <c r="S41" s="1040"/>
      <c r="T41" s="1040"/>
      <c r="U41" s="1040"/>
      <c r="V41" s="1040"/>
      <c r="W41" s="1040"/>
      <c r="X41" s="1040"/>
      <c r="Y41" s="1040"/>
      <c r="Z41" s="1040"/>
      <c r="AA41" s="1040"/>
      <c r="AB41" s="1040"/>
      <c r="AC41" s="1040"/>
      <c r="AD41" s="1040"/>
      <c r="AE41" s="1041"/>
      <c r="AF41" s="1036"/>
      <c r="AG41" s="1037"/>
      <c r="AH41" s="1037"/>
      <c r="AI41" s="1037"/>
      <c r="AJ41" s="1038"/>
      <c r="AK41" s="981"/>
      <c r="AL41" s="972"/>
      <c r="AM41" s="972"/>
      <c r="AN41" s="972"/>
      <c r="AO41" s="972"/>
      <c r="AP41" s="972"/>
      <c r="AQ41" s="972"/>
      <c r="AR41" s="972"/>
      <c r="AS41" s="972"/>
      <c r="AT41" s="972"/>
      <c r="AU41" s="972"/>
      <c r="AV41" s="972"/>
      <c r="AW41" s="972"/>
      <c r="AX41" s="972"/>
      <c r="AY41" s="972"/>
      <c r="AZ41" s="1042"/>
      <c r="BA41" s="1042"/>
      <c r="BB41" s="1042"/>
      <c r="BC41" s="1042"/>
      <c r="BD41" s="1042"/>
      <c r="BE41" s="973"/>
      <c r="BF41" s="973"/>
      <c r="BG41" s="973"/>
      <c r="BH41" s="973"/>
      <c r="BI41" s="974"/>
      <c r="BJ41" s="214"/>
      <c r="BK41" s="214"/>
      <c r="BL41" s="214"/>
      <c r="BM41" s="214"/>
      <c r="BN41" s="214"/>
      <c r="BO41" s="224"/>
      <c r="BP41" s="224"/>
      <c r="BQ41" s="221">
        <v>35</v>
      </c>
      <c r="BR41" s="222"/>
      <c r="BS41" s="993"/>
      <c r="BT41" s="994"/>
      <c r="BU41" s="994"/>
      <c r="BV41" s="994"/>
      <c r="BW41" s="994"/>
      <c r="BX41" s="994"/>
      <c r="BY41" s="994"/>
      <c r="BZ41" s="994"/>
      <c r="CA41" s="994"/>
      <c r="CB41" s="994"/>
      <c r="CC41" s="994"/>
      <c r="CD41" s="994"/>
      <c r="CE41" s="994"/>
      <c r="CF41" s="994"/>
      <c r="CG41" s="1015"/>
      <c r="CH41" s="990"/>
      <c r="CI41" s="991"/>
      <c r="CJ41" s="991"/>
      <c r="CK41" s="991"/>
      <c r="CL41" s="992"/>
      <c r="CM41" s="990"/>
      <c r="CN41" s="991"/>
      <c r="CO41" s="991"/>
      <c r="CP41" s="991"/>
      <c r="CQ41" s="992"/>
      <c r="CR41" s="990"/>
      <c r="CS41" s="991"/>
      <c r="CT41" s="991"/>
      <c r="CU41" s="991"/>
      <c r="CV41" s="992"/>
      <c r="CW41" s="990"/>
      <c r="CX41" s="991"/>
      <c r="CY41" s="991"/>
      <c r="CZ41" s="991"/>
      <c r="DA41" s="992"/>
      <c r="DB41" s="990"/>
      <c r="DC41" s="991"/>
      <c r="DD41" s="991"/>
      <c r="DE41" s="991"/>
      <c r="DF41" s="992"/>
      <c r="DG41" s="990"/>
      <c r="DH41" s="991"/>
      <c r="DI41" s="991"/>
      <c r="DJ41" s="991"/>
      <c r="DK41" s="992"/>
      <c r="DL41" s="990"/>
      <c r="DM41" s="991"/>
      <c r="DN41" s="991"/>
      <c r="DO41" s="991"/>
      <c r="DP41" s="992"/>
      <c r="DQ41" s="990"/>
      <c r="DR41" s="991"/>
      <c r="DS41" s="991"/>
      <c r="DT41" s="991"/>
      <c r="DU41" s="992"/>
      <c r="DV41" s="993"/>
      <c r="DW41" s="994"/>
      <c r="DX41" s="994"/>
      <c r="DY41" s="994"/>
      <c r="DZ41" s="995"/>
      <c r="EA41" s="212"/>
    </row>
    <row r="42" spans="1:131" ht="26.25" customHeight="1" x14ac:dyDescent="0.2">
      <c r="A42" s="221">
        <v>15</v>
      </c>
      <c r="B42" s="1031"/>
      <c r="C42" s="1032"/>
      <c r="D42" s="1032"/>
      <c r="E42" s="1032"/>
      <c r="F42" s="1032"/>
      <c r="G42" s="1032"/>
      <c r="H42" s="1032"/>
      <c r="I42" s="1032"/>
      <c r="J42" s="1032"/>
      <c r="K42" s="1032"/>
      <c r="L42" s="1032"/>
      <c r="M42" s="1032"/>
      <c r="N42" s="1032"/>
      <c r="O42" s="1032"/>
      <c r="P42" s="1033"/>
      <c r="Q42" s="1039"/>
      <c r="R42" s="1040"/>
      <c r="S42" s="1040"/>
      <c r="T42" s="1040"/>
      <c r="U42" s="1040"/>
      <c r="V42" s="1040"/>
      <c r="W42" s="1040"/>
      <c r="X42" s="1040"/>
      <c r="Y42" s="1040"/>
      <c r="Z42" s="1040"/>
      <c r="AA42" s="1040"/>
      <c r="AB42" s="1040"/>
      <c r="AC42" s="1040"/>
      <c r="AD42" s="1040"/>
      <c r="AE42" s="1041"/>
      <c r="AF42" s="1036"/>
      <c r="AG42" s="1037"/>
      <c r="AH42" s="1037"/>
      <c r="AI42" s="1037"/>
      <c r="AJ42" s="1038"/>
      <c r="AK42" s="981"/>
      <c r="AL42" s="972"/>
      <c r="AM42" s="972"/>
      <c r="AN42" s="972"/>
      <c r="AO42" s="972"/>
      <c r="AP42" s="972"/>
      <c r="AQ42" s="972"/>
      <c r="AR42" s="972"/>
      <c r="AS42" s="972"/>
      <c r="AT42" s="972"/>
      <c r="AU42" s="972"/>
      <c r="AV42" s="972"/>
      <c r="AW42" s="972"/>
      <c r="AX42" s="972"/>
      <c r="AY42" s="972"/>
      <c r="AZ42" s="1042"/>
      <c r="BA42" s="1042"/>
      <c r="BB42" s="1042"/>
      <c r="BC42" s="1042"/>
      <c r="BD42" s="1042"/>
      <c r="BE42" s="973"/>
      <c r="BF42" s="973"/>
      <c r="BG42" s="973"/>
      <c r="BH42" s="973"/>
      <c r="BI42" s="974"/>
      <c r="BJ42" s="214"/>
      <c r="BK42" s="214"/>
      <c r="BL42" s="214"/>
      <c r="BM42" s="214"/>
      <c r="BN42" s="214"/>
      <c r="BO42" s="224"/>
      <c r="BP42" s="224"/>
      <c r="BQ42" s="221">
        <v>36</v>
      </c>
      <c r="BR42" s="222"/>
      <c r="BS42" s="993"/>
      <c r="BT42" s="994"/>
      <c r="BU42" s="994"/>
      <c r="BV42" s="994"/>
      <c r="BW42" s="994"/>
      <c r="BX42" s="994"/>
      <c r="BY42" s="994"/>
      <c r="BZ42" s="994"/>
      <c r="CA42" s="994"/>
      <c r="CB42" s="994"/>
      <c r="CC42" s="994"/>
      <c r="CD42" s="994"/>
      <c r="CE42" s="994"/>
      <c r="CF42" s="994"/>
      <c r="CG42" s="1015"/>
      <c r="CH42" s="990"/>
      <c r="CI42" s="991"/>
      <c r="CJ42" s="991"/>
      <c r="CK42" s="991"/>
      <c r="CL42" s="992"/>
      <c r="CM42" s="990"/>
      <c r="CN42" s="991"/>
      <c r="CO42" s="991"/>
      <c r="CP42" s="991"/>
      <c r="CQ42" s="992"/>
      <c r="CR42" s="990"/>
      <c r="CS42" s="991"/>
      <c r="CT42" s="991"/>
      <c r="CU42" s="991"/>
      <c r="CV42" s="992"/>
      <c r="CW42" s="990"/>
      <c r="CX42" s="991"/>
      <c r="CY42" s="991"/>
      <c r="CZ42" s="991"/>
      <c r="DA42" s="992"/>
      <c r="DB42" s="990"/>
      <c r="DC42" s="991"/>
      <c r="DD42" s="991"/>
      <c r="DE42" s="991"/>
      <c r="DF42" s="992"/>
      <c r="DG42" s="990"/>
      <c r="DH42" s="991"/>
      <c r="DI42" s="991"/>
      <c r="DJ42" s="991"/>
      <c r="DK42" s="992"/>
      <c r="DL42" s="990"/>
      <c r="DM42" s="991"/>
      <c r="DN42" s="991"/>
      <c r="DO42" s="991"/>
      <c r="DP42" s="992"/>
      <c r="DQ42" s="990"/>
      <c r="DR42" s="991"/>
      <c r="DS42" s="991"/>
      <c r="DT42" s="991"/>
      <c r="DU42" s="992"/>
      <c r="DV42" s="993"/>
      <c r="DW42" s="994"/>
      <c r="DX42" s="994"/>
      <c r="DY42" s="994"/>
      <c r="DZ42" s="995"/>
      <c r="EA42" s="212"/>
    </row>
    <row r="43" spans="1:131" ht="26.25" customHeight="1" x14ac:dyDescent="0.2">
      <c r="A43" s="221">
        <v>16</v>
      </c>
      <c r="B43" s="1031"/>
      <c r="C43" s="1032"/>
      <c r="D43" s="1032"/>
      <c r="E43" s="1032"/>
      <c r="F43" s="1032"/>
      <c r="G43" s="1032"/>
      <c r="H43" s="1032"/>
      <c r="I43" s="1032"/>
      <c r="J43" s="1032"/>
      <c r="K43" s="1032"/>
      <c r="L43" s="1032"/>
      <c r="M43" s="1032"/>
      <c r="N43" s="1032"/>
      <c r="O43" s="1032"/>
      <c r="P43" s="1033"/>
      <c r="Q43" s="1039"/>
      <c r="R43" s="1040"/>
      <c r="S43" s="1040"/>
      <c r="T43" s="1040"/>
      <c r="U43" s="1040"/>
      <c r="V43" s="1040"/>
      <c r="W43" s="1040"/>
      <c r="X43" s="1040"/>
      <c r="Y43" s="1040"/>
      <c r="Z43" s="1040"/>
      <c r="AA43" s="1040"/>
      <c r="AB43" s="1040"/>
      <c r="AC43" s="1040"/>
      <c r="AD43" s="1040"/>
      <c r="AE43" s="1041"/>
      <c r="AF43" s="1036"/>
      <c r="AG43" s="1037"/>
      <c r="AH43" s="1037"/>
      <c r="AI43" s="1037"/>
      <c r="AJ43" s="1038"/>
      <c r="AK43" s="981"/>
      <c r="AL43" s="972"/>
      <c r="AM43" s="972"/>
      <c r="AN43" s="972"/>
      <c r="AO43" s="972"/>
      <c r="AP43" s="972"/>
      <c r="AQ43" s="972"/>
      <c r="AR43" s="972"/>
      <c r="AS43" s="972"/>
      <c r="AT43" s="972"/>
      <c r="AU43" s="972"/>
      <c r="AV43" s="972"/>
      <c r="AW43" s="972"/>
      <c r="AX43" s="972"/>
      <c r="AY43" s="972"/>
      <c r="AZ43" s="1042"/>
      <c r="BA43" s="1042"/>
      <c r="BB43" s="1042"/>
      <c r="BC43" s="1042"/>
      <c r="BD43" s="1042"/>
      <c r="BE43" s="973"/>
      <c r="BF43" s="973"/>
      <c r="BG43" s="973"/>
      <c r="BH43" s="973"/>
      <c r="BI43" s="974"/>
      <c r="BJ43" s="214"/>
      <c r="BK43" s="214"/>
      <c r="BL43" s="214"/>
      <c r="BM43" s="214"/>
      <c r="BN43" s="214"/>
      <c r="BO43" s="224"/>
      <c r="BP43" s="224"/>
      <c r="BQ43" s="221">
        <v>37</v>
      </c>
      <c r="BR43" s="222"/>
      <c r="BS43" s="993"/>
      <c r="BT43" s="994"/>
      <c r="BU43" s="994"/>
      <c r="BV43" s="994"/>
      <c r="BW43" s="994"/>
      <c r="BX43" s="994"/>
      <c r="BY43" s="994"/>
      <c r="BZ43" s="994"/>
      <c r="CA43" s="994"/>
      <c r="CB43" s="994"/>
      <c r="CC43" s="994"/>
      <c r="CD43" s="994"/>
      <c r="CE43" s="994"/>
      <c r="CF43" s="994"/>
      <c r="CG43" s="1015"/>
      <c r="CH43" s="990"/>
      <c r="CI43" s="991"/>
      <c r="CJ43" s="991"/>
      <c r="CK43" s="991"/>
      <c r="CL43" s="992"/>
      <c r="CM43" s="990"/>
      <c r="CN43" s="991"/>
      <c r="CO43" s="991"/>
      <c r="CP43" s="991"/>
      <c r="CQ43" s="992"/>
      <c r="CR43" s="990"/>
      <c r="CS43" s="991"/>
      <c r="CT43" s="991"/>
      <c r="CU43" s="991"/>
      <c r="CV43" s="992"/>
      <c r="CW43" s="990"/>
      <c r="CX43" s="991"/>
      <c r="CY43" s="991"/>
      <c r="CZ43" s="991"/>
      <c r="DA43" s="992"/>
      <c r="DB43" s="990"/>
      <c r="DC43" s="991"/>
      <c r="DD43" s="991"/>
      <c r="DE43" s="991"/>
      <c r="DF43" s="992"/>
      <c r="DG43" s="990"/>
      <c r="DH43" s="991"/>
      <c r="DI43" s="991"/>
      <c r="DJ43" s="991"/>
      <c r="DK43" s="992"/>
      <c r="DL43" s="990"/>
      <c r="DM43" s="991"/>
      <c r="DN43" s="991"/>
      <c r="DO43" s="991"/>
      <c r="DP43" s="992"/>
      <c r="DQ43" s="990"/>
      <c r="DR43" s="991"/>
      <c r="DS43" s="991"/>
      <c r="DT43" s="991"/>
      <c r="DU43" s="992"/>
      <c r="DV43" s="993"/>
      <c r="DW43" s="994"/>
      <c r="DX43" s="994"/>
      <c r="DY43" s="994"/>
      <c r="DZ43" s="995"/>
      <c r="EA43" s="212"/>
    </row>
    <row r="44" spans="1:131" ht="26.25" customHeight="1" x14ac:dyDescent="0.2">
      <c r="A44" s="221">
        <v>17</v>
      </c>
      <c r="B44" s="1031"/>
      <c r="C44" s="1032"/>
      <c r="D44" s="1032"/>
      <c r="E44" s="1032"/>
      <c r="F44" s="1032"/>
      <c r="G44" s="1032"/>
      <c r="H44" s="1032"/>
      <c r="I44" s="1032"/>
      <c r="J44" s="1032"/>
      <c r="K44" s="1032"/>
      <c r="L44" s="1032"/>
      <c r="M44" s="1032"/>
      <c r="N44" s="1032"/>
      <c r="O44" s="1032"/>
      <c r="P44" s="1033"/>
      <c r="Q44" s="1039"/>
      <c r="R44" s="1040"/>
      <c r="S44" s="1040"/>
      <c r="T44" s="1040"/>
      <c r="U44" s="1040"/>
      <c r="V44" s="1040"/>
      <c r="W44" s="1040"/>
      <c r="X44" s="1040"/>
      <c r="Y44" s="1040"/>
      <c r="Z44" s="1040"/>
      <c r="AA44" s="1040"/>
      <c r="AB44" s="1040"/>
      <c r="AC44" s="1040"/>
      <c r="AD44" s="1040"/>
      <c r="AE44" s="1041"/>
      <c r="AF44" s="1036"/>
      <c r="AG44" s="1037"/>
      <c r="AH44" s="1037"/>
      <c r="AI44" s="1037"/>
      <c r="AJ44" s="1038"/>
      <c r="AK44" s="981"/>
      <c r="AL44" s="972"/>
      <c r="AM44" s="972"/>
      <c r="AN44" s="972"/>
      <c r="AO44" s="972"/>
      <c r="AP44" s="972"/>
      <c r="AQ44" s="972"/>
      <c r="AR44" s="972"/>
      <c r="AS44" s="972"/>
      <c r="AT44" s="972"/>
      <c r="AU44" s="972"/>
      <c r="AV44" s="972"/>
      <c r="AW44" s="972"/>
      <c r="AX44" s="972"/>
      <c r="AY44" s="972"/>
      <c r="AZ44" s="1042"/>
      <c r="BA44" s="1042"/>
      <c r="BB44" s="1042"/>
      <c r="BC44" s="1042"/>
      <c r="BD44" s="1042"/>
      <c r="BE44" s="973"/>
      <c r="BF44" s="973"/>
      <c r="BG44" s="973"/>
      <c r="BH44" s="973"/>
      <c r="BI44" s="974"/>
      <c r="BJ44" s="214"/>
      <c r="BK44" s="214"/>
      <c r="BL44" s="214"/>
      <c r="BM44" s="214"/>
      <c r="BN44" s="214"/>
      <c r="BO44" s="224"/>
      <c r="BP44" s="224"/>
      <c r="BQ44" s="221">
        <v>38</v>
      </c>
      <c r="BR44" s="222"/>
      <c r="BS44" s="993"/>
      <c r="BT44" s="994"/>
      <c r="BU44" s="994"/>
      <c r="BV44" s="994"/>
      <c r="BW44" s="994"/>
      <c r="BX44" s="994"/>
      <c r="BY44" s="994"/>
      <c r="BZ44" s="994"/>
      <c r="CA44" s="994"/>
      <c r="CB44" s="994"/>
      <c r="CC44" s="994"/>
      <c r="CD44" s="994"/>
      <c r="CE44" s="994"/>
      <c r="CF44" s="994"/>
      <c r="CG44" s="1015"/>
      <c r="CH44" s="990"/>
      <c r="CI44" s="991"/>
      <c r="CJ44" s="991"/>
      <c r="CK44" s="991"/>
      <c r="CL44" s="992"/>
      <c r="CM44" s="990"/>
      <c r="CN44" s="991"/>
      <c r="CO44" s="991"/>
      <c r="CP44" s="991"/>
      <c r="CQ44" s="992"/>
      <c r="CR44" s="990"/>
      <c r="CS44" s="991"/>
      <c r="CT44" s="991"/>
      <c r="CU44" s="991"/>
      <c r="CV44" s="992"/>
      <c r="CW44" s="990"/>
      <c r="CX44" s="991"/>
      <c r="CY44" s="991"/>
      <c r="CZ44" s="991"/>
      <c r="DA44" s="992"/>
      <c r="DB44" s="990"/>
      <c r="DC44" s="991"/>
      <c r="DD44" s="991"/>
      <c r="DE44" s="991"/>
      <c r="DF44" s="992"/>
      <c r="DG44" s="990"/>
      <c r="DH44" s="991"/>
      <c r="DI44" s="991"/>
      <c r="DJ44" s="991"/>
      <c r="DK44" s="992"/>
      <c r="DL44" s="990"/>
      <c r="DM44" s="991"/>
      <c r="DN44" s="991"/>
      <c r="DO44" s="991"/>
      <c r="DP44" s="992"/>
      <c r="DQ44" s="990"/>
      <c r="DR44" s="991"/>
      <c r="DS44" s="991"/>
      <c r="DT44" s="991"/>
      <c r="DU44" s="992"/>
      <c r="DV44" s="993"/>
      <c r="DW44" s="994"/>
      <c r="DX44" s="994"/>
      <c r="DY44" s="994"/>
      <c r="DZ44" s="995"/>
      <c r="EA44" s="212"/>
    </row>
    <row r="45" spans="1:131" ht="26.25" customHeight="1" x14ac:dyDescent="0.2">
      <c r="A45" s="221">
        <v>18</v>
      </c>
      <c r="B45" s="1031"/>
      <c r="C45" s="1032"/>
      <c r="D45" s="1032"/>
      <c r="E45" s="1032"/>
      <c r="F45" s="1032"/>
      <c r="G45" s="1032"/>
      <c r="H45" s="1032"/>
      <c r="I45" s="1032"/>
      <c r="J45" s="1032"/>
      <c r="K45" s="1032"/>
      <c r="L45" s="1032"/>
      <c r="M45" s="1032"/>
      <c r="N45" s="1032"/>
      <c r="O45" s="1032"/>
      <c r="P45" s="1033"/>
      <c r="Q45" s="1039"/>
      <c r="R45" s="1040"/>
      <c r="S45" s="1040"/>
      <c r="T45" s="1040"/>
      <c r="U45" s="1040"/>
      <c r="V45" s="1040"/>
      <c r="W45" s="1040"/>
      <c r="X45" s="1040"/>
      <c r="Y45" s="1040"/>
      <c r="Z45" s="1040"/>
      <c r="AA45" s="1040"/>
      <c r="AB45" s="1040"/>
      <c r="AC45" s="1040"/>
      <c r="AD45" s="1040"/>
      <c r="AE45" s="1041"/>
      <c r="AF45" s="1036"/>
      <c r="AG45" s="1037"/>
      <c r="AH45" s="1037"/>
      <c r="AI45" s="1037"/>
      <c r="AJ45" s="1038"/>
      <c r="AK45" s="981"/>
      <c r="AL45" s="972"/>
      <c r="AM45" s="972"/>
      <c r="AN45" s="972"/>
      <c r="AO45" s="972"/>
      <c r="AP45" s="972"/>
      <c r="AQ45" s="972"/>
      <c r="AR45" s="972"/>
      <c r="AS45" s="972"/>
      <c r="AT45" s="972"/>
      <c r="AU45" s="972"/>
      <c r="AV45" s="972"/>
      <c r="AW45" s="972"/>
      <c r="AX45" s="972"/>
      <c r="AY45" s="972"/>
      <c r="AZ45" s="1042"/>
      <c r="BA45" s="1042"/>
      <c r="BB45" s="1042"/>
      <c r="BC45" s="1042"/>
      <c r="BD45" s="1042"/>
      <c r="BE45" s="973"/>
      <c r="BF45" s="973"/>
      <c r="BG45" s="973"/>
      <c r="BH45" s="973"/>
      <c r="BI45" s="974"/>
      <c r="BJ45" s="214"/>
      <c r="BK45" s="214"/>
      <c r="BL45" s="214"/>
      <c r="BM45" s="214"/>
      <c r="BN45" s="214"/>
      <c r="BO45" s="224"/>
      <c r="BP45" s="224"/>
      <c r="BQ45" s="221">
        <v>39</v>
      </c>
      <c r="BR45" s="222"/>
      <c r="BS45" s="993"/>
      <c r="BT45" s="994"/>
      <c r="BU45" s="994"/>
      <c r="BV45" s="994"/>
      <c r="BW45" s="994"/>
      <c r="BX45" s="994"/>
      <c r="BY45" s="994"/>
      <c r="BZ45" s="994"/>
      <c r="CA45" s="994"/>
      <c r="CB45" s="994"/>
      <c r="CC45" s="994"/>
      <c r="CD45" s="994"/>
      <c r="CE45" s="994"/>
      <c r="CF45" s="994"/>
      <c r="CG45" s="1015"/>
      <c r="CH45" s="990"/>
      <c r="CI45" s="991"/>
      <c r="CJ45" s="991"/>
      <c r="CK45" s="991"/>
      <c r="CL45" s="992"/>
      <c r="CM45" s="990"/>
      <c r="CN45" s="991"/>
      <c r="CO45" s="991"/>
      <c r="CP45" s="991"/>
      <c r="CQ45" s="992"/>
      <c r="CR45" s="990"/>
      <c r="CS45" s="991"/>
      <c r="CT45" s="991"/>
      <c r="CU45" s="991"/>
      <c r="CV45" s="992"/>
      <c r="CW45" s="990"/>
      <c r="CX45" s="991"/>
      <c r="CY45" s="991"/>
      <c r="CZ45" s="991"/>
      <c r="DA45" s="992"/>
      <c r="DB45" s="990"/>
      <c r="DC45" s="991"/>
      <c r="DD45" s="991"/>
      <c r="DE45" s="991"/>
      <c r="DF45" s="992"/>
      <c r="DG45" s="990"/>
      <c r="DH45" s="991"/>
      <c r="DI45" s="991"/>
      <c r="DJ45" s="991"/>
      <c r="DK45" s="992"/>
      <c r="DL45" s="990"/>
      <c r="DM45" s="991"/>
      <c r="DN45" s="991"/>
      <c r="DO45" s="991"/>
      <c r="DP45" s="992"/>
      <c r="DQ45" s="990"/>
      <c r="DR45" s="991"/>
      <c r="DS45" s="991"/>
      <c r="DT45" s="991"/>
      <c r="DU45" s="992"/>
      <c r="DV45" s="993"/>
      <c r="DW45" s="994"/>
      <c r="DX45" s="994"/>
      <c r="DY45" s="994"/>
      <c r="DZ45" s="995"/>
      <c r="EA45" s="212"/>
    </row>
    <row r="46" spans="1:131" ht="26.25" customHeight="1" x14ac:dyDescent="0.2">
      <c r="A46" s="221">
        <v>19</v>
      </c>
      <c r="B46" s="1031"/>
      <c r="C46" s="1032"/>
      <c r="D46" s="1032"/>
      <c r="E46" s="1032"/>
      <c r="F46" s="1032"/>
      <c r="G46" s="1032"/>
      <c r="H46" s="1032"/>
      <c r="I46" s="1032"/>
      <c r="J46" s="1032"/>
      <c r="K46" s="1032"/>
      <c r="L46" s="1032"/>
      <c r="M46" s="1032"/>
      <c r="N46" s="1032"/>
      <c r="O46" s="1032"/>
      <c r="P46" s="1033"/>
      <c r="Q46" s="1039"/>
      <c r="R46" s="1040"/>
      <c r="S46" s="1040"/>
      <c r="T46" s="1040"/>
      <c r="U46" s="1040"/>
      <c r="V46" s="1040"/>
      <c r="W46" s="1040"/>
      <c r="X46" s="1040"/>
      <c r="Y46" s="1040"/>
      <c r="Z46" s="1040"/>
      <c r="AA46" s="1040"/>
      <c r="AB46" s="1040"/>
      <c r="AC46" s="1040"/>
      <c r="AD46" s="1040"/>
      <c r="AE46" s="1041"/>
      <c r="AF46" s="1036"/>
      <c r="AG46" s="1037"/>
      <c r="AH46" s="1037"/>
      <c r="AI46" s="1037"/>
      <c r="AJ46" s="1038"/>
      <c r="AK46" s="981"/>
      <c r="AL46" s="972"/>
      <c r="AM46" s="972"/>
      <c r="AN46" s="972"/>
      <c r="AO46" s="972"/>
      <c r="AP46" s="972"/>
      <c r="AQ46" s="972"/>
      <c r="AR46" s="972"/>
      <c r="AS46" s="972"/>
      <c r="AT46" s="972"/>
      <c r="AU46" s="972"/>
      <c r="AV46" s="972"/>
      <c r="AW46" s="972"/>
      <c r="AX46" s="972"/>
      <c r="AY46" s="972"/>
      <c r="AZ46" s="1042"/>
      <c r="BA46" s="1042"/>
      <c r="BB46" s="1042"/>
      <c r="BC46" s="1042"/>
      <c r="BD46" s="1042"/>
      <c r="BE46" s="973"/>
      <c r="BF46" s="973"/>
      <c r="BG46" s="973"/>
      <c r="BH46" s="973"/>
      <c r="BI46" s="974"/>
      <c r="BJ46" s="214"/>
      <c r="BK46" s="214"/>
      <c r="BL46" s="214"/>
      <c r="BM46" s="214"/>
      <c r="BN46" s="214"/>
      <c r="BO46" s="224"/>
      <c r="BP46" s="224"/>
      <c r="BQ46" s="221">
        <v>40</v>
      </c>
      <c r="BR46" s="222"/>
      <c r="BS46" s="993"/>
      <c r="BT46" s="994"/>
      <c r="BU46" s="994"/>
      <c r="BV46" s="994"/>
      <c r="BW46" s="994"/>
      <c r="BX46" s="994"/>
      <c r="BY46" s="994"/>
      <c r="BZ46" s="994"/>
      <c r="CA46" s="994"/>
      <c r="CB46" s="994"/>
      <c r="CC46" s="994"/>
      <c r="CD46" s="994"/>
      <c r="CE46" s="994"/>
      <c r="CF46" s="994"/>
      <c r="CG46" s="1015"/>
      <c r="CH46" s="990"/>
      <c r="CI46" s="991"/>
      <c r="CJ46" s="991"/>
      <c r="CK46" s="991"/>
      <c r="CL46" s="992"/>
      <c r="CM46" s="990"/>
      <c r="CN46" s="991"/>
      <c r="CO46" s="991"/>
      <c r="CP46" s="991"/>
      <c r="CQ46" s="992"/>
      <c r="CR46" s="990"/>
      <c r="CS46" s="991"/>
      <c r="CT46" s="991"/>
      <c r="CU46" s="991"/>
      <c r="CV46" s="992"/>
      <c r="CW46" s="990"/>
      <c r="CX46" s="991"/>
      <c r="CY46" s="991"/>
      <c r="CZ46" s="991"/>
      <c r="DA46" s="992"/>
      <c r="DB46" s="990"/>
      <c r="DC46" s="991"/>
      <c r="DD46" s="991"/>
      <c r="DE46" s="991"/>
      <c r="DF46" s="992"/>
      <c r="DG46" s="990"/>
      <c r="DH46" s="991"/>
      <c r="DI46" s="991"/>
      <c r="DJ46" s="991"/>
      <c r="DK46" s="992"/>
      <c r="DL46" s="990"/>
      <c r="DM46" s="991"/>
      <c r="DN46" s="991"/>
      <c r="DO46" s="991"/>
      <c r="DP46" s="992"/>
      <c r="DQ46" s="990"/>
      <c r="DR46" s="991"/>
      <c r="DS46" s="991"/>
      <c r="DT46" s="991"/>
      <c r="DU46" s="992"/>
      <c r="DV46" s="993"/>
      <c r="DW46" s="994"/>
      <c r="DX46" s="994"/>
      <c r="DY46" s="994"/>
      <c r="DZ46" s="995"/>
      <c r="EA46" s="212"/>
    </row>
    <row r="47" spans="1:131" ht="26.25" customHeight="1" x14ac:dyDescent="0.2">
      <c r="A47" s="221">
        <v>20</v>
      </c>
      <c r="B47" s="1031"/>
      <c r="C47" s="1032"/>
      <c r="D47" s="1032"/>
      <c r="E47" s="1032"/>
      <c r="F47" s="1032"/>
      <c r="G47" s="1032"/>
      <c r="H47" s="1032"/>
      <c r="I47" s="1032"/>
      <c r="J47" s="1032"/>
      <c r="K47" s="1032"/>
      <c r="L47" s="1032"/>
      <c r="M47" s="1032"/>
      <c r="N47" s="1032"/>
      <c r="O47" s="1032"/>
      <c r="P47" s="1033"/>
      <c r="Q47" s="1039"/>
      <c r="R47" s="1040"/>
      <c r="S47" s="1040"/>
      <c r="T47" s="1040"/>
      <c r="U47" s="1040"/>
      <c r="V47" s="1040"/>
      <c r="W47" s="1040"/>
      <c r="X47" s="1040"/>
      <c r="Y47" s="1040"/>
      <c r="Z47" s="1040"/>
      <c r="AA47" s="1040"/>
      <c r="AB47" s="1040"/>
      <c r="AC47" s="1040"/>
      <c r="AD47" s="1040"/>
      <c r="AE47" s="1041"/>
      <c r="AF47" s="1036"/>
      <c r="AG47" s="1037"/>
      <c r="AH47" s="1037"/>
      <c r="AI47" s="1037"/>
      <c r="AJ47" s="1038"/>
      <c r="AK47" s="981"/>
      <c r="AL47" s="972"/>
      <c r="AM47" s="972"/>
      <c r="AN47" s="972"/>
      <c r="AO47" s="972"/>
      <c r="AP47" s="972"/>
      <c r="AQ47" s="972"/>
      <c r="AR47" s="972"/>
      <c r="AS47" s="972"/>
      <c r="AT47" s="972"/>
      <c r="AU47" s="972"/>
      <c r="AV47" s="972"/>
      <c r="AW47" s="972"/>
      <c r="AX47" s="972"/>
      <c r="AY47" s="972"/>
      <c r="AZ47" s="1042"/>
      <c r="BA47" s="1042"/>
      <c r="BB47" s="1042"/>
      <c r="BC47" s="1042"/>
      <c r="BD47" s="1042"/>
      <c r="BE47" s="973"/>
      <c r="BF47" s="973"/>
      <c r="BG47" s="973"/>
      <c r="BH47" s="973"/>
      <c r="BI47" s="974"/>
      <c r="BJ47" s="214"/>
      <c r="BK47" s="214"/>
      <c r="BL47" s="214"/>
      <c r="BM47" s="214"/>
      <c r="BN47" s="214"/>
      <c r="BO47" s="224"/>
      <c r="BP47" s="224"/>
      <c r="BQ47" s="221">
        <v>41</v>
      </c>
      <c r="BR47" s="222"/>
      <c r="BS47" s="993"/>
      <c r="BT47" s="994"/>
      <c r="BU47" s="994"/>
      <c r="BV47" s="994"/>
      <c r="BW47" s="994"/>
      <c r="BX47" s="994"/>
      <c r="BY47" s="994"/>
      <c r="BZ47" s="994"/>
      <c r="CA47" s="994"/>
      <c r="CB47" s="994"/>
      <c r="CC47" s="994"/>
      <c r="CD47" s="994"/>
      <c r="CE47" s="994"/>
      <c r="CF47" s="994"/>
      <c r="CG47" s="1015"/>
      <c r="CH47" s="990"/>
      <c r="CI47" s="991"/>
      <c r="CJ47" s="991"/>
      <c r="CK47" s="991"/>
      <c r="CL47" s="992"/>
      <c r="CM47" s="990"/>
      <c r="CN47" s="991"/>
      <c r="CO47" s="991"/>
      <c r="CP47" s="991"/>
      <c r="CQ47" s="992"/>
      <c r="CR47" s="990"/>
      <c r="CS47" s="991"/>
      <c r="CT47" s="991"/>
      <c r="CU47" s="991"/>
      <c r="CV47" s="992"/>
      <c r="CW47" s="990"/>
      <c r="CX47" s="991"/>
      <c r="CY47" s="991"/>
      <c r="CZ47" s="991"/>
      <c r="DA47" s="992"/>
      <c r="DB47" s="990"/>
      <c r="DC47" s="991"/>
      <c r="DD47" s="991"/>
      <c r="DE47" s="991"/>
      <c r="DF47" s="992"/>
      <c r="DG47" s="990"/>
      <c r="DH47" s="991"/>
      <c r="DI47" s="991"/>
      <c r="DJ47" s="991"/>
      <c r="DK47" s="992"/>
      <c r="DL47" s="990"/>
      <c r="DM47" s="991"/>
      <c r="DN47" s="991"/>
      <c r="DO47" s="991"/>
      <c r="DP47" s="992"/>
      <c r="DQ47" s="990"/>
      <c r="DR47" s="991"/>
      <c r="DS47" s="991"/>
      <c r="DT47" s="991"/>
      <c r="DU47" s="992"/>
      <c r="DV47" s="993"/>
      <c r="DW47" s="994"/>
      <c r="DX47" s="994"/>
      <c r="DY47" s="994"/>
      <c r="DZ47" s="995"/>
      <c r="EA47" s="212"/>
    </row>
    <row r="48" spans="1:131" ht="26.25" customHeight="1" x14ac:dyDescent="0.2">
      <c r="A48" s="221">
        <v>21</v>
      </c>
      <c r="B48" s="1031"/>
      <c r="C48" s="1032"/>
      <c r="D48" s="1032"/>
      <c r="E48" s="1032"/>
      <c r="F48" s="1032"/>
      <c r="G48" s="1032"/>
      <c r="H48" s="1032"/>
      <c r="I48" s="1032"/>
      <c r="J48" s="1032"/>
      <c r="K48" s="1032"/>
      <c r="L48" s="1032"/>
      <c r="M48" s="1032"/>
      <c r="N48" s="1032"/>
      <c r="O48" s="1032"/>
      <c r="P48" s="1033"/>
      <c r="Q48" s="1039"/>
      <c r="R48" s="1040"/>
      <c r="S48" s="1040"/>
      <c r="T48" s="1040"/>
      <c r="U48" s="1040"/>
      <c r="V48" s="1040"/>
      <c r="W48" s="1040"/>
      <c r="X48" s="1040"/>
      <c r="Y48" s="1040"/>
      <c r="Z48" s="1040"/>
      <c r="AA48" s="1040"/>
      <c r="AB48" s="1040"/>
      <c r="AC48" s="1040"/>
      <c r="AD48" s="1040"/>
      <c r="AE48" s="1041"/>
      <c r="AF48" s="1036"/>
      <c r="AG48" s="1037"/>
      <c r="AH48" s="1037"/>
      <c r="AI48" s="1037"/>
      <c r="AJ48" s="1038"/>
      <c r="AK48" s="981"/>
      <c r="AL48" s="972"/>
      <c r="AM48" s="972"/>
      <c r="AN48" s="972"/>
      <c r="AO48" s="972"/>
      <c r="AP48" s="972"/>
      <c r="AQ48" s="972"/>
      <c r="AR48" s="972"/>
      <c r="AS48" s="972"/>
      <c r="AT48" s="972"/>
      <c r="AU48" s="972"/>
      <c r="AV48" s="972"/>
      <c r="AW48" s="972"/>
      <c r="AX48" s="972"/>
      <c r="AY48" s="972"/>
      <c r="AZ48" s="1042"/>
      <c r="BA48" s="1042"/>
      <c r="BB48" s="1042"/>
      <c r="BC48" s="1042"/>
      <c r="BD48" s="1042"/>
      <c r="BE48" s="973"/>
      <c r="BF48" s="973"/>
      <c r="BG48" s="973"/>
      <c r="BH48" s="973"/>
      <c r="BI48" s="974"/>
      <c r="BJ48" s="214"/>
      <c r="BK48" s="214"/>
      <c r="BL48" s="214"/>
      <c r="BM48" s="214"/>
      <c r="BN48" s="214"/>
      <c r="BO48" s="224"/>
      <c r="BP48" s="224"/>
      <c r="BQ48" s="221">
        <v>42</v>
      </c>
      <c r="BR48" s="222"/>
      <c r="BS48" s="993"/>
      <c r="BT48" s="994"/>
      <c r="BU48" s="994"/>
      <c r="BV48" s="994"/>
      <c r="BW48" s="994"/>
      <c r="BX48" s="994"/>
      <c r="BY48" s="994"/>
      <c r="BZ48" s="994"/>
      <c r="CA48" s="994"/>
      <c r="CB48" s="994"/>
      <c r="CC48" s="994"/>
      <c r="CD48" s="994"/>
      <c r="CE48" s="994"/>
      <c r="CF48" s="994"/>
      <c r="CG48" s="1015"/>
      <c r="CH48" s="990"/>
      <c r="CI48" s="991"/>
      <c r="CJ48" s="991"/>
      <c r="CK48" s="991"/>
      <c r="CL48" s="992"/>
      <c r="CM48" s="990"/>
      <c r="CN48" s="991"/>
      <c r="CO48" s="991"/>
      <c r="CP48" s="991"/>
      <c r="CQ48" s="992"/>
      <c r="CR48" s="990"/>
      <c r="CS48" s="991"/>
      <c r="CT48" s="991"/>
      <c r="CU48" s="991"/>
      <c r="CV48" s="992"/>
      <c r="CW48" s="990"/>
      <c r="CX48" s="991"/>
      <c r="CY48" s="991"/>
      <c r="CZ48" s="991"/>
      <c r="DA48" s="992"/>
      <c r="DB48" s="990"/>
      <c r="DC48" s="991"/>
      <c r="DD48" s="991"/>
      <c r="DE48" s="991"/>
      <c r="DF48" s="992"/>
      <c r="DG48" s="990"/>
      <c r="DH48" s="991"/>
      <c r="DI48" s="991"/>
      <c r="DJ48" s="991"/>
      <c r="DK48" s="992"/>
      <c r="DL48" s="990"/>
      <c r="DM48" s="991"/>
      <c r="DN48" s="991"/>
      <c r="DO48" s="991"/>
      <c r="DP48" s="992"/>
      <c r="DQ48" s="990"/>
      <c r="DR48" s="991"/>
      <c r="DS48" s="991"/>
      <c r="DT48" s="991"/>
      <c r="DU48" s="992"/>
      <c r="DV48" s="993"/>
      <c r="DW48" s="994"/>
      <c r="DX48" s="994"/>
      <c r="DY48" s="994"/>
      <c r="DZ48" s="995"/>
      <c r="EA48" s="212"/>
    </row>
    <row r="49" spans="1:131" ht="26.25" customHeight="1" x14ac:dyDescent="0.2">
      <c r="A49" s="221">
        <v>22</v>
      </c>
      <c r="B49" s="1031"/>
      <c r="C49" s="1032"/>
      <c r="D49" s="1032"/>
      <c r="E49" s="1032"/>
      <c r="F49" s="1032"/>
      <c r="G49" s="1032"/>
      <c r="H49" s="1032"/>
      <c r="I49" s="1032"/>
      <c r="J49" s="1032"/>
      <c r="K49" s="1032"/>
      <c r="L49" s="1032"/>
      <c r="M49" s="1032"/>
      <c r="N49" s="1032"/>
      <c r="O49" s="1032"/>
      <c r="P49" s="1033"/>
      <c r="Q49" s="1039"/>
      <c r="R49" s="1040"/>
      <c r="S49" s="1040"/>
      <c r="T49" s="1040"/>
      <c r="U49" s="1040"/>
      <c r="V49" s="1040"/>
      <c r="W49" s="1040"/>
      <c r="X49" s="1040"/>
      <c r="Y49" s="1040"/>
      <c r="Z49" s="1040"/>
      <c r="AA49" s="1040"/>
      <c r="AB49" s="1040"/>
      <c r="AC49" s="1040"/>
      <c r="AD49" s="1040"/>
      <c r="AE49" s="1041"/>
      <c r="AF49" s="1036"/>
      <c r="AG49" s="1037"/>
      <c r="AH49" s="1037"/>
      <c r="AI49" s="1037"/>
      <c r="AJ49" s="1038"/>
      <c r="AK49" s="981"/>
      <c r="AL49" s="972"/>
      <c r="AM49" s="972"/>
      <c r="AN49" s="972"/>
      <c r="AO49" s="972"/>
      <c r="AP49" s="972"/>
      <c r="AQ49" s="972"/>
      <c r="AR49" s="972"/>
      <c r="AS49" s="972"/>
      <c r="AT49" s="972"/>
      <c r="AU49" s="972"/>
      <c r="AV49" s="972"/>
      <c r="AW49" s="972"/>
      <c r="AX49" s="972"/>
      <c r="AY49" s="972"/>
      <c r="AZ49" s="1042"/>
      <c r="BA49" s="1042"/>
      <c r="BB49" s="1042"/>
      <c r="BC49" s="1042"/>
      <c r="BD49" s="1042"/>
      <c r="BE49" s="973"/>
      <c r="BF49" s="973"/>
      <c r="BG49" s="973"/>
      <c r="BH49" s="973"/>
      <c r="BI49" s="974"/>
      <c r="BJ49" s="214"/>
      <c r="BK49" s="214"/>
      <c r="BL49" s="214"/>
      <c r="BM49" s="214"/>
      <c r="BN49" s="214"/>
      <c r="BO49" s="224"/>
      <c r="BP49" s="224"/>
      <c r="BQ49" s="221">
        <v>43</v>
      </c>
      <c r="BR49" s="222"/>
      <c r="BS49" s="993"/>
      <c r="BT49" s="994"/>
      <c r="BU49" s="994"/>
      <c r="BV49" s="994"/>
      <c r="BW49" s="994"/>
      <c r="BX49" s="994"/>
      <c r="BY49" s="994"/>
      <c r="BZ49" s="994"/>
      <c r="CA49" s="994"/>
      <c r="CB49" s="994"/>
      <c r="CC49" s="994"/>
      <c r="CD49" s="994"/>
      <c r="CE49" s="994"/>
      <c r="CF49" s="994"/>
      <c r="CG49" s="1015"/>
      <c r="CH49" s="990"/>
      <c r="CI49" s="991"/>
      <c r="CJ49" s="991"/>
      <c r="CK49" s="991"/>
      <c r="CL49" s="992"/>
      <c r="CM49" s="990"/>
      <c r="CN49" s="991"/>
      <c r="CO49" s="991"/>
      <c r="CP49" s="991"/>
      <c r="CQ49" s="992"/>
      <c r="CR49" s="990"/>
      <c r="CS49" s="991"/>
      <c r="CT49" s="991"/>
      <c r="CU49" s="991"/>
      <c r="CV49" s="992"/>
      <c r="CW49" s="990"/>
      <c r="CX49" s="991"/>
      <c r="CY49" s="991"/>
      <c r="CZ49" s="991"/>
      <c r="DA49" s="992"/>
      <c r="DB49" s="990"/>
      <c r="DC49" s="991"/>
      <c r="DD49" s="991"/>
      <c r="DE49" s="991"/>
      <c r="DF49" s="992"/>
      <c r="DG49" s="990"/>
      <c r="DH49" s="991"/>
      <c r="DI49" s="991"/>
      <c r="DJ49" s="991"/>
      <c r="DK49" s="992"/>
      <c r="DL49" s="990"/>
      <c r="DM49" s="991"/>
      <c r="DN49" s="991"/>
      <c r="DO49" s="991"/>
      <c r="DP49" s="992"/>
      <c r="DQ49" s="990"/>
      <c r="DR49" s="991"/>
      <c r="DS49" s="991"/>
      <c r="DT49" s="991"/>
      <c r="DU49" s="992"/>
      <c r="DV49" s="993"/>
      <c r="DW49" s="994"/>
      <c r="DX49" s="994"/>
      <c r="DY49" s="994"/>
      <c r="DZ49" s="995"/>
      <c r="EA49" s="212"/>
    </row>
    <row r="50" spans="1:131" ht="26.25" customHeight="1" x14ac:dyDescent="0.2">
      <c r="A50" s="221">
        <v>23</v>
      </c>
      <c r="B50" s="1031"/>
      <c r="C50" s="1032"/>
      <c r="D50" s="1032"/>
      <c r="E50" s="1032"/>
      <c r="F50" s="1032"/>
      <c r="G50" s="1032"/>
      <c r="H50" s="1032"/>
      <c r="I50" s="1032"/>
      <c r="J50" s="1032"/>
      <c r="K50" s="1032"/>
      <c r="L50" s="1032"/>
      <c r="M50" s="1032"/>
      <c r="N50" s="1032"/>
      <c r="O50" s="1032"/>
      <c r="P50" s="1033"/>
      <c r="Q50" s="1034"/>
      <c r="R50" s="1026"/>
      <c r="S50" s="1026"/>
      <c r="T50" s="1026"/>
      <c r="U50" s="1026"/>
      <c r="V50" s="1026"/>
      <c r="W50" s="1026"/>
      <c r="X50" s="1026"/>
      <c r="Y50" s="1026"/>
      <c r="Z50" s="1026"/>
      <c r="AA50" s="1026"/>
      <c r="AB50" s="1026"/>
      <c r="AC50" s="1026"/>
      <c r="AD50" s="1026"/>
      <c r="AE50" s="1035"/>
      <c r="AF50" s="1036"/>
      <c r="AG50" s="1037"/>
      <c r="AH50" s="1037"/>
      <c r="AI50" s="1037"/>
      <c r="AJ50" s="1038"/>
      <c r="AK50" s="1025"/>
      <c r="AL50" s="1026"/>
      <c r="AM50" s="1026"/>
      <c r="AN50" s="1026"/>
      <c r="AO50" s="1026"/>
      <c r="AP50" s="1026"/>
      <c r="AQ50" s="1026"/>
      <c r="AR50" s="1026"/>
      <c r="AS50" s="1026"/>
      <c r="AT50" s="1026"/>
      <c r="AU50" s="1026"/>
      <c r="AV50" s="1026"/>
      <c r="AW50" s="1026"/>
      <c r="AX50" s="1026"/>
      <c r="AY50" s="1026"/>
      <c r="AZ50" s="1027"/>
      <c r="BA50" s="1027"/>
      <c r="BB50" s="1027"/>
      <c r="BC50" s="1027"/>
      <c r="BD50" s="1027"/>
      <c r="BE50" s="973"/>
      <c r="BF50" s="973"/>
      <c r="BG50" s="973"/>
      <c r="BH50" s="973"/>
      <c r="BI50" s="974"/>
      <c r="BJ50" s="214"/>
      <c r="BK50" s="214"/>
      <c r="BL50" s="214"/>
      <c r="BM50" s="214"/>
      <c r="BN50" s="214"/>
      <c r="BO50" s="224"/>
      <c r="BP50" s="224"/>
      <c r="BQ50" s="221">
        <v>44</v>
      </c>
      <c r="BR50" s="222"/>
      <c r="BS50" s="993"/>
      <c r="BT50" s="994"/>
      <c r="BU50" s="994"/>
      <c r="BV50" s="994"/>
      <c r="BW50" s="994"/>
      <c r="BX50" s="994"/>
      <c r="BY50" s="994"/>
      <c r="BZ50" s="994"/>
      <c r="CA50" s="994"/>
      <c r="CB50" s="994"/>
      <c r="CC50" s="994"/>
      <c r="CD50" s="994"/>
      <c r="CE50" s="994"/>
      <c r="CF50" s="994"/>
      <c r="CG50" s="1015"/>
      <c r="CH50" s="990"/>
      <c r="CI50" s="991"/>
      <c r="CJ50" s="991"/>
      <c r="CK50" s="991"/>
      <c r="CL50" s="992"/>
      <c r="CM50" s="990"/>
      <c r="CN50" s="991"/>
      <c r="CO50" s="991"/>
      <c r="CP50" s="991"/>
      <c r="CQ50" s="992"/>
      <c r="CR50" s="990"/>
      <c r="CS50" s="991"/>
      <c r="CT50" s="991"/>
      <c r="CU50" s="991"/>
      <c r="CV50" s="992"/>
      <c r="CW50" s="990"/>
      <c r="CX50" s="991"/>
      <c r="CY50" s="991"/>
      <c r="CZ50" s="991"/>
      <c r="DA50" s="992"/>
      <c r="DB50" s="990"/>
      <c r="DC50" s="991"/>
      <c r="DD50" s="991"/>
      <c r="DE50" s="991"/>
      <c r="DF50" s="992"/>
      <c r="DG50" s="990"/>
      <c r="DH50" s="991"/>
      <c r="DI50" s="991"/>
      <c r="DJ50" s="991"/>
      <c r="DK50" s="992"/>
      <c r="DL50" s="990"/>
      <c r="DM50" s="991"/>
      <c r="DN50" s="991"/>
      <c r="DO50" s="991"/>
      <c r="DP50" s="992"/>
      <c r="DQ50" s="990"/>
      <c r="DR50" s="991"/>
      <c r="DS50" s="991"/>
      <c r="DT50" s="991"/>
      <c r="DU50" s="992"/>
      <c r="DV50" s="993"/>
      <c r="DW50" s="994"/>
      <c r="DX50" s="994"/>
      <c r="DY50" s="994"/>
      <c r="DZ50" s="995"/>
      <c r="EA50" s="212"/>
    </row>
    <row r="51" spans="1:131" ht="26.25" customHeight="1" x14ac:dyDescent="0.2">
      <c r="A51" s="221">
        <v>24</v>
      </c>
      <c r="B51" s="1031"/>
      <c r="C51" s="1032"/>
      <c r="D51" s="1032"/>
      <c r="E51" s="1032"/>
      <c r="F51" s="1032"/>
      <c r="G51" s="1032"/>
      <c r="H51" s="1032"/>
      <c r="I51" s="1032"/>
      <c r="J51" s="1032"/>
      <c r="K51" s="1032"/>
      <c r="L51" s="1032"/>
      <c r="M51" s="1032"/>
      <c r="N51" s="1032"/>
      <c r="O51" s="1032"/>
      <c r="P51" s="1033"/>
      <c r="Q51" s="1034"/>
      <c r="R51" s="1026"/>
      <c r="S51" s="1026"/>
      <c r="T51" s="1026"/>
      <c r="U51" s="1026"/>
      <c r="V51" s="1026"/>
      <c r="W51" s="1026"/>
      <c r="X51" s="1026"/>
      <c r="Y51" s="1026"/>
      <c r="Z51" s="1026"/>
      <c r="AA51" s="1026"/>
      <c r="AB51" s="1026"/>
      <c r="AC51" s="1026"/>
      <c r="AD51" s="1026"/>
      <c r="AE51" s="1035"/>
      <c r="AF51" s="1036"/>
      <c r="AG51" s="1037"/>
      <c r="AH51" s="1037"/>
      <c r="AI51" s="1037"/>
      <c r="AJ51" s="1038"/>
      <c r="AK51" s="1025"/>
      <c r="AL51" s="1026"/>
      <c r="AM51" s="1026"/>
      <c r="AN51" s="1026"/>
      <c r="AO51" s="1026"/>
      <c r="AP51" s="1026"/>
      <c r="AQ51" s="1026"/>
      <c r="AR51" s="1026"/>
      <c r="AS51" s="1026"/>
      <c r="AT51" s="1026"/>
      <c r="AU51" s="1026"/>
      <c r="AV51" s="1026"/>
      <c r="AW51" s="1026"/>
      <c r="AX51" s="1026"/>
      <c r="AY51" s="1026"/>
      <c r="AZ51" s="1027"/>
      <c r="BA51" s="1027"/>
      <c r="BB51" s="1027"/>
      <c r="BC51" s="1027"/>
      <c r="BD51" s="1027"/>
      <c r="BE51" s="973"/>
      <c r="BF51" s="973"/>
      <c r="BG51" s="973"/>
      <c r="BH51" s="973"/>
      <c r="BI51" s="974"/>
      <c r="BJ51" s="214"/>
      <c r="BK51" s="214"/>
      <c r="BL51" s="214"/>
      <c r="BM51" s="214"/>
      <c r="BN51" s="214"/>
      <c r="BO51" s="224"/>
      <c r="BP51" s="224"/>
      <c r="BQ51" s="221">
        <v>45</v>
      </c>
      <c r="BR51" s="222"/>
      <c r="BS51" s="993"/>
      <c r="BT51" s="994"/>
      <c r="BU51" s="994"/>
      <c r="BV51" s="994"/>
      <c r="BW51" s="994"/>
      <c r="BX51" s="994"/>
      <c r="BY51" s="994"/>
      <c r="BZ51" s="994"/>
      <c r="CA51" s="994"/>
      <c r="CB51" s="994"/>
      <c r="CC51" s="994"/>
      <c r="CD51" s="994"/>
      <c r="CE51" s="994"/>
      <c r="CF51" s="994"/>
      <c r="CG51" s="1015"/>
      <c r="CH51" s="990"/>
      <c r="CI51" s="991"/>
      <c r="CJ51" s="991"/>
      <c r="CK51" s="991"/>
      <c r="CL51" s="992"/>
      <c r="CM51" s="990"/>
      <c r="CN51" s="991"/>
      <c r="CO51" s="991"/>
      <c r="CP51" s="991"/>
      <c r="CQ51" s="992"/>
      <c r="CR51" s="990"/>
      <c r="CS51" s="991"/>
      <c r="CT51" s="991"/>
      <c r="CU51" s="991"/>
      <c r="CV51" s="992"/>
      <c r="CW51" s="990"/>
      <c r="CX51" s="991"/>
      <c r="CY51" s="991"/>
      <c r="CZ51" s="991"/>
      <c r="DA51" s="992"/>
      <c r="DB51" s="990"/>
      <c r="DC51" s="991"/>
      <c r="DD51" s="991"/>
      <c r="DE51" s="991"/>
      <c r="DF51" s="992"/>
      <c r="DG51" s="990"/>
      <c r="DH51" s="991"/>
      <c r="DI51" s="991"/>
      <c r="DJ51" s="991"/>
      <c r="DK51" s="992"/>
      <c r="DL51" s="990"/>
      <c r="DM51" s="991"/>
      <c r="DN51" s="991"/>
      <c r="DO51" s="991"/>
      <c r="DP51" s="992"/>
      <c r="DQ51" s="990"/>
      <c r="DR51" s="991"/>
      <c r="DS51" s="991"/>
      <c r="DT51" s="991"/>
      <c r="DU51" s="992"/>
      <c r="DV51" s="993"/>
      <c r="DW51" s="994"/>
      <c r="DX51" s="994"/>
      <c r="DY51" s="994"/>
      <c r="DZ51" s="995"/>
      <c r="EA51" s="212"/>
    </row>
    <row r="52" spans="1:131" ht="26.25" customHeight="1" x14ac:dyDescent="0.2">
      <c r="A52" s="221">
        <v>25</v>
      </c>
      <c r="B52" s="1031"/>
      <c r="C52" s="1032"/>
      <c r="D52" s="1032"/>
      <c r="E52" s="1032"/>
      <c r="F52" s="1032"/>
      <c r="G52" s="1032"/>
      <c r="H52" s="1032"/>
      <c r="I52" s="1032"/>
      <c r="J52" s="1032"/>
      <c r="K52" s="1032"/>
      <c r="L52" s="1032"/>
      <c r="M52" s="1032"/>
      <c r="N52" s="1032"/>
      <c r="O52" s="1032"/>
      <c r="P52" s="1033"/>
      <c r="Q52" s="1034"/>
      <c r="R52" s="1026"/>
      <c r="S52" s="1026"/>
      <c r="T52" s="1026"/>
      <c r="U52" s="1026"/>
      <c r="V52" s="1026"/>
      <c r="W52" s="1026"/>
      <c r="X52" s="1026"/>
      <c r="Y52" s="1026"/>
      <c r="Z52" s="1026"/>
      <c r="AA52" s="1026"/>
      <c r="AB52" s="1026"/>
      <c r="AC52" s="1026"/>
      <c r="AD52" s="1026"/>
      <c r="AE52" s="1035"/>
      <c r="AF52" s="1036"/>
      <c r="AG52" s="1037"/>
      <c r="AH52" s="1037"/>
      <c r="AI52" s="1037"/>
      <c r="AJ52" s="1038"/>
      <c r="AK52" s="1025"/>
      <c r="AL52" s="1026"/>
      <c r="AM52" s="1026"/>
      <c r="AN52" s="1026"/>
      <c r="AO52" s="1026"/>
      <c r="AP52" s="1026"/>
      <c r="AQ52" s="1026"/>
      <c r="AR52" s="1026"/>
      <c r="AS52" s="1026"/>
      <c r="AT52" s="1026"/>
      <c r="AU52" s="1026"/>
      <c r="AV52" s="1026"/>
      <c r="AW52" s="1026"/>
      <c r="AX52" s="1026"/>
      <c r="AY52" s="1026"/>
      <c r="AZ52" s="1027"/>
      <c r="BA52" s="1027"/>
      <c r="BB52" s="1027"/>
      <c r="BC52" s="1027"/>
      <c r="BD52" s="1027"/>
      <c r="BE52" s="973"/>
      <c r="BF52" s="973"/>
      <c r="BG52" s="973"/>
      <c r="BH52" s="973"/>
      <c r="BI52" s="974"/>
      <c r="BJ52" s="214"/>
      <c r="BK52" s="214"/>
      <c r="BL52" s="214"/>
      <c r="BM52" s="214"/>
      <c r="BN52" s="214"/>
      <c r="BO52" s="224"/>
      <c r="BP52" s="224"/>
      <c r="BQ52" s="221">
        <v>46</v>
      </c>
      <c r="BR52" s="222"/>
      <c r="BS52" s="993"/>
      <c r="BT52" s="994"/>
      <c r="BU52" s="994"/>
      <c r="BV52" s="994"/>
      <c r="BW52" s="994"/>
      <c r="BX52" s="994"/>
      <c r="BY52" s="994"/>
      <c r="BZ52" s="994"/>
      <c r="CA52" s="994"/>
      <c r="CB52" s="994"/>
      <c r="CC52" s="994"/>
      <c r="CD52" s="994"/>
      <c r="CE52" s="994"/>
      <c r="CF52" s="994"/>
      <c r="CG52" s="1015"/>
      <c r="CH52" s="990"/>
      <c r="CI52" s="991"/>
      <c r="CJ52" s="991"/>
      <c r="CK52" s="991"/>
      <c r="CL52" s="992"/>
      <c r="CM52" s="990"/>
      <c r="CN52" s="991"/>
      <c r="CO52" s="991"/>
      <c r="CP52" s="991"/>
      <c r="CQ52" s="992"/>
      <c r="CR52" s="990"/>
      <c r="CS52" s="991"/>
      <c r="CT52" s="991"/>
      <c r="CU52" s="991"/>
      <c r="CV52" s="992"/>
      <c r="CW52" s="990"/>
      <c r="CX52" s="991"/>
      <c r="CY52" s="991"/>
      <c r="CZ52" s="991"/>
      <c r="DA52" s="992"/>
      <c r="DB52" s="990"/>
      <c r="DC52" s="991"/>
      <c r="DD52" s="991"/>
      <c r="DE52" s="991"/>
      <c r="DF52" s="992"/>
      <c r="DG52" s="990"/>
      <c r="DH52" s="991"/>
      <c r="DI52" s="991"/>
      <c r="DJ52" s="991"/>
      <c r="DK52" s="992"/>
      <c r="DL52" s="990"/>
      <c r="DM52" s="991"/>
      <c r="DN52" s="991"/>
      <c r="DO52" s="991"/>
      <c r="DP52" s="992"/>
      <c r="DQ52" s="990"/>
      <c r="DR52" s="991"/>
      <c r="DS52" s="991"/>
      <c r="DT52" s="991"/>
      <c r="DU52" s="992"/>
      <c r="DV52" s="993"/>
      <c r="DW52" s="994"/>
      <c r="DX52" s="994"/>
      <c r="DY52" s="994"/>
      <c r="DZ52" s="995"/>
      <c r="EA52" s="212"/>
    </row>
    <row r="53" spans="1:131" ht="26.25" customHeight="1" x14ac:dyDescent="0.2">
      <c r="A53" s="221">
        <v>26</v>
      </c>
      <c r="B53" s="1031"/>
      <c r="C53" s="1032"/>
      <c r="D53" s="1032"/>
      <c r="E53" s="1032"/>
      <c r="F53" s="1032"/>
      <c r="G53" s="1032"/>
      <c r="H53" s="1032"/>
      <c r="I53" s="1032"/>
      <c r="J53" s="1032"/>
      <c r="K53" s="1032"/>
      <c r="L53" s="1032"/>
      <c r="M53" s="1032"/>
      <c r="N53" s="1032"/>
      <c r="O53" s="1032"/>
      <c r="P53" s="1033"/>
      <c r="Q53" s="1034"/>
      <c r="R53" s="1026"/>
      <c r="S53" s="1026"/>
      <c r="T53" s="1026"/>
      <c r="U53" s="1026"/>
      <c r="V53" s="1026"/>
      <c r="W53" s="1026"/>
      <c r="X53" s="1026"/>
      <c r="Y53" s="1026"/>
      <c r="Z53" s="1026"/>
      <c r="AA53" s="1026"/>
      <c r="AB53" s="1026"/>
      <c r="AC53" s="1026"/>
      <c r="AD53" s="1026"/>
      <c r="AE53" s="1035"/>
      <c r="AF53" s="1036"/>
      <c r="AG53" s="1037"/>
      <c r="AH53" s="1037"/>
      <c r="AI53" s="1037"/>
      <c r="AJ53" s="1038"/>
      <c r="AK53" s="1025"/>
      <c r="AL53" s="1026"/>
      <c r="AM53" s="1026"/>
      <c r="AN53" s="1026"/>
      <c r="AO53" s="1026"/>
      <c r="AP53" s="1026"/>
      <c r="AQ53" s="1026"/>
      <c r="AR53" s="1026"/>
      <c r="AS53" s="1026"/>
      <c r="AT53" s="1026"/>
      <c r="AU53" s="1026"/>
      <c r="AV53" s="1026"/>
      <c r="AW53" s="1026"/>
      <c r="AX53" s="1026"/>
      <c r="AY53" s="1026"/>
      <c r="AZ53" s="1027"/>
      <c r="BA53" s="1027"/>
      <c r="BB53" s="1027"/>
      <c r="BC53" s="1027"/>
      <c r="BD53" s="1027"/>
      <c r="BE53" s="973"/>
      <c r="BF53" s="973"/>
      <c r="BG53" s="973"/>
      <c r="BH53" s="973"/>
      <c r="BI53" s="974"/>
      <c r="BJ53" s="214"/>
      <c r="BK53" s="214"/>
      <c r="BL53" s="214"/>
      <c r="BM53" s="214"/>
      <c r="BN53" s="214"/>
      <c r="BO53" s="224"/>
      <c r="BP53" s="224"/>
      <c r="BQ53" s="221">
        <v>47</v>
      </c>
      <c r="BR53" s="222"/>
      <c r="BS53" s="993"/>
      <c r="BT53" s="994"/>
      <c r="BU53" s="994"/>
      <c r="BV53" s="994"/>
      <c r="BW53" s="994"/>
      <c r="BX53" s="994"/>
      <c r="BY53" s="994"/>
      <c r="BZ53" s="994"/>
      <c r="CA53" s="994"/>
      <c r="CB53" s="994"/>
      <c r="CC53" s="994"/>
      <c r="CD53" s="994"/>
      <c r="CE53" s="994"/>
      <c r="CF53" s="994"/>
      <c r="CG53" s="1015"/>
      <c r="CH53" s="990"/>
      <c r="CI53" s="991"/>
      <c r="CJ53" s="991"/>
      <c r="CK53" s="991"/>
      <c r="CL53" s="992"/>
      <c r="CM53" s="990"/>
      <c r="CN53" s="991"/>
      <c r="CO53" s="991"/>
      <c r="CP53" s="991"/>
      <c r="CQ53" s="992"/>
      <c r="CR53" s="990"/>
      <c r="CS53" s="991"/>
      <c r="CT53" s="991"/>
      <c r="CU53" s="991"/>
      <c r="CV53" s="992"/>
      <c r="CW53" s="990"/>
      <c r="CX53" s="991"/>
      <c r="CY53" s="991"/>
      <c r="CZ53" s="991"/>
      <c r="DA53" s="992"/>
      <c r="DB53" s="990"/>
      <c r="DC53" s="991"/>
      <c r="DD53" s="991"/>
      <c r="DE53" s="991"/>
      <c r="DF53" s="992"/>
      <c r="DG53" s="990"/>
      <c r="DH53" s="991"/>
      <c r="DI53" s="991"/>
      <c r="DJ53" s="991"/>
      <c r="DK53" s="992"/>
      <c r="DL53" s="990"/>
      <c r="DM53" s="991"/>
      <c r="DN53" s="991"/>
      <c r="DO53" s="991"/>
      <c r="DP53" s="992"/>
      <c r="DQ53" s="990"/>
      <c r="DR53" s="991"/>
      <c r="DS53" s="991"/>
      <c r="DT53" s="991"/>
      <c r="DU53" s="992"/>
      <c r="DV53" s="993"/>
      <c r="DW53" s="994"/>
      <c r="DX53" s="994"/>
      <c r="DY53" s="994"/>
      <c r="DZ53" s="995"/>
      <c r="EA53" s="212"/>
    </row>
    <row r="54" spans="1:131" ht="26.25" customHeight="1" x14ac:dyDescent="0.2">
      <c r="A54" s="221">
        <v>27</v>
      </c>
      <c r="B54" s="1031"/>
      <c r="C54" s="1032"/>
      <c r="D54" s="1032"/>
      <c r="E54" s="1032"/>
      <c r="F54" s="1032"/>
      <c r="G54" s="1032"/>
      <c r="H54" s="1032"/>
      <c r="I54" s="1032"/>
      <c r="J54" s="1032"/>
      <c r="K54" s="1032"/>
      <c r="L54" s="1032"/>
      <c r="M54" s="1032"/>
      <c r="N54" s="1032"/>
      <c r="O54" s="1032"/>
      <c r="P54" s="1033"/>
      <c r="Q54" s="1034"/>
      <c r="R54" s="1026"/>
      <c r="S54" s="1026"/>
      <c r="T54" s="1026"/>
      <c r="U54" s="1026"/>
      <c r="V54" s="1026"/>
      <c r="W54" s="1026"/>
      <c r="X54" s="1026"/>
      <c r="Y54" s="1026"/>
      <c r="Z54" s="1026"/>
      <c r="AA54" s="1026"/>
      <c r="AB54" s="1026"/>
      <c r="AC54" s="1026"/>
      <c r="AD54" s="1026"/>
      <c r="AE54" s="1035"/>
      <c r="AF54" s="1036"/>
      <c r="AG54" s="1037"/>
      <c r="AH54" s="1037"/>
      <c r="AI54" s="1037"/>
      <c r="AJ54" s="1038"/>
      <c r="AK54" s="1025"/>
      <c r="AL54" s="1026"/>
      <c r="AM54" s="1026"/>
      <c r="AN54" s="1026"/>
      <c r="AO54" s="1026"/>
      <c r="AP54" s="1026"/>
      <c r="AQ54" s="1026"/>
      <c r="AR54" s="1026"/>
      <c r="AS54" s="1026"/>
      <c r="AT54" s="1026"/>
      <c r="AU54" s="1026"/>
      <c r="AV54" s="1026"/>
      <c r="AW54" s="1026"/>
      <c r="AX54" s="1026"/>
      <c r="AY54" s="1026"/>
      <c r="AZ54" s="1027"/>
      <c r="BA54" s="1027"/>
      <c r="BB54" s="1027"/>
      <c r="BC54" s="1027"/>
      <c r="BD54" s="1027"/>
      <c r="BE54" s="973"/>
      <c r="BF54" s="973"/>
      <c r="BG54" s="973"/>
      <c r="BH54" s="973"/>
      <c r="BI54" s="974"/>
      <c r="BJ54" s="214"/>
      <c r="BK54" s="214"/>
      <c r="BL54" s="214"/>
      <c r="BM54" s="214"/>
      <c r="BN54" s="214"/>
      <c r="BO54" s="224"/>
      <c r="BP54" s="224"/>
      <c r="BQ54" s="221">
        <v>48</v>
      </c>
      <c r="BR54" s="222"/>
      <c r="BS54" s="993"/>
      <c r="BT54" s="994"/>
      <c r="BU54" s="994"/>
      <c r="BV54" s="994"/>
      <c r="BW54" s="994"/>
      <c r="BX54" s="994"/>
      <c r="BY54" s="994"/>
      <c r="BZ54" s="994"/>
      <c r="CA54" s="994"/>
      <c r="CB54" s="994"/>
      <c r="CC54" s="994"/>
      <c r="CD54" s="994"/>
      <c r="CE54" s="994"/>
      <c r="CF54" s="994"/>
      <c r="CG54" s="1015"/>
      <c r="CH54" s="990"/>
      <c r="CI54" s="991"/>
      <c r="CJ54" s="991"/>
      <c r="CK54" s="991"/>
      <c r="CL54" s="992"/>
      <c r="CM54" s="990"/>
      <c r="CN54" s="991"/>
      <c r="CO54" s="991"/>
      <c r="CP54" s="991"/>
      <c r="CQ54" s="992"/>
      <c r="CR54" s="990"/>
      <c r="CS54" s="991"/>
      <c r="CT54" s="991"/>
      <c r="CU54" s="991"/>
      <c r="CV54" s="992"/>
      <c r="CW54" s="990"/>
      <c r="CX54" s="991"/>
      <c r="CY54" s="991"/>
      <c r="CZ54" s="991"/>
      <c r="DA54" s="992"/>
      <c r="DB54" s="990"/>
      <c r="DC54" s="991"/>
      <c r="DD54" s="991"/>
      <c r="DE54" s="991"/>
      <c r="DF54" s="992"/>
      <c r="DG54" s="990"/>
      <c r="DH54" s="991"/>
      <c r="DI54" s="991"/>
      <c r="DJ54" s="991"/>
      <c r="DK54" s="992"/>
      <c r="DL54" s="990"/>
      <c r="DM54" s="991"/>
      <c r="DN54" s="991"/>
      <c r="DO54" s="991"/>
      <c r="DP54" s="992"/>
      <c r="DQ54" s="990"/>
      <c r="DR54" s="991"/>
      <c r="DS54" s="991"/>
      <c r="DT54" s="991"/>
      <c r="DU54" s="992"/>
      <c r="DV54" s="993"/>
      <c r="DW54" s="994"/>
      <c r="DX54" s="994"/>
      <c r="DY54" s="994"/>
      <c r="DZ54" s="995"/>
      <c r="EA54" s="212"/>
    </row>
    <row r="55" spans="1:131" ht="26.25" customHeight="1" x14ac:dyDescent="0.2">
      <c r="A55" s="221">
        <v>28</v>
      </c>
      <c r="B55" s="1031"/>
      <c r="C55" s="1032"/>
      <c r="D55" s="1032"/>
      <c r="E55" s="1032"/>
      <c r="F55" s="1032"/>
      <c r="G55" s="1032"/>
      <c r="H55" s="1032"/>
      <c r="I55" s="1032"/>
      <c r="J55" s="1032"/>
      <c r="K55" s="1032"/>
      <c r="L55" s="1032"/>
      <c r="M55" s="1032"/>
      <c r="N55" s="1032"/>
      <c r="O55" s="1032"/>
      <c r="P55" s="1033"/>
      <c r="Q55" s="1034"/>
      <c r="R55" s="1026"/>
      <c r="S55" s="1026"/>
      <c r="T55" s="1026"/>
      <c r="U55" s="1026"/>
      <c r="V55" s="1026"/>
      <c r="W55" s="1026"/>
      <c r="X55" s="1026"/>
      <c r="Y55" s="1026"/>
      <c r="Z55" s="1026"/>
      <c r="AA55" s="1026"/>
      <c r="AB55" s="1026"/>
      <c r="AC55" s="1026"/>
      <c r="AD55" s="1026"/>
      <c r="AE55" s="1035"/>
      <c r="AF55" s="1036"/>
      <c r="AG55" s="1037"/>
      <c r="AH55" s="1037"/>
      <c r="AI55" s="1037"/>
      <c r="AJ55" s="1038"/>
      <c r="AK55" s="1025"/>
      <c r="AL55" s="1026"/>
      <c r="AM55" s="1026"/>
      <c r="AN55" s="1026"/>
      <c r="AO55" s="1026"/>
      <c r="AP55" s="1026"/>
      <c r="AQ55" s="1026"/>
      <c r="AR55" s="1026"/>
      <c r="AS55" s="1026"/>
      <c r="AT55" s="1026"/>
      <c r="AU55" s="1026"/>
      <c r="AV55" s="1026"/>
      <c r="AW55" s="1026"/>
      <c r="AX55" s="1026"/>
      <c r="AY55" s="1026"/>
      <c r="AZ55" s="1027"/>
      <c r="BA55" s="1027"/>
      <c r="BB55" s="1027"/>
      <c r="BC55" s="1027"/>
      <c r="BD55" s="1027"/>
      <c r="BE55" s="973"/>
      <c r="BF55" s="973"/>
      <c r="BG55" s="973"/>
      <c r="BH55" s="973"/>
      <c r="BI55" s="974"/>
      <c r="BJ55" s="214"/>
      <c r="BK55" s="214"/>
      <c r="BL55" s="214"/>
      <c r="BM55" s="214"/>
      <c r="BN55" s="214"/>
      <c r="BO55" s="224"/>
      <c r="BP55" s="224"/>
      <c r="BQ55" s="221">
        <v>49</v>
      </c>
      <c r="BR55" s="222"/>
      <c r="BS55" s="993"/>
      <c r="BT55" s="994"/>
      <c r="BU55" s="994"/>
      <c r="BV55" s="994"/>
      <c r="BW55" s="994"/>
      <c r="BX55" s="994"/>
      <c r="BY55" s="994"/>
      <c r="BZ55" s="994"/>
      <c r="CA55" s="994"/>
      <c r="CB55" s="994"/>
      <c r="CC55" s="994"/>
      <c r="CD55" s="994"/>
      <c r="CE55" s="994"/>
      <c r="CF55" s="994"/>
      <c r="CG55" s="1015"/>
      <c r="CH55" s="990"/>
      <c r="CI55" s="991"/>
      <c r="CJ55" s="991"/>
      <c r="CK55" s="991"/>
      <c r="CL55" s="992"/>
      <c r="CM55" s="990"/>
      <c r="CN55" s="991"/>
      <c r="CO55" s="991"/>
      <c r="CP55" s="991"/>
      <c r="CQ55" s="992"/>
      <c r="CR55" s="990"/>
      <c r="CS55" s="991"/>
      <c r="CT55" s="991"/>
      <c r="CU55" s="991"/>
      <c r="CV55" s="992"/>
      <c r="CW55" s="990"/>
      <c r="CX55" s="991"/>
      <c r="CY55" s="991"/>
      <c r="CZ55" s="991"/>
      <c r="DA55" s="992"/>
      <c r="DB55" s="990"/>
      <c r="DC55" s="991"/>
      <c r="DD55" s="991"/>
      <c r="DE55" s="991"/>
      <c r="DF55" s="992"/>
      <c r="DG55" s="990"/>
      <c r="DH55" s="991"/>
      <c r="DI55" s="991"/>
      <c r="DJ55" s="991"/>
      <c r="DK55" s="992"/>
      <c r="DL55" s="990"/>
      <c r="DM55" s="991"/>
      <c r="DN55" s="991"/>
      <c r="DO55" s="991"/>
      <c r="DP55" s="992"/>
      <c r="DQ55" s="990"/>
      <c r="DR55" s="991"/>
      <c r="DS55" s="991"/>
      <c r="DT55" s="991"/>
      <c r="DU55" s="992"/>
      <c r="DV55" s="993"/>
      <c r="DW55" s="994"/>
      <c r="DX55" s="994"/>
      <c r="DY55" s="994"/>
      <c r="DZ55" s="995"/>
      <c r="EA55" s="212"/>
    </row>
    <row r="56" spans="1:131" ht="26.25" customHeight="1" x14ac:dyDescent="0.2">
      <c r="A56" s="221">
        <v>29</v>
      </c>
      <c r="B56" s="1031"/>
      <c r="C56" s="1032"/>
      <c r="D56" s="1032"/>
      <c r="E56" s="1032"/>
      <c r="F56" s="1032"/>
      <c r="G56" s="1032"/>
      <c r="H56" s="1032"/>
      <c r="I56" s="1032"/>
      <c r="J56" s="1032"/>
      <c r="K56" s="1032"/>
      <c r="L56" s="1032"/>
      <c r="M56" s="1032"/>
      <c r="N56" s="1032"/>
      <c r="O56" s="1032"/>
      <c r="P56" s="1033"/>
      <c r="Q56" s="1034"/>
      <c r="R56" s="1026"/>
      <c r="S56" s="1026"/>
      <c r="T56" s="1026"/>
      <c r="U56" s="1026"/>
      <c r="V56" s="1026"/>
      <c r="W56" s="1026"/>
      <c r="X56" s="1026"/>
      <c r="Y56" s="1026"/>
      <c r="Z56" s="1026"/>
      <c r="AA56" s="1026"/>
      <c r="AB56" s="1026"/>
      <c r="AC56" s="1026"/>
      <c r="AD56" s="1026"/>
      <c r="AE56" s="1035"/>
      <c r="AF56" s="1036"/>
      <c r="AG56" s="1037"/>
      <c r="AH56" s="1037"/>
      <c r="AI56" s="1037"/>
      <c r="AJ56" s="1038"/>
      <c r="AK56" s="1025"/>
      <c r="AL56" s="1026"/>
      <c r="AM56" s="1026"/>
      <c r="AN56" s="1026"/>
      <c r="AO56" s="1026"/>
      <c r="AP56" s="1026"/>
      <c r="AQ56" s="1026"/>
      <c r="AR56" s="1026"/>
      <c r="AS56" s="1026"/>
      <c r="AT56" s="1026"/>
      <c r="AU56" s="1026"/>
      <c r="AV56" s="1026"/>
      <c r="AW56" s="1026"/>
      <c r="AX56" s="1026"/>
      <c r="AY56" s="1026"/>
      <c r="AZ56" s="1027"/>
      <c r="BA56" s="1027"/>
      <c r="BB56" s="1027"/>
      <c r="BC56" s="1027"/>
      <c r="BD56" s="1027"/>
      <c r="BE56" s="973"/>
      <c r="BF56" s="973"/>
      <c r="BG56" s="973"/>
      <c r="BH56" s="973"/>
      <c r="BI56" s="974"/>
      <c r="BJ56" s="214"/>
      <c r="BK56" s="214"/>
      <c r="BL56" s="214"/>
      <c r="BM56" s="214"/>
      <c r="BN56" s="214"/>
      <c r="BO56" s="224"/>
      <c r="BP56" s="224"/>
      <c r="BQ56" s="221">
        <v>50</v>
      </c>
      <c r="BR56" s="222"/>
      <c r="BS56" s="993"/>
      <c r="BT56" s="994"/>
      <c r="BU56" s="994"/>
      <c r="BV56" s="994"/>
      <c r="BW56" s="994"/>
      <c r="BX56" s="994"/>
      <c r="BY56" s="994"/>
      <c r="BZ56" s="994"/>
      <c r="CA56" s="994"/>
      <c r="CB56" s="994"/>
      <c r="CC56" s="994"/>
      <c r="CD56" s="994"/>
      <c r="CE56" s="994"/>
      <c r="CF56" s="994"/>
      <c r="CG56" s="1015"/>
      <c r="CH56" s="990"/>
      <c r="CI56" s="991"/>
      <c r="CJ56" s="991"/>
      <c r="CK56" s="991"/>
      <c r="CL56" s="992"/>
      <c r="CM56" s="990"/>
      <c r="CN56" s="991"/>
      <c r="CO56" s="991"/>
      <c r="CP56" s="991"/>
      <c r="CQ56" s="992"/>
      <c r="CR56" s="990"/>
      <c r="CS56" s="991"/>
      <c r="CT56" s="991"/>
      <c r="CU56" s="991"/>
      <c r="CV56" s="992"/>
      <c r="CW56" s="990"/>
      <c r="CX56" s="991"/>
      <c r="CY56" s="991"/>
      <c r="CZ56" s="991"/>
      <c r="DA56" s="992"/>
      <c r="DB56" s="990"/>
      <c r="DC56" s="991"/>
      <c r="DD56" s="991"/>
      <c r="DE56" s="991"/>
      <c r="DF56" s="992"/>
      <c r="DG56" s="990"/>
      <c r="DH56" s="991"/>
      <c r="DI56" s="991"/>
      <c r="DJ56" s="991"/>
      <c r="DK56" s="992"/>
      <c r="DL56" s="990"/>
      <c r="DM56" s="991"/>
      <c r="DN56" s="991"/>
      <c r="DO56" s="991"/>
      <c r="DP56" s="992"/>
      <c r="DQ56" s="990"/>
      <c r="DR56" s="991"/>
      <c r="DS56" s="991"/>
      <c r="DT56" s="991"/>
      <c r="DU56" s="992"/>
      <c r="DV56" s="993"/>
      <c r="DW56" s="994"/>
      <c r="DX56" s="994"/>
      <c r="DY56" s="994"/>
      <c r="DZ56" s="995"/>
      <c r="EA56" s="212"/>
    </row>
    <row r="57" spans="1:131" ht="26.25" customHeight="1" x14ac:dyDescent="0.2">
      <c r="A57" s="221">
        <v>30</v>
      </c>
      <c r="B57" s="1031"/>
      <c r="C57" s="1032"/>
      <c r="D57" s="1032"/>
      <c r="E57" s="1032"/>
      <c r="F57" s="1032"/>
      <c r="G57" s="1032"/>
      <c r="H57" s="1032"/>
      <c r="I57" s="1032"/>
      <c r="J57" s="1032"/>
      <c r="K57" s="1032"/>
      <c r="L57" s="1032"/>
      <c r="M57" s="1032"/>
      <c r="N57" s="1032"/>
      <c r="O57" s="1032"/>
      <c r="P57" s="1033"/>
      <c r="Q57" s="1034"/>
      <c r="R57" s="1026"/>
      <c r="S57" s="1026"/>
      <c r="T57" s="1026"/>
      <c r="U57" s="1026"/>
      <c r="V57" s="1026"/>
      <c r="W57" s="1026"/>
      <c r="X57" s="1026"/>
      <c r="Y57" s="1026"/>
      <c r="Z57" s="1026"/>
      <c r="AA57" s="1026"/>
      <c r="AB57" s="1026"/>
      <c r="AC57" s="1026"/>
      <c r="AD57" s="1026"/>
      <c r="AE57" s="1035"/>
      <c r="AF57" s="1036"/>
      <c r="AG57" s="1037"/>
      <c r="AH57" s="1037"/>
      <c r="AI57" s="1037"/>
      <c r="AJ57" s="1038"/>
      <c r="AK57" s="1025"/>
      <c r="AL57" s="1026"/>
      <c r="AM57" s="1026"/>
      <c r="AN57" s="1026"/>
      <c r="AO57" s="1026"/>
      <c r="AP57" s="1026"/>
      <c r="AQ57" s="1026"/>
      <c r="AR57" s="1026"/>
      <c r="AS57" s="1026"/>
      <c r="AT57" s="1026"/>
      <c r="AU57" s="1026"/>
      <c r="AV57" s="1026"/>
      <c r="AW57" s="1026"/>
      <c r="AX57" s="1026"/>
      <c r="AY57" s="1026"/>
      <c r="AZ57" s="1027"/>
      <c r="BA57" s="1027"/>
      <c r="BB57" s="1027"/>
      <c r="BC57" s="1027"/>
      <c r="BD57" s="1027"/>
      <c r="BE57" s="973"/>
      <c r="BF57" s="973"/>
      <c r="BG57" s="973"/>
      <c r="BH57" s="973"/>
      <c r="BI57" s="974"/>
      <c r="BJ57" s="214"/>
      <c r="BK57" s="214"/>
      <c r="BL57" s="214"/>
      <c r="BM57" s="214"/>
      <c r="BN57" s="214"/>
      <c r="BO57" s="224"/>
      <c r="BP57" s="224"/>
      <c r="BQ57" s="221">
        <v>51</v>
      </c>
      <c r="BR57" s="222"/>
      <c r="BS57" s="993"/>
      <c r="BT57" s="994"/>
      <c r="BU57" s="994"/>
      <c r="BV57" s="994"/>
      <c r="BW57" s="994"/>
      <c r="BX57" s="994"/>
      <c r="BY57" s="994"/>
      <c r="BZ57" s="994"/>
      <c r="CA57" s="994"/>
      <c r="CB57" s="994"/>
      <c r="CC57" s="994"/>
      <c r="CD57" s="994"/>
      <c r="CE57" s="994"/>
      <c r="CF57" s="994"/>
      <c r="CG57" s="1015"/>
      <c r="CH57" s="990"/>
      <c r="CI57" s="991"/>
      <c r="CJ57" s="991"/>
      <c r="CK57" s="991"/>
      <c r="CL57" s="992"/>
      <c r="CM57" s="990"/>
      <c r="CN57" s="991"/>
      <c r="CO57" s="991"/>
      <c r="CP57" s="991"/>
      <c r="CQ57" s="992"/>
      <c r="CR57" s="990"/>
      <c r="CS57" s="991"/>
      <c r="CT57" s="991"/>
      <c r="CU57" s="991"/>
      <c r="CV57" s="992"/>
      <c r="CW57" s="990"/>
      <c r="CX57" s="991"/>
      <c r="CY57" s="991"/>
      <c r="CZ57" s="991"/>
      <c r="DA57" s="992"/>
      <c r="DB57" s="990"/>
      <c r="DC57" s="991"/>
      <c r="DD57" s="991"/>
      <c r="DE57" s="991"/>
      <c r="DF57" s="992"/>
      <c r="DG57" s="990"/>
      <c r="DH57" s="991"/>
      <c r="DI57" s="991"/>
      <c r="DJ57" s="991"/>
      <c r="DK57" s="992"/>
      <c r="DL57" s="990"/>
      <c r="DM57" s="991"/>
      <c r="DN57" s="991"/>
      <c r="DO57" s="991"/>
      <c r="DP57" s="992"/>
      <c r="DQ57" s="990"/>
      <c r="DR57" s="991"/>
      <c r="DS57" s="991"/>
      <c r="DT57" s="991"/>
      <c r="DU57" s="992"/>
      <c r="DV57" s="993"/>
      <c r="DW57" s="994"/>
      <c r="DX57" s="994"/>
      <c r="DY57" s="994"/>
      <c r="DZ57" s="995"/>
      <c r="EA57" s="212"/>
    </row>
    <row r="58" spans="1:131" ht="26.25" customHeight="1" x14ac:dyDescent="0.2">
      <c r="A58" s="221">
        <v>31</v>
      </c>
      <c r="B58" s="1031"/>
      <c r="C58" s="1032"/>
      <c r="D58" s="1032"/>
      <c r="E58" s="1032"/>
      <c r="F58" s="1032"/>
      <c r="G58" s="1032"/>
      <c r="H58" s="1032"/>
      <c r="I58" s="1032"/>
      <c r="J58" s="1032"/>
      <c r="K58" s="1032"/>
      <c r="L58" s="1032"/>
      <c r="M58" s="1032"/>
      <c r="N58" s="1032"/>
      <c r="O58" s="1032"/>
      <c r="P58" s="1033"/>
      <c r="Q58" s="1034"/>
      <c r="R58" s="1026"/>
      <c r="S58" s="1026"/>
      <c r="T58" s="1026"/>
      <c r="U58" s="1026"/>
      <c r="V58" s="1026"/>
      <c r="W58" s="1026"/>
      <c r="X58" s="1026"/>
      <c r="Y58" s="1026"/>
      <c r="Z58" s="1026"/>
      <c r="AA58" s="1026"/>
      <c r="AB58" s="1026"/>
      <c r="AC58" s="1026"/>
      <c r="AD58" s="1026"/>
      <c r="AE58" s="1035"/>
      <c r="AF58" s="1036"/>
      <c r="AG58" s="1037"/>
      <c r="AH58" s="1037"/>
      <c r="AI58" s="1037"/>
      <c r="AJ58" s="1038"/>
      <c r="AK58" s="1025"/>
      <c r="AL58" s="1026"/>
      <c r="AM58" s="1026"/>
      <c r="AN58" s="1026"/>
      <c r="AO58" s="1026"/>
      <c r="AP58" s="1026"/>
      <c r="AQ58" s="1026"/>
      <c r="AR58" s="1026"/>
      <c r="AS58" s="1026"/>
      <c r="AT58" s="1026"/>
      <c r="AU58" s="1026"/>
      <c r="AV58" s="1026"/>
      <c r="AW58" s="1026"/>
      <c r="AX58" s="1026"/>
      <c r="AY58" s="1026"/>
      <c r="AZ58" s="1027"/>
      <c r="BA58" s="1027"/>
      <c r="BB58" s="1027"/>
      <c r="BC58" s="1027"/>
      <c r="BD58" s="1027"/>
      <c r="BE58" s="973"/>
      <c r="BF58" s="973"/>
      <c r="BG58" s="973"/>
      <c r="BH58" s="973"/>
      <c r="BI58" s="974"/>
      <c r="BJ58" s="214"/>
      <c r="BK58" s="214"/>
      <c r="BL58" s="214"/>
      <c r="BM58" s="214"/>
      <c r="BN58" s="214"/>
      <c r="BO58" s="224"/>
      <c r="BP58" s="224"/>
      <c r="BQ58" s="221">
        <v>52</v>
      </c>
      <c r="BR58" s="222"/>
      <c r="BS58" s="993"/>
      <c r="BT58" s="994"/>
      <c r="BU58" s="994"/>
      <c r="BV58" s="994"/>
      <c r="BW58" s="994"/>
      <c r="BX58" s="994"/>
      <c r="BY58" s="994"/>
      <c r="BZ58" s="994"/>
      <c r="CA58" s="994"/>
      <c r="CB58" s="994"/>
      <c r="CC58" s="994"/>
      <c r="CD58" s="994"/>
      <c r="CE58" s="994"/>
      <c r="CF58" s="994"/>
      <c r="CG58" s="1015"/>
      <c r="CH58" s="990"/>
      <c r="CI58" s="991"/>
      <c r="CJ58" s="991"/>
      <c r="CK58" s="991"/>
      <c r="CL58" s="992"/>
      <c r="CM58" s="990"/>
      <c r="CN58" s="991"/>
      <c r="CO58" s="991"/>
      <c r="CP58" s="991"/>
      <c r="CQ58" s="992"/>
      <c r="CR58" s="990"/>
      <c r="CS58" s="991"/>
      <c r="CT58" s="991"/>
      <c r="CU58" s="991"/>
      <c r="CV58" s="992"/>
      <c r="CW58" s="990"/>
      <c r="CX58" s="991"/>
      <c r="CY58" s="991"/>
      <c r="CZ58" s="991"/>
      <c r="DA58" s="992"/>
      <c r="DB58" s="990"/>
      <c r="DC58" s="991"/>
      <c r="DD58" s="991"/>
      <c r="DE58" s="991"/>
      <c r="DF58" s="992"/>
      <c r="DG58" s="990"/>
      <c r="DH58" s="991"/>
      <c r="DI58" s="991"/>
      <c r="DJ58" s="991"/>
      <c r="DK58" s="992"/>
      <c r="DL58" s="990"/>
      <c r="DM58" s="991"/>
      <c r="DN58" s="991"/>
      <c r="DO58" s="991"/>
      <c r="DP58" s="992"/>
      <c r="DQ58" s="990"/>
      <c r="DR58" s="991"/>
      <c r="DS58" s="991"/>
      <c r="DT58" s="991"/>
      <c r="DU58" s="992"/>
      <c r="DV58" s="993"/>
      <c r="DW58" s="994"/>
      <c r="DX58" s="994"/>
      <c r="DY58" s="994"/>
      <c r="DZ58" s="995"/>
      <c r="EA58" s="212"/>
    </row>
    <row r="59" spans="1:131" ht="26.25" customHeight="1" x14ac:dyDescent="0.2">
      <c r="A59" s="221">
        <v>32</v>
      </c>
      <c r="B59" s="1031"/>
      <c r="C59" s="1032"/>
      <c r="D59" s="1032"/>
      <c r="E59" s="1032"/>
      <c r="F59" s="1032"/>
      <c r="G59" s="1032"/>
      <c r="H59" s="1032"/>
      <c r="I59" s="1032"/>
      <c r="J59" s="1032"/>
      <c r="K59" s="1032"/>
      <c r="L59" s="1032"/>
      <c r="M59" s="1032"/>
      <c r="N59" s="1032"/>
      <c r="O59" s="1032"/>
      <c r="P59" s="1033"/>
      <c r="Q59" s="1034"/>
      <c r="R59" s="1026"/>
      <c r="S59" s="1026"/>
      <c r="T59" s="1026"/>
      <c r="U59" s="1026"/>
      <c r="V59" s="1026"/>
      <c r="W59" s="1026"/>
      <c r="X59" s="1026"/>
      <c r="Y59" s="1026"/>
      <c r="Z59" s="1026"/>
      <c r="AA59" s="1026"/>
      <c r="AB59" s="1026"/>
      <c r="AC59" s="1026"/>
      <c r="AD59" s="1026"/>
      <c r="AE59" s="1035"/>
      <c r="AF59" s="1036"/>
      <c r="AG59" s="1037"/>
      <c r="AH59" s="1037"/>
      <c r="AI59" s="1037"/>
      <c r="AJ59" s="1038"/>
      <c r="AK59" s="1025"/>
      <c r="AL59" s="1026"/>
      <c r="AM59" s="1026"/>
      <c r="AN59" s="1026"/>
      <c r="AO59" s="1026"/>
      <c r="AP59" s="1026"/>
      <c r="AQ59" s="1026"/>
      <c r="AR59" s="1026"/>
      <c r="AS59" s="1026"/>
      <c r="AT59" s="1026"/>
      <c r="AU59" s="1026"/>
      <c r="AV59" s="1026"/>
      <c r="AW59" s="1026"/>
      <c r="AX59" s="1026"/>
      <c r="AY59" s="1026"/>
      <c r="AZ59" s="1027"/>
      <c r="BA59" s="1027"/>
      <c r="BB59" s="1027"/>
      <c r="BC59" s="1027"/>
      <c r="BD59" s="1027"/>
      <c r="BE59" s="973"/>
      <c r="BF59" s="973"/>
      <c r="BG59" s="973"/>
      <c r="BH59" s="973"/>
      <c r="BI59" s="974"/>
      <c r="BJ59" s="214"/>
      <c r="BK59" s="214"/>
      <c r="BL59" s="214"/>
      <c r="BM59" s="214"/>
      <c r="BN59" s="214"/>
      <c r="BO59" s="224"/>
      <c r="BP59" s="224"/>
      <c r="BQ59" s="221">
        <v>53</v>
      </c>
      <c r="BR59" s="222"/>
      <c r="BS59" s="993"/>
      <c r="BT59" s="994"/>
      <c r="BU59" s="994"/>
      <c r="BV59" s="994"/>
      <c r="BW59" s="994"/>
      <c r="BX59" s="994"/>
      <c r="BY59" s="994"/>
      <c r="BZ59" s="994"/>
      <c r="CA59" s="994"/>
      <c r="CB59" s="994"/>
      <c r="CC59" s="994"/>
      <c r="CD59" s="994"/>
      <c r="CE59" s="994"/>
      <c r="CF59" s="994"/>
      <c r="CG59" s="1015"/>
      <c r="CH59" s="990"/>
      <c r="CI59" s="991"/>
      <c r="CJ59" s="991"/>
      <c r="CK59" s="991"/>
      <c r="CL59" s="992"/>
      <c r="CM59" s="990"/>
      <c r="CN59" s="991"/>
      <c r="CO59" s="991"/>
      <c r="CP59" s="991"/>
      <c r="CQ59" s="992"/>
      <c r="CR59" s="990"/>
      <c r="CS59" s="991"/>
      <c r="CT59" s="991"/>
      <c r="CU59" s="991"/>
      <c r="CV59" s="992"/>
      <c r="CW59" s="990"/>
      <c r="CX59" s="991"/>
      <c r="CY59" s="991"/>
      <c r="CZ59" s="991"/>
      <c r="DA59" s="992"/>
      <c r="DB59" s="990"/>
      <c r="DC59" s="991"/>
      <c r="DD59" s="991"/>
      <c r="DE59" s="991"/>
      <c r="DF59" s="992"/>
      <c r="DG59" s="990"/>
      <c r="DH59" s="991"/>
      <c r="DI59" s="991"/>
      <c r="DJ59" s="991"/>
      <c r="DK59" s="992"/>
      <c r="DL59" s="990"/>
      <c r="DM59" s="991"/>
      <c r="DN59" s="991"/>
      <c r="DO59" s="991"/>
      <c r="DP59" s="992"/>
      <c r="DQ59" s="990"/>
      <c r="DR59" s="991"/>
      <c r="DS59" s="991"/>
      <c r="DT59" s="991"/>
      <c r="DU59" s="992"/>
      <c r="DV59" s="993"/>
      <c r="DW59" s="994"/>
      <c r="DX59" s="994"/>
      <c r="DY59" s="994"/>
      <c r="DZ59" s="995"/>
      <c r="EA59" s="212"/>
    </row>
    <row r="60" spans="1:131" ht="26.25" customHeight="1" x14ac:dyDescent="0.2">
      <c r="A60" s="221">
        <v>33</v>
      </c>
      <c r="B60" s="1031"/>
      <c r="C60" s="1032"/>
      <c r="D60" s="1032"/>
      <c r="E60" s="1032"/>
      <c r="F60" s="1032"/>
      <c r="G60" s="1032"/>
      <c r="H60" s="1032"/>
      <c r="I60" s="1032"/>
      <c r="J60" s="1032"/>
      <c r="K60" s="1032"/>
      <c r="L60" s="1032"/>
      <c r="M60" s="1032"/>
      <c r="N60" s="1032"/>
      <c r="O60" s="1032"/>
      <c r="P60" s="1033"/>
      <c r="Q60" s="1034"/>
      <c r="R60" s="1026"/>
      <c r="S60" s="1026"/>
      <c r="T60" s="1026"/>
      <c r="U60" s="1026"/>
      <c r="V60" s="1026"/>
      <c r="W60" s="1026"/>
      <c r="X60" s="1026"/>
      <c r="Y60" s="1026"/>
      <c r="Z60" s="1026"/>
      <c r="AA60" s="1026"/>
      <c r="AB60" s="1026"/>
      <c r="AC60" s="1026"/>
      <c r="AD60" s="1026"/>
      <c r="AE60" s="1035"/>
      <c r="AF60" s="1036"/>
      <c r="AG60" s="1037"/>
      <c r="AH60" s="1037"/>
      <c r="AI60" s="1037"/>
      <c r="AJ60" s="1038"/>
      <c r="AK60" s="1025"/>
      <c r="AL60" s="1026"/>
      <c r="AM60" s="1026"/>
      <c r="AN60" s="1026"/>
      <c r="AO60" s="1026"/>
      <c r="AP60" s="1026"/>
      <c r="AQ60" s="1026"/>
      <c r="AR60" s="1026"/>
      <c r="AS60" s="1026"/>
      <c r="AT60" s="1026"/>
      <c r="AU60" s="1026"/>
      <c r="AV60" s="1026"/>
      <c r="AW60" s="1026"/>
      <c r="AX60" s="1026"/>
      <c r="AY60" s="1026"/>
      <c r="AZ60" s="1027"/>
      <c r="BA60" s="1027"/>
      <c r="BB60" s="1027"/>
      <c r="BC60" s="1027"/>
      <c r="BD60" s="1027"/>
      <c r="BE60" s="973"/>
      <c r="BF60" s="973"/>
      <c r="BG60" s="973"/>
      <c r="BH60" s="973"/>
      <c r="BI60" s="974"/>
      <c r="BJ60" s="214"/>
      <c r="BK60" s="214"/>
      <c r="BL60" s="214"/>
      <c r="BM60" s="214"/>
      <c r="BN60" s="214"/>
      <c r="BO60" s="224"/>
      <c r="BP60" s="224"/>
      <c r="BQ60" s="221">
        <v>54</v>
      </c>
      <c r="BR60" s="222"/>
      <c r="BS60" s="993"/>
      <c r="BT60" s="994"/>
      <c r="BU60" s="994"/>
      <c r="BV60" s="994"/>
      <c r="BW60" s="994"/>
      <c r="BX60" s="994"/>
      <c r="BY60" s="994"/>
      <c r="BZ60" s="994"/>
      <c r="CA60" s="994"/>
      <c r="CB60" s="994"/>
      <c r="CC60" s="994"/>
      <c r="CD60" s="994"/>
      <c r="CE60" s="994"/>
      <c r="CF60" s="994"/>
      <c r="CG60" s="1015"/>
      <c r="CH60" s="990"/>
      <c r="CI60" s="991"/>
      <c r="CJ60" s="991"/>
      <c r="CK60" s="991"/>
      <c r="CL60" s="992"/>
      <c r="CM60" s="990"/>
      <c r="CN60" s="991"/>
      <c r="CO60" s="991"/>
      <c r="CP60" s="991"/>
      <c r="CQ60" s="992"/>
      <c r="CR60" s="990"/>
      <c r="CS60" s="991"/>
      <c r="CT60" s="991"/>
      <c r="CU60" s="991"/>
      <c r="CV60" s="992"/>
      <c r="CW60" s="990"/>
      <c r="CX60" s="991"/>
      <c r="CY60" s="991"/>
      <c r="CZ60" s="991"/>
      <c r="DA60" s="992"/>
      <c r="DB60" s="990"/>
      <c r="DC60" s="991"/>
      <c r="DD60" s="991"/>
      <c r="DE60" s="991"/>
      <c r="DF60" s="992"/>
      <c r="DG60" s="990"/>
      <c r="DH60" s="991"/>
      <c r="DI60" s="991"/>
      <c r="DJ60" s="991"/>
      <c r="DK60" s="992"/>
      <c r="DL60" s="990"/>
      <c r="DM60" s="991"/>
      <c r="DN60" s="991"/>
      <c r="DO60" s="991"/>
      <c r="DP60" s="992"/>
      <c r="DQ60" s="990"/>
      <c r="DR60" s="991"/>
      <c r="DS60" s="991"/>
      <c r="DT60" s="991"/>
      <c r="DU60" s="992"/>
      <c r="DV60" s="993"/>
      <c r="DW60" s="994"/>
      <c r="DX60" s="994"/>
      <c r="DY60" s="994"/>
      <c r="DZ60" s="995"/>
      <c r="EA60" s="212"/>
    </row>
    <row r="61" spans="1:131" ht="26.25" customHeight="1" thickBot="1" x14ac:dyDescent="0.25">
      <c r="A61" s="221">
        <v>34</v>
      </c>
      <c r="B61" s="1031"/>
      <c r="C61" s="1032"/>
      <c r="D61" s="1032"/>
      <c r="E61" s="1032"/>
      <c r="F61" s="1032"/>
      <c r="G61" s="1032"/>
      <c r="H61" s="1032"/>
      <c r="I61" s="1032"/>
      <c r="J61" s="1032"/>
      <c r="K61" s="1032"/>
      <c r="L61" s="1032"/>
      <c r="M61" s="1032"/>
      <c r="N61" s="1032"/>
      <c r="O61" s="1032"/>
      <c r="P61" s="1033"/>
      <c r="Q61" s="1034"/>
      <c r="R61" s="1026"/>
      <c r="S61" s="1026"/>
      <c r="T61" s="1026"/>
      <c r="U61" s="1026"/>
      <c r="V61" s="1026"/>
      <c r="W61" s="1026"/>
      <c r="X61" s="1026"/>
      <c r="Y61" s="1026"/>
      <c r="Z61" s="1026"/>
      <c r="AA61" s="1026"/>
      <c r="AB61" s="1026"/>
      <c r="AC61" s="1026"/>
      <c r="AD61" s="1026"/>
      <c r="AE61" s="1035"/>
      <c r="AF61" s="1036"/>
      <c r="AG61" s="1037"/>
      <c r="AH61" s="1037"/>
      <c r="AI61" s="1037"/>
      <c r="AJ61" s="1038"/>
      <c r="AK61" s="1025"/>
      <c r="AL61" s="1026"/>
      <c r="AM61" s="1026"/>
      <c r="AN61" s="1026"/>
      <c r="AO61" s="1026"/>
      <c r="AP61" s="1026"/>
      <c r="AQ61" s="1026"/>
      <c r="AR61" s="1026"/>
      <c r="AS61" s="1026"/>
      <c r="AT61" s="1026"/>
      <c r="AU61" s="1026"/>
      <c r="AV61" s="1026"/>
      <c r="AW61" s="1026"/>
      <c r="AX61" s="1026"/>
      <c r="AY61" s="1026"/>
      <c r="AZ61" s="1027"/>
      <c r="BA61" s="1027"/>
      <c r="BB61" s="1027"/>
      <c r="BC61" s="1027"/>
      <c r="BD61" s="1027"/>
      <c r="BE61" s="973"/>
      <c r="BF61" s="973"/>
      <c r="BG61" s="973"/>
      <c r="BH61" s="973"/>
      <c r="BI61" s="974"/>
      <c r="BJ61" s="214"/>
      <c r="BK61" s="214"/>
      <c r="BL61" s="214"/>
      <c r="BM61" s="214"/>
      <c r="BN61" s="214"/>
      <c r="BO61" s="224"/>
      <c r="BP61" s="224"/>
      <c r="BQ61" s="221">
        <v>55</v>
      </c>
      <c r="BR61" s="222"/>
      <c r="BS61" s="993"/>
      <c r="BT61" s="994"/>
      <c r="BU61" s="994"/>
      <c r="BV61" s="994"/>
      <c r="BW61" s="994"/>
      <c r="BX61" s="994"/>
      <c r="BY61" s="994"/>
      <c r="BZ61" s="994"/>
      <c r="CA61" s="994"/>
      <c r="CB61" s="994"/>
      <c r="CC61" s="994"/>
      <c r="CD61" s="994"/>
      <c r="CE61" s="994"/>
      <c r="CF61" s="994"/>
      <c r="CG61" s="1015"/>
      <c r="CH61" s="990"/>
      <c r="CI61" s="991"/>
      <c r="CJ61" s="991"/>
      <c r="CK61" s="991"/>
      <c r="CL61" s="992"/>
      <c r="CM61" s="990"/>
      <c r="CN61" s="991"/>
      <c r="CO61" s="991"/>
      <c r="CP61" s="991"/>
      <c r="CQ61" s="992"/>
      <c r="CR61" s="990"/>
      <c r="CS61" s="991"/>
      <c r="CT61" s="991"/>
      <c r="CU61" s="991"/>
      <c r="CV61" s="992"/>
      <c r="CW61" s="990"/>
      <c r="CX61" s="991"/>
      <c r="CY61" s="991"/>
      <c r="CZ61" s="991"/>
      <c r="DA61" s="992"/>
      <c r="DB61" s="990"/>
      <c r="DC61" s="991"/>
      <c r="DD61" s="991"/>
      <c r="DE61" s="991"/>
      <c r="DF61" s="992"/>
      <c r="DG61" s="990"/>
      <c r="DH61" s="991"/>
      <c r="DI61" s="991"/>
      <c r="DJ61" s="991"/>
      <c r="DK61" s="992"/>
      <c r="DL61" s="990"/>
      <c r="DM61" s="991"/>
      <c r="DN61" s="991"/>
      <c r="DO61" s="991"/>
      <c r="DP61" s="992"/>
      <c r="DQ61" s="990"/>
      <c r="DR61" s="991"/>
      <c r="DS61" s="991"/>
      <c r="DT61" s="991"/>
      <c r="DU61" s="992"/>
      <c r="DV61" s="993"/>
      <c r="DW61" s="994"/>
      <c r="DX61" s="994"/>
      <c r="DY61" s="994"/>
      <c r="DZ61" s="995"/>
      <c r="EA61" s="212"/>
    </row>
    <row r="62" spans="1:131" ht="26.25" customHeight="1" x14ac:dyDescent="0.2">
      <c r="A62" s="221">
        <v>35</v>
      </c>
      <c r="B62" s="1031"/>
      <c r="C62" s="1032"/>
      <c r="D62" s="1032"/>
      <c r="E62" s="1032"/>
      <c r="F62" s="1032"/>
      <c r="G62" s="1032"/>
      <c r="H62" s="1032"/>
      <c r="I62" s="1032"/>
      <c r="J62" s="1032"/>
      <c r="K62" s="1032"/>
      <c r="L62" s="1032"/>
      <c r="M62" s="1032"/>
      <c r="N62" s="1032"/>
      <c r="O62" s="1032"/>
      <c r="P62" s="1033"/>
      <c r="Q62" s="1034"/>
      <c r="R62" s="1026"/>
      <c r="S62" s="1026"/>
      <c r="T62" s="1026"/>
      <c r="U62" s="1026"/>
      <c r="V62" s="1026"/>
      <c r="W62" s="1026"/>
      <c r="X62" s="1026"/>
      <c r="Y62" s="1026"/>
      <c r="Z62" s="1026"/>
      <c r="AA62" s="1026"/>
      <c r="AB62" s="1026"/>
      <c r="AC62" s="1026"/>
      <c r="AD62" s="1026"/>
      <c r="AE62" s="1035"/>
      <c r="AF62" s="1036"/>
      <c r="AG62" s="1037"/>
      <c r="AH62" s="1037"/>
      <c r="AI62" s="1037"/>
      <c r="AJ62" s="1038"/>
      <c r="AK62" s="1025"/>
      <c r="AL62" s="1026"/>
      <c r="AM62" s="1026"/>
      <c r="AN62" s="1026"/>
      <c r="AO62" s="1026"/>
      <c r="AP62" s="1026"/>
      <c r="AQ62" s="1026"/>
      <c r="AR62" s="1026"/>
      <c r="AS62" s="1026"/>
      <c r="AT62" s="1026"/>
      <c r="AU62" s="1026"/>
      <c r="AV62" s="1026"/>
      <c r="AW62" s="1026"/>
      <c r="AX62" s="1026"/>
      <c r="AY62" s="1026"/>
      <c r="AZ62" s="1027"/>
      <c r="BA62" s="1027"/>
      <c r="BB62" s="1027"/>
      <c r="BC62" s="1027"/>
      <c r="BD62" s="1027"/>
      <c r="BE62" s="973"/>
      <c r="BF62" s="973"/>
      <c r="BG62" s="973"/>
      <c r="BH62" s="973"/>
      <c r="BI62" s="974"/>
      <c r="BJ62" s="1028" t="s">
        <v>399</v>
      </c>
      <c r="BK62" s="1029"/>
      <c r="BL62" s="1029"/>
      <c r="BM62" s="1029"/>
      <c r="BN62" s="1030"/>
      <c r="BO62" s="224"/>
      <c r="BP62" s="224"/>
      <c r="BQ62" s="221">
        <v>56</v>
      </c>
      <c r="BR62" s="222"/>
      <c r="BS62" s="993"/>
      <c r="BT62" s="994"/>
      <c r="BU62" s="994"/>
      <c r="BV62" s="994"/>
      <c r="BW62" s="994"/>
      <c r="BX62" s="994"/>
      <c r="BY62" s="994"/>
      <c r="BZ62" s="994"/>
      <c r="CA62" s="994"/>
      <c r="CB62" s="994"/>
      <c r="CC62" s="994"/>
      <c r="CD62" s="994"/>
      <c r="CE62" s="994"/>
      <c r="CF62" s="994"/>
      <c r="CG62" s="1015"/>
      <c r="CH62" s="990"/>
      <c r="CI62" s="991"/>
      <c r="CJ62" s="991"/>
      <c r="CK62" s="991"/>
      <c r="CL62" s="992"/>
      <c r="CM62" s="990"/>
      <c r="CN62" s="991"/>
      <c r="CO62" s="991"/>
      <c r="CP62" s="991"/>
      <c r="CQ62" s="992"/>
      <c r="CR62" s="990"/>
      <c r="CS62" s="991"/>
      <c r="CT62" s="991"/>
      <c r="CU62" s="991"/>
      <c r="CV62" s="992"/>
      <c r="CW62" s="990"/>
      <c r="CX62" s="991"/>
      <c r="CY62" s="991"/>
      <c r="CZ62" s="991"/>
      <c r="DA62" s="992"/>
      <c r="DB62" s="990"/>
      <c r="DC62" s="991"/>
      <c r="DD62" s="991"/>
      <c r="DE62" s="991"/>
      <c r="DF62" s="992"/>
      <c r="DG62" s="990"/>
      <c r="DH62" s="991"/>
      <c r="DI62" s="991"/>
      <c r="DJ62" s="991"/>
      <c r="DK62" s="992"/>
      <c r="DL62" s="990"/>
      <c r="DM62" s="991"/>
      <c r="DN62" s="991"/>
      <c r="DO62" s="991"/>
      <c r="DP62" s="992"/>
      <c r="DQ62" s="990"/>
      <c r="DR62" s="991"/>
      <c r="DS62" s="991"/>
      <c r="DT62" s="991"/>
      <c r="DU62" s="992"/>
      <c r="DV62" s="993"/>
      <c r="DW62" s="994"/>
      <c r="DX62" s="994"/>
      <c r="DY62" s="994"/>
      <c r="DZ62" s="995"/>
      <c r="EA62" s="212"/>
    </row>
    <row r="63" spans="1:131" ht="26.25" customHeight="1" thickBot="1" x14ac:dyDescent="0.25">
      <c r="A63" s="223" t="s">
        <v>377</v>
      </c>
      <c r="B63" s="938" t="s">
        <v>400</v>
      </c>
      <c r="C63" s="939"/>
      <c r="D63" s="939"/>
      <c r="E63" s="939"/>
      <c r="F63" s="939"/>
      <c r="G63" s="939"/>
      <c r="H63" s="939"/>
      <c r="I63" s="939"/>
      <c r="J63" s="939"/>
      <c r="K63" s="939"/>
      <c r="L63" s="939"/>
      <c r="M63" s="939"/>
      <c r="N63" s="939"/>
      <c r="O63" s="939"/>
      <c r="P63" s="949"/>
      <c r="Q63" s="963"/>
      <c r="R63" s="964"/>
      <c r="S63" s="964"/>
      <c r="T63" s="964"/>
      <c r="U63" s="964"/>
      <c r="V63" s="964"/>
      <c r="W63" s="964"/>
      <c r="X63" s="964"/>
      <c r="Y63" s="964"/>
      <c r="Z63" s="964"/>
      <c r="AA63" s="964"/>
      <c r="AB63" s="964"/>
      <c r="AC63" s="964"/>
      <c r="AD63" s="964"/>
      <c r="AE63" s="1021"/>
      <c r="AF63" s="1022">
        <v>855</v>
      </c>
      <c r="AG63" s="960"/>
      <c r="AH63" s="960"/>
      <c r="AI63" s="960"/>
      <c r="AJ63" s="1023"/>
      <c r="AK63" s="1024"/>
      <c r="AL63" s="964"/>
      <c r="AM63" s="964"/>
      <c r="AN63" s="964"/>
      <c r="AO63" s="964"/>
      <c r="AP63" s="960">
        <v>3134</v>
      </c>
      <c r="AQ63" s="960"/>
      <c r="AR63" s="960"/>
      <c r="AS63" s="960"/>
      <c r="AT63" s="960"/>
      <c r="AU63" s="960">
        <v>1293</v>
      </c>
      <c r="AV63" s="960"/>
      <c r="AW63" s="960"/>
      <c r="AX63" s="960"/>
      <c r="AY63" s="960"/>
      <c r="AZ63" s="1018"/>
      <c r="BA63" s="1018"/>
      <c r="BB63" s="1018"/>
      <c r="BC63" s="1018"/>
      <c r="BD63" s="1018"/>
      <c r="BE63" s="961"/>
      <c r="BF63" s="961"/>
      <c r="BG63" s="961"/>
      <c r="BH63" s="961"/>
      <c r="BI63" s="962"/>
      <c r="BJ63" s="1019" t="s">
        <v>122</v>
      </c>
      <c r="BK63" s="954"/>
      <c r="BL63" s="954"/>
      <c r="BM63" s="954"/>
      <c r="BN63" s="1020"/>
      <c r="BO63" s="224"/>
      <c r="BP63" s="224"/>
      <c r="BQ63" s="221">
        <v>57</v>
      </c>
      <c r="BR63" s="222"/>
      <c r="BS63" s="993"/>
      <c r="BT63" s="994"/>
      <c r="BU63" s="994"/>
      <c r="BV63" s="994"/>
      <c r="BW63" s="994"/>
      <c r="BX63" s="994"/>
      <c r="BY63" s="994"/>
      <c r="BZ63" s="994"/>
      <c r="CA63" s="994"/>
      <c r="CB63" s="994"/>
      <c r="CC63" s="994"/>
      <c r="CD63" s="994"/>
      <c r="CE63" s="994"/>
      <c r="CF63" s="994"/>
      <c r="CG63" s="1015"/>
      <c r="CH63" s="990"/>
      <c r="CI63" s="991"/>
      <c r="CJ63" s="991"/>
      <c r="CK63" s="991"/>
      <c r="CL63" s="992"/>
      <c r="CM63" s="990"/>
      <c r="CN63" s="991"/>
      <c r="CO63" s="991"/>
      <c r="CP63" s="991"/>
      <c r="CQ63" s="992"/>
      <c r="CR63" s="990"/>
      <c r="CS63" s="991"/>
      <c r="CT63" s="991"/>
      <c r="CU63" s="991"/>
      <c r="CV63" s="992"/>
      <c r="CW63" s="990"/>
      <c r="CX63" s="991"/>
      <c r="CY63" s="991"/>
      <c r="CZ63" s="991"/>
      <c r="DA63" s="992"/>
      <c r="DB63" s="990"/>
      <c r="DC63" s="991"/>
      <c r="DD63" s="991"/>
      <c r="DE63" s="991"/>
      <c r="DF63" s="992"/>
      <c r="DG63" s="990"/>
      <c r="DH63" s="991"/>
      <c r="DI63" s="991"/>
      <c r="DJ63" s="991"/>
      <c r="DK63" s="992"/>
      <c r="DL63" s="990"/>
      <c r="DM63" s="991"/>
      <c r="DN63" s="991"/>
      <c r="DO63" s="991"/>
      <c r="DP63" s="992"/>
      <c r="DQ63" s="990"/>
      <c r="DR63" s="991"/>
      <c r="DS63" s="991"/>
      <c r="DT63" s="991"/>
      <c r="DU63" s="992"/>
      <c r="DV63" s="993"/>
      <c r="DW63" s="994"/>
      <c r="DX63" s="994"/>
      <c r="DY63" s="994"/>
      <c r="DZ63" s="995"/>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993"/>
      <c r="BT64" s="994"/>
      <c r="BU64" s="994"/>
      <c r="BV64" s="994"/>
      <c r="BW64" s="994"/>
      <c r="BX64" s="994"/>
      <c r="BY64" s="994"/>
      <c r="BZ64" s="994"/>
      <c r="CA64" s="994"/>
      <c r="CB64" s="994"/>
      <c r="CC64" s="994"/>
      <c r="CD64" s="994"/>
      <c r="CE64" s="994"/>
      <c r="CF64" s="994"/>
      <c r="CG64" s="1015"/>
      <c r="CH64" s="990"/>
      <c r="CI64" s="991"/>
      <c r="CJ64" s="991"/>
      <c r="CK64" s="991"/>
      <c r="CL64" s="992"/>
      <c r="CM64" s="990"/>
      <c r="CN64" s="991"/>
      <c r="CO64" s="991"/>
      <c r="CP64" s="991"/>
      <c r="CQ64" s="992"/>
      <c r="CR64" s="990"/>
      <c r="CS64" s="991"/>
      <c r="CT64" s="991"/>
      <c r="CU64" s="991"/>
      <c r="CV64" s="992"/>
      <c r="CW64" s="990"/>
      <c r="CX64" s="991"/>
      <c r="CY64" s="991"/>
      <c r="CZ64" s="991"/>
      <c r="DA64" s="992"/>
      <c r="DB64" s="990"/>
      <c r="DC64" s="991"/>
      <c r="DD64" s="991"/>
      <c r="DE64" s="991"/>
      <c r="DF64" s="992"/>
      <c r="DG64" s="990"/>
      <c r="DH64" s="991"/>
      <c r="DI64" s="991"/>
      <c r="DJ64" s="991"/>
      <c r="DK64" s="992"/>
      <c r="DL64" s="990"/>
      <c r="DM64" s="991"/>
      <c r="DN64" s="991"/>
      <c r="DO64" s="991"/>
      <c r="DP64" s="992"/>
      <c r="DQ64" s="990"/>
      <c r="DR64" s="991"/>
      <c r="DS64" s="991"/>
      <c r="DT64" s="991"/>
      <c r="DU64" s="992"/>
      <c r="DV64" s="993"/>
      <c r="DW64" s="994"/>
      <c r="DX64" s="994"/>
      <c r="DY64" s="994"/>
      <c r="DZ64" s="995"/>
      <c r="EA64" s="212"/>
    </row>
    <row r="65" spans="1:131" ht="26.25" customHeight="1" thickBot="1" x14ac:dyDescent="0.25">
      <c r="A65" s="214" t="s">
        <v>401</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993"/>
      <c r="BT65" s="994"/>
      <c r="BU65" s="994"/>
      <c r="BV65" s="994"/>
      <c r="BW65" s="994"/>
      <c r="BX65" s="994"/>
      <c r="BY65" s="994"/>
      <c r="BZ65" s="994"/>
      <c r="CA65" s="994"/>
      <c r="CB65" s="994"/>
      <c r="CC65" s="994"/>
      <c r="CD65" s="994"/>
      <c r="CE65" s="994"/>
      <c r="CF65" s="994"/>
      <c r="CG65" s="1015"/>
      <c r="CH65" s="990"/>
      <c r="CI65" s="991"/>
      <c r="CJ65" s="991"/>
      <c r="CK65" s="991"/>
      <c r="CL65" s="992"/>
      <c r="CM65" s="990"/>
      <c r="CN65" s="991"/>
      <c r="CO65" s="991"/>
      <c r="CP65" s="991"/>
      <c r="CQ65" s="992"/>
      <c r="CR65" s="990"/>
      <c r="CS65" s="991"/>
      <c r="CT65" s="991"/>
      <c r="CU65" s="991"/>
      <c r="CV65" s="992"/>
      <c r="CW65" s="990"/>
      <c r="CX65" s="991"/>
      <c r="CY65" s="991"/>
      <c r="CZ65" s="991"/>
      <c r="DA65" s="992"/>
      <c r="DB65" s="990"/>
      <c r="DC65" s="991"/>
      <c r="DD65" s="991"/>
      <c r="DE65" s="991"/>
      <c r="DF65" s="992"/>
      <c r="DG65" s="990"/>
      <c r="DH65" s="991"/>
      <c r="DI65" s="991"/>
      <c r="DJ65" s="991"/>
      <c r="DK65" s="992"/>
      <c r="DL65" s="990"/>
      <c r="DM65" s="991"/>
      <c r="DN65" s="991"/>
      <c r="DO65" s="991"/>
      <c r="DP65" s="992"/>
      <c r="DQ65" s="990"/>
      <c r="DR65" s="991"/>
      <c r="DS65" s="991"/>
      <c r="DT65" s="991"/>
      <c r="DU65" s="992"/>
      <c r="DV65" s="993"/>
      <c r="DW65" s="994"/>
      <c r="DX65" s="994"/>
      <c r="DY65" s="994"/>
      <c r="DZ65" s="995"/>
      <c r="EA65" s="212"/>
    </row>
    <row r="66" spans="1:131" ht="26.25" customHeight="1" x14ac:dyDescent="0.2">
      <c r="A66" s="996" t="s">
        <v>402</v>
      </c>
      <c r="B66" s="997"/>
      <c r="C66" s="997"/>
      <c r="D66" s="997"/>
      <c r="E66" s="997"/>
      <c r="F66" s="997"/>
      <c r="G66" s="997"/>
      <c r="H66" s="997"/>
      <c r="I66" s="997"/>
      <c r="J66" s="997"/>
      <c r="K66" s="997"/>
      <c r="L66" s="997"/>
      <c r="M66" s="997"/>
      <c r="N66" s="997"/>
      <c r="O66" s="997"/>
      <c r="P66" s="998"/>
      <c r="Q66" s="1002" t="s">
        <v>381</v>
      </c>
      <c r="R66" s="1003"/>
      <c r="S66" s="1003"/>
      <c r="T66" s="1003"/>
      <c r="U66" s="1004"/>
      <c r="V66" s="1002" t="s">
        <v>382</v>
      </c>
      <c r="W66" s="1003"/>
      <c r="X66" s="1003"/>
      <c r="Y66" s="1003"/>
      <c r="Z66" s="1004"/>
      <c r="AA66" s="1002" t="s">
        <v>383</v>
      </c>
      <c r="AB66" s="1003"/>
      <c r="AC66" s="1003"/>
      <c r="AD66" s="1003"/>
      <c r="AE66" s="1004"/>
      <c r="AF66" s="1008" t="s">
        <v>384</v>
      </c>
      <c r="AG66" s="1009"/>
      <c r="AH66" s="1009"/>
      <c r="AI66" s="1009"/>
      <c r="AJ66" s="1010"/>
      <c r="AK66" s="1002" t="s">
        <v>385</v>
      </c>
      <c r="AL66" s="997"/>
      <c r="AM66" s="997"/>
      <c r="AN66" s="997"/>
      <c r="AO66" s="998"/>
      <c r="AP66" s="1002" t="s">
        <v>386</v>
      </c>
      <c r="AQ66" s="1003"/>
      <c r="AR66" s="1003"/>
      <c r="AS66" s="1003"/>
      <c r="AT66" s="1004"/>
      <c r="AU66" s="1002" t="s">
        <v>403</v>
      </c>
      <c r="AV66" s="1003"/>
      <c r="AW66" s="1003"/>
      <c r="AX66" s="1003"/>
      <c r="AY66" s="1004"/>
      <c r="AZ66" s="1002" t="s">
        <v>364</v>
      </c>
      <c r="BA66" s="1003"/>
      <c r="BB66" s="1003"/>
      <c r="BC66" s="1003"/>
      <c r="BD66" s="1016"/>
      <c r="BE66" s="224"/>
      <c r="BF66" s="224"/>
      <c r="BG66" s="224"/>
      <c r="BH66" s="224"/>
      <c r="BI66" s="224"/>
      <c r="BJ66" s="224"/>
      <c r="BK66" s="224"/>
      <c r="BL66" s="224"/>
      <c r="BM66" s="224"/>
      <c r="BN66" s="224"/>
      <c r="BO66" s="224"/>
      <c r="BP66" s="224"/>
      <c r="BQ66" s="221">
        <v>60</v>
      </c>
      <c r="BR66" s="226"/>
      <c r="BS66" s="946"/>
      <c r="BT66" s="947"/>
      <c r="BU66" s="947"/>
      <c r="BV66" s="947"/>
      <c r="BW66" s="947"/>
      <c r="BX66" s="947"/>
      <c r="BY66" s="947"/>
      <c r="BZ66" s="947"/>
      <c r="CA66" s="947"/>
      <c r="CB66" s="947"/>
      <c r="CC66" s="947"/>
      <c r="CD66" s="947"/>
      <c r="CE66" s="947"/>
      <c r="CF66" s="947"/>
      <c r="CG66" s="956"/>
      <c r="CH66" s="957"/>
      <c r="CI66" s="958"/>
      <c r="CJ66" s="958"/>
      <c r="CK66" s="958"/>
      <c r="CL66" s="959"/>
      <c r="CM66" s="957"/>
      <c r="CN66" s="958"/>
      <c r="CO66" s="958"/>
      <c r="CP66" s="958"/>
      <c r="CQ66" s="959"/>
      <c r="CR66" s="957"/>
      <c r="CS66" s="958"/>
      <c r="CT66" s="958"/>
      <c r="CU66" s="958"/>
      <c r="CV66" s="959"/>
      <c r="CW66" s="957"/>
      <c r="CX66" s="958"/>
      <c r="CY66" s="958"/>
      <c r="CZ66" s="958"/>
      <c r="DA66" s="959"/>
      <c r="DB66" s="957"/>
      <c r="DC66" s="958"/>
      <c r="DD66" s="958"/>
      <c r="DE66" s="958"/>
      <c r="DF66" s="959"/>
      <c r="DG66" s="957"/>
      <c r="DH66" s="958"/>
      <c r="DI66" s="958"/>
      <c r="DJ66" s="958"/>
      <c r="DK66" s="959"/>
      <c r="DL66" s="957"/>
      <c r="DM66" s="958"/>
      <c r="DN66" s="958"/>
      <c r="DO66" s="958"/>
      <c r="DP66" s="959"/>
      <c r="DQ66" s="957"/>
      <c r="DR66" s="958"/>
      <c r="DS66" s="958"/>
      <c r="DT66" s="958"/>
      <c r="DU66" s="959"/>
      <c r="DV66" s="946"/>
      <c r="DW66" s="947"/>
      <c r="DX66" s="947"/>
      <c r="DY66" s="947"/>
      <c r="DZ66" s="948"/>
      <c r="EA66" s="212"/>
    </row>
    <row r="67" spans="1:131" ht="26.25" customHeight="1" thickBot="1" x14ac:dyDescent="0.25">
      <c r="A67" s="999"/>
      <c r="B67" s="1000"/>
      <c r="C67" s="1000"/>
      <c r="D67" s="1000"/>
      <c r="E67" s="1000"/>
      <c r="F67" s="1000"/>
      <c r="G67" s="1000"/>
      <c r="H67" s="1000"/>
      <c r="I67" s="1000"/>
      <c r="J67" s="1000"/>
      <c r="K67" s="1000"/>
      <c r="L67" s="1000"/>
      <c r="M67" s="1000"/>
      <c r="N67" s="1000"/>
      <c r="O67" s="1000"/>
      <c r="P67" s="1001"/>
      <c r="Q67" s="1005"/>
      <c r="R67" s="1006"/>
      <c r="S67" s="1006"/>
      <c r="T67" s="1006"/>
      <c r="U67" s="1007"/>
      <c r="V67" s="1005"/>
      <c r="W67" s="1006"/>
      <c r="X67" s="1006"/>
      <c r="Y67" s="1006"/>
      <c r="Z67" s="1007"/>
      <c r="AA67" s="1005"/>
      <c r="AB67" s="1006"/>
      <c r="AC67" s="1006"/>
      <c r="AD67" s="1006"/>
      <c r="AE67" s="1007"/>
      <c r="AF67" s="1011"/>
      <c r="AG67" s="1012"/>
      <c r="AH67" s="1012"/>
      <c r="AI67" s="1012"/>
      <c r="AJ67" s="1013"/>
      <c r="AK67" s="1014"/>
      <c r="AL67" s="1000"/>
      <c r="AM67" s="1000"/>
      <c r="AN67" s="1000"/>
      <c r="AO67" s="1001"/>
      <c r="AP67" s="1005"/>
      <c r="AQ67" s="1006"/>
      <c r="AR67" s="1006"/>
      <c r="AS67" s="1006"/>
      <c r="AT67" s="1007"/>
      <c r="AU67" s="1005"/>
      <c r="AV67" s="1006"/>
      <c r="AW67" s="1006"/>
      <c r="AX67" s="1006"/>
      <c r="AY67" s="1007"/>
      <c r="AZ67" s="1005"/>
      <c r="BA67" s="1006"/>
      <c r="BB67" s="1006"/>
      <c r="BC67" s="1006"/>
      <c r="BD67" s="1017"/>
      <c r="BE67" s="224"/>
      <c r="BF67" s="224"/>
      <c r="BG67" s="224"/>
      <c r="BH67" s="224"/>
      <c r="BI67" s="224"/>
      <c r="BJ67" s="224"/>
      <c r="BK67" s="224"/>
      <c r="BL67" s="224"/>
      <c r="BM67" s="224"/>
      <c r="BN67" s="224"/>
      <c r="BO67" s="224"/>
      <c r="BP67" s="224"/>
      <c r="BQ67" s="221">
        <v>61</v>
      </c>
      <c r="BR67" s="226"/>
      <c r="BS67" s="946"/>
      <c r="BT67" s="947"/>
      <c r="BU67" s="947"/>
      <c r="BV67" s="947"/>
      <c r="BW67" s="947"/>
      <c r="BX67" s="947"/>
      <c r="BY67" s="947"/>
      <c r="BZ67" s="947"/>
      <c r="CA67" s="947"/>
      <c r="CB67" s="947"/>
      <c r="CC67" s="947"/>
      <c r="CD67" s="947"/>
      <c r="CE67" s="947"/>
      <c r="CF67" s="947"/>
      <c r="CG67" s="956"/>
      <c r="CH67" s="957"/>
      <c r="CI67" s="958"/>
      <c r="CJ67" s="958"/>
      <c r="CK67" s="958"/>
      <c r="CL67" s="959"/>
      <c r="CM67" s="957"/>
      <c r="CN67" s="958"/>
      <c r="CO67" s="958"/>
      <c r="CP67" s="958"/>
      <c r="CQ67" s="959"/>
      <c r="CR67" s="957"/>
      <c r="CS67" s="958"/>
      <c r="CT67" s="958"/>
      <c r="CU67" s="958"/>
      <c r="CV67" s="959"/>
      <c r="CW67" s="957"/>
      <c r="CX67" s="958"/>
      <c r="CY67" s="958"/>
      <c r="CZ67" s="958"/>
      <c r="DA67" s="959"/>
      <c r="DB67" s="957"/>
      <c r="DC67" s="958"/>
      <c r="DD67" s="958"/>
      <c r="DE67" s="958"/>
      <c r="DF67" s="959"/>
      <c r="DG67" s="957"/>
      <c r="DH67" s="958"/>
      <c r="DI67" s="958"/>
      <c r="DJ67" s="958"/>
      <c r="DK67" s="959"/>
      <c r="DL67" s="957"/>
      <c r="DM67" s="958"/>
      <c r="DN67" s="958"/>
      <c r="DO67" s="958"/>
      <c r="DP67" s="959"/>
      <c r="DQ67" s="957"/>
      <c r="DR67" s="958"/>
      <c r="DS67" s="958"/>
      <c r="DT67" s="958"/>
      <c r="DU67" s="959"/>
      <c r="DV67" s="946"/>
      <c r="DW67" s="947"/>
      <c r="DX67" s="947"/>
      <c r="DY67" s="947"/>
      <c r="DZ67" s="948"/>
      <c r="EA67" s="212"/>
    </row>
    <row r="68" spans="1:131" ht="26.25" customHeight="1" thickTop="1" x14ac:dyDescent="0.2">
      <c r="A68" s="219">
        <v>1</v>
      </c>
      <c r="B68" s="986" t="s">
        <v>551</v>
      </c>
      <c r="C68" s="987"/>
      <c r="D68" s="987"/>
      <c r="E68" s="987"/>
      <c r="F68" s="987"/>
      <c r="G68" s="987"/>
      <c r="H68" s="987"/>
      <c r="I68" s="987"/>
      <c r="J68" s="987"/>
      <c r="K68" s="987"/>
      <c r="L68" s="987"/>
      <c r="M68" s="987"/>
      <c r="N68" s="987"/>
      <c r="O68" s="987"/>
      <c r="P68" s="988"/>
      <c r="Q68" s="989">
        <v>1501</v>
      </c>
      <c r="R68" s="983"/>
      <c r="S68" s="983"/>
      <c r="T68" s="983"/>
      <c r="U68" s="983"/>
      <c r="V68" s="983">
        <v>1432</v>
      </c>
      <c r="W68" s="983"/>
      <c r="X68" s="983"/>
      <c r="Y68" s="983"/>
      <c r="Z68" s="983"/>
      <c r="AA68" s="983">
        <v>70</v>
      </c>
      <c r="AB68" s="983"/>
      <c r="AC68" s="983"/>
      <c r="AD68" s="983"/>
      <c r="AE68" s="983"/>
      <c r="AF68" s="983">
        <v>70</v>
      </c>
      <c r="AG68" s="983"/>
      <c r="AH68" s="983"/>
      <c r="AI68" s="983"/>
      <c r="AJ68" s="983"/>
      <c r="AK68" s="983" t="s">
        <v>491</v>
      </c>
      <c r="AL68" s="983"/>
      <c r="AM68" s="983"/>
      <c r="AN68" s="983"/>
      <c r="AO68" s="983"/>
      <c r="AP68" s="983">
        <v>2057</v>
      </c>
      <c r="AQ68" s="983"/>
      <c r="AR68" s="983"/>
      <c r="AS68" s="983"/>
      <c r="AT68" s="983"/>
      <c r="AU68" s="983">
        <v>226</v>
      </c>
      <c r="AV68" s="983"/>
      <c r="AW68" s="983"/>
      <c r="AX68" s="983"/>
      <c r="AY68" s="983"/>
      <c r="AZ68" s="984"/>
      <c r="BA68" s="984"/>
      <c r="BB68" s="984"/>
      <c r="BC68" s="984"/>
      <c r="BD68" s="985"/>
      <c r="BE68" s="224"/>
      <c r="BF68" s="224"/>
      <c r="BG68" s="224"/>
      <c r="BH68" s="224"/>
      <c r="BI68" s="224"/>
      <c r="BJ68" s="224"/>
      <c r="BK68" s="224"/>
      <c r="BL68" s="224"/>
      <c r="BM68" s="224"/>
      <c r="BN68" s="224"/>
      <c r="BO68" s="224"/>
      <c r="BP68" s="224"/>
      <c r="BQ68" s="221">
        <v>62</v>
      </c>
      <c r="BR68" s="226"/>
      <c r="BS68" s="946"/>
      <c r="BT68" s="947"/>
      <c r="BU68" s="947"/>
      <c r="BV68" s="947"/>
      <c r="BW68" s="947"/>
      <c r="BX68" s="947"/>
      <c r="BY68" s="947"/>
      <c r="BZ68" s="947"/>
      <c r="CA68" s="947"/>
      <c r="CB68" s="947"/>
      <c r="CC68" s="947"/>
      <c r="CD68" s="947"/>
      <c r="CE68" s="947"/>
      <c r="CF68" s="947"/>
      <c r="CG68" s="956"/>
      <c r="CH68" s="957"/>
      <c r="CI68" s="958"/>
      <c r="CJ68" s="958"/>
      <c r="CK68" s="958"/>
      <c r="CL68" s="959"/>
      <c r="CM68" s="957"/>
      <c r="CN68" s="958"/>
      <c r="CO68" s="958"/>
      <c r="CP68" s="958"/>
      <c r="CQ68" s="959"/>
      <c r="CR68" s="957"/>
      <c r="CS68" s="958"/>
      <c r="CT68" s="958"/>
      <c r="CU68" s="958"/>
      <c r="CV68" s="959"/>
      <c r="CW68" s="957"/>
      <c r="CX68" s="958"/>
      <c r="CY68" s="958"/>
      <c r="CZ68" s="958"/>
      <c r="DA68" s="959"/>
      <c r="DB68" s="957"/>
      <c r="DC68" s="958"/>
      <c r="DD68" s="958"/>
      <c r="DE68" s="958"/>
      <c r="DF68" s="959"/>
      <c r="DG68" s="957"/>
      <c r="DH68" s="958"/>
      <c r="DI68" s="958"/>
      <c r="DJ68" s="958"/>
      <c r="DK68" s="959"/>
      <c r="DL68" s="957"/>
      <c r="DM68" s="958"/>
      <c r="DN68" s="958"/>
      <c r="DO68" s="958"/>
      <c r="DP68" s="959"/>
      <c r="DQ68" s="957"/>
      <c r="DR68" s="958"/>
      <c r="DS68" s="958"/>
      <c r="DT68" s="958"/>
      <c r="DU68" s="959"/>
      <c r="DV68" s="946"/>
      <c r="DW68" s="947"/>
      <c r="DX68" s="947"/>
      <c r="DY68" s="947"/>
      <c r="DZ68" s="948"/>
      <c r="EA68" s="212"/>
    </row>
    <row r="69" spans="1:131" ht="26.25" customHeight="1" x14ac:dyDescent="0.2">
      <c r="A69" s="221">
        <v>2</v>
      </c>
      <c r="B69" s="975" t="s">
        <v>552</v>
      </c>
      <c r="C69" s="976"/>
      <c r="D69" s="976"/>
      <c r="E69" s="976"/>
      <c r="F69" s="976"/>
      <c r="G69" s="976"/>
      <c r="H69" s="976"/>
      <c r="I69" s="976"/>
      <c r="J69" s="976"/>
      <c r="K69" s="976"/>
      <c r="L69" s="976"/>
      <c r="M69" s="976"/>
      <c r="N69" s="976"/>
      <c r="O69" s="976"/>
      <c r="P69" s="977"/>
      <c r="Q69" s="978">
        <v>44</v>
      </c>
      <c r="R69" s="972"/>
      <c r="S69" s="972"/>
      <c r="T69" s="972"/>
      <c r="U69" s="972"/>
      <c r="V69" s="972">
        <v>40</v>
      </c>
      <c r="W69" s="972"/>
      <c r="X69" s="972"/>
      <c r="Y69" s="972"/>
      <c r="Z69" s="972"/>
      <c r="AA69" s="972">
        <v>4</v>
      </c>
      <c r="AB69" s="972"/>
      <c r="AC69" s="972"/>
      <c r="AD69" s="972"/>
      <c r="AE69" s="972"/>
      <c r="AF69" s="972">
        <v>4</v>
      </c>
      <c r="AG69" s="972"/>
      <c r="AH69" s="972"/>
      <c r="AI69" s="972"/>
      <c r="AJ69" s="972"/>
      <c r="AK69" s="972" t="s">
        <v>491</v>
      </c>
      <c r="AL69" s="972"/>
      <c r="AM69" s="972"/>
      <c r="AN69" s="972"/>
      <c r="AO69" s="972"/>
      <c r="AP69" s="972" t="s">
        <v>491</v>
      </c>
      <c r="AQ69" s="972"/>
      <c r="AR69" s="972"/>
      <c r="AS69" s="972"/>
      <c r="AT69" s="972"/>
      <c r="AU69" s="972" t="s">
        <v>491</v>
      </c>
      <c r="AV69" s="972"/>
      <c r="AW69" s="972"/>
      <c r="AX69" s="972"/>
      <c r="AY69" s="972"/>
      <c r="AZ69" s="973"/>
      <c r="BA69" s="973"/>
      <c r="BB69" s="973"/>
      <c r="BC69" s="973"/>
      <c r="BD69" s="974"/>
      <c r="BE69" s="224"/>
      <c r="BF69" s="224"/>
      <c r="BG69" s="224"/>
      <c r="BH69" s="224"/>
      <c r="BI69" s="224"/>
      <c r="BJ69" s="224"/>
      <c r="BK69" s="224"/>
      <c r="BL69" s="224"/>
      <c r="BM69" s="224"/>
      <c r="BN69" s="224"/>
      <c r="BO69" s="224"/>
      <c r="BP69" s="224"/>
      <c r="BQ69" s="221">
        <v>63</v>
      </c>
      <c r="BR69" s="226"/>
      <c r="BS69" s="946"/>
      <c r="BT69" s="947"/>
      <c r="BU69" s="947"/>
      <c r="BV69" s="947"/>
      <c r="BW69" s="947"/>
      <c r="BX69" s="947"/>
      <c r="BY69" s="947"/>
      <c r="BZ69" s="947"/>
      <c r="CA69" s="947"/>
      <c r="CB69" s="947"/>
      <c r="CC69" s="947"/>
      <c r="CD69" s="947"/>
      <c r="CE69" s="947"/>
      <c r="CF69" s="947"/>
      <c r="CG69" s="956"/>
      <c r="CH69" s="957"/>
      <c r="CI69" s="958"/>
      <c r="CJ69" s="958"/>
      <c r="CK69" s="958"/>
      <c r="CL69" s="959"/>
      <c r="CM69" s="957"/>
      <c r="CN69" s="958"/>
      <c r="CO69" s="958"/>
      <c r="CP69" s="958"/>
      <c r="CQ69" s="959"/>
      <c r="CR69" s="957"/>
      <c r="CS69" s="958"/>
      <c r="CT69" s="958"/>
      <c r="CU69" s="958"/>
      <c r="CV69" s="959"/>
      <c r="CW69" s="957"/>
      <c r="CX69" s="958"/>
      <c r="CY69" s="958"/>
      <c r="CZ69" s="958"/>
      <c r="DA69" s="959"/>
      <c r="DB69" s="957"/>
      <c r="DC69" s="958"/>
      <c r="DD69" s="958"/>
      <c r="DE69" s="958"/>
      <c r="DF69" s="959"/>
      <c r="DG69" s="957"/>
      <c r="DH69" s="958"/>
      <c r="DI69" s="958"/>
      <c r="DJ69" s="958"/>
      <c r="DK69" s="959"/>
      <c r="DL69" s="957"/>
      <c r="DM69" s="958"/>
      <c r="DN69" s="958"/>
      <c r="DO69" s="958"/>
      <c r="DP69" s="959"/>
      <c r="DQ69" s="957"/>
      <c r="DR69" s="958"/>
      <c r="DS69" s="958"/>
      <c r="DT69" s="958"/>
      <c r="DU69" s="959"/>
      <c r="DV69" s="946"/>
      <c r="DW69" s="947"/>
      <c r="DX69" s="947"/>
      <c r="DY69" s="947"/>
      <c r="DZ69" s="948"/>
      <c r="EA69" s="212"/>
    </row>
    <row r="70" spans="1:131" ht="26.25" customHeight="1" x14ac:dyDescent="0.2">
      <c r="A70" s="221">
        <v>3</v>
      </c>
      <c r="B70" s="975"/>
      <c r="C70" s="976"/>
      <c r="D70" s="976"/>
      <c r="E70" s="976"/>
      <c r="F70" s="976"/>
      <c r="G70" s="976"/>
      <c r="H70" s="976"/>
      <c r="I70" s="976"/>
      <c r="J70" s="976"/>
      <c r="K70" s="976"/>
      <c r="L70" s="976"/>
      <c r="M70" s="976"/>
      <c r="N70" s="976"/>
      <c r="O70" s="976"/>
      <c r="P70" s="977"/>
      <c r="Q70" s="978"/>
      <c r="R70" s="972"/>
      <c r="S70" s="972"/>
      <c r="T70" s="972"/>
      <c r="U70" s="972"/>
      <c r="V70" s="972"/>
      <c r="W70" s="972"/>
      <c r="X70" s="972"/>
      <c r="Y70" s="972"/>
      <c r="Z70" s="972"/>
      <c r="AA70" s="972"/>
      <c r="AB70" s="972"/>
      <c r="AC70" s="972"/>
      <c r="AD70" s="972"/>
      <c r="AE70" s="972"/>
      <c r="AF70" s="972"/>
      <c r="AG70" s="972"/>
      <c r="AH70" s="972"/>
      <c r="AI70" s="972"/>
      <c r="AJ70" s="972"/>
      <c r="AK70" s="972"/>
      <c r="AL70" s="972"/>
      <c r="AM70" s="972"/>
      <c r="AN70" s="972"/>
      <c r="AO70" s="972"/>
      <c r="AP70" s="972"/>
      <c r="AQ70" s="972"/>
      <c r="AR70" s="972"/>
      <c r="AS70" s="972"/>
      <c r="AT70" s="972"/>
      <c r="AU70" s="972"/>
      <c r="AV70" s="972"/>
      <c r="AW70" s="972"/>
      <c r="AX70" s="972"/>
      <c r="AY70" s="972"/>
      <c r="AZ70" s="973"/>
      <c r="BA70" s="973"/>
      <c r="BB70" s="973"/>
      <c r="BC70" s="973"/>
      <c r="BD70" s="974"/>
      <c r="BE70" s="224"/>
      <c r="BF70" s="224"/>
      <c r="BG70" s="224"/>
      <c r="BH70" s="224"/>
      <c r="BI70" s="224"/>
      <c r="BJ70" s="224"/>
      <c r="BK70" s="224"/>
      <c r="BL70" s="224"/>
      <c r="BM70" s="224"/>
      <c r="BN70" s="224"/>
      <c r="BO70" s="224"/>
      <c r="BP70" s="224"/>
      <c r="BQ70" s="221">
        <v>64</v>
      </c>
      <c r="BR70" s="226"/>
      <c r="BS70" s="946"/>
      <c r="BT70" s="947"/>
      <c r="BU70" s="947"/>
      <c r="BV70" s="947"/>
      <c r="BW70" s="947"/>
      <c r="BX70" s="947"/>
      <c r="BY70" s="947"/>
      <c r="BZ70" s="947"/>
      <c r="CA70" s="947"/>
      <c r="CB70" s="947"/>
      <c r="CC70" s="947"/>
      <c r="CD70" s="947"/>
      <c r="CE70" s="947"/>
      <c r="CF70" s="947"/>
      <c r="CG70" s="956"/>
      <c r="CH70" s="957"/>
      <c r="CI70" s="958"/>
      <c r="CJ70" s="958"/>
      <c r="CK70" s="958"/>
      <c r="CL70" s="959"/>
      <c r="CM70" s="957"/>
      <c r="CN70" s="958"/>
      <c r="CO70" s="958"/>
      <c r="CP70" s="958"/>
      <c r="CQ70" s="959"/>
      <c r="CR70" s="957"/>
      <c r="CS70" s="958"/>
      <c r="CT70" s="958"/>
      <c r="CU70" s="958"/>
      <c r="CV70" s="959"/>
      <c r="CW70" s="957"/>
      <c r="CX70" s="958"/>
      <c r="CY70" s="958"/>
      <c r="CZ70" s="958"/>
      <c r="DA70" s="959"/>
      <c r="DB70" s="957"/>
      <c r="DC70" s="958"/>
      <c r="DD70" s="958"/>
      <c r="DE70" s="958"/>
      <c r="DF70" s="959"/>
      <c r="DG70" s="957"/>
      <c r="DH70" s="958"/>
      <c r="DI70" s="958"/>
      <c r="DJ70" s="958"/>
      <c r="DK70" s="959"/>
      <c r="DL70" s="957"/>
      <c r="DM70" s="958"/>
      <c r="DN70" s="958"/>
      <c r="DO70" s="958"/>
      <c r="DP70" s="959"/>
      <c r="DQ70" s="957"/>
      <c r="DR70" s="958"/>
      <c r="DS70" s="958"/>
      <c r="DT70" s="958"/>
      <c r="DU70" s="959"/>
      <c r="DV70" s="946"/>
      <c r="DW70" s="947"/>
      <c r="DX70" s="947"/>
      <c r="DY70" s="947"/>
      <c r="DZ70" s="948"/>
      <c r="EA70" s="212"/>
    </row>
    <row r="71" spans="1:131" ht="26.25" customHeight="1" x14ac:dyDescent="0.2">
      <c r="A71" s="221">
        <v>4</v>
      </c>
      <c r="B71" s="975"/>
      <c r="C71" s="976"/>
      <c r="D71" s="976"/>
      <c r="E71" s="976"/>
      <c r="F71" s="976"/>
      <c r="G71" s="976"/>
      <c r="H71" s="976"/>
      <c r="I71" s="976"/>
      <c r="J71" s="976"/>
      <c r="K71" s="976"/>
      <c r="L71" s="976"/>
      <c r="M71" s="976"/>
      <c r="N71" s="976"/>
      <c r="O71" s="976"/>
      <c r="P71" s="977"/>
      <c r="Q71" s="978"/>
      <c r="R71" s="972"/>
      <c r="S71" s="972"/>
      <c r="T71" s="972"/>
      <c r="U71" s="972"/>
      <c r="V71" s="972"/>
      <c r="W71" s="972"/>
      <c r="X71" s="972"/>
      <c r="Y71" s="972"/>
      <c r="Z71" s="972"/>
      <c r="AA71" s="972"/>
      <c r="AB71" s="972"/>
      <c r="AC71" s="972"/>
      <c r="AD71" s="972"/>
      <c r="AE71" s="972"/>
      <c r="AF71" s="972"/>
      <c r="AG71" s="972"/>
      <c r="AH71" s="972"/>
      <c r="AI71" s="972"/>
      <c r="AJ71" s="972"/>
      <c r="AK71" s="972"/>
      <c r="AL71" s="972"/>
      <c r="AM71" s="972"/>
      <c r="AN71" s="972"/>
      <c r="AO71" s="972"/>
      <c r="AP71" s="972"/>
      <c r="AQ71" s="972"/>
      <c r="AR71" s="972"/>
      <c r="AS71" s="972"/>
      <c r="AT71" s="972"/>
      <c r="AU71" s="972"/>
      <c r="AV71" s="972"/>
      <c r="AW71" s="972"/>
      <c r="AX71" s="972"/>
      <c r="AY71" s="972"/>
      <c r="AZ71" s="973"/>
      <c r="BA71" s="973"/>
      <c r="BB71" s="973"/>
      <c r="BC71" s="973"/>
      <c r="BD71" s="974"/>
      <c r="BE71" s="224"/>
      <c r="BF71" s="224"/>
      <c r="BG71" s="224"/>
      <c r="BH71" s="224"/>
      <c r="BI71" s="224"/>
      <c r="BJ71" s="224"/>
      <c r="BK71" s="224"/>
      <c r="BL71" s="224"/>
      <c r="BM71" s="224"/>
      <c r="BN71" s="224"/>
      <c r="BO71" s="224"/>
      <c r="BP71" s="224"/>
      <c r="BQ71" s="221">
        <v>65</v>
      </c>
      <c r="BR71" s="226"/>
      <c r="BS71" s="946"/>
      <c r="BT71" s="947"/>
      <c r="BU71" s="947"/>
      <c r="BV71" s="947"/>
      <c r="BW71" s="947"/>
      <c r="BX71" s="947"/>
      <c r="BY71" s="947"/>
      <c r="BZ71" s="947"/>
      <c r="CA71" s="947"/>
      <c r="CB71" s="947"/>
      <c r="CC71" s="947"/>
      <c r="CD71" s="947"/>
      <c r="CE71" s="947"/>
      <c r="CF71" s="947"/>
      <c r="CG71" s="956"/>
      <c r="CH71" s="957"/>
      <c r="CI71" s="958"/>
      <c r="CJ71" s="958"/>
      <c r="CK71" s="958"/>
      <c r="CL71" s="959"/>
      <c r="CM71" s="957"/>
      <c r="CN71" s="958"/>
      <c r="CO71" s="958"/>
      <c r="CP71" s="958"/>
      <c r="CQ71" s="959"/>
      <c r="CR71" s="957"/>
      <c r="CS71" s="958"/>
      <c r="CT71" s="958"/>
      <c r="CU71" s="958"/>
      <c r="CV71" s="959"/>
      <c r="CW71" s="957"/>
      <c r="CX71" s="958"/>
      <c r="CY71" s="958"/>
      <c r="CZ71" s="958"/>
      <c r="DA71" s="959"/>
      <c r="DB71" s="957"/>
      <c r="DC71" s="958"/>
      <c r="DD71" s="958"/>
      <c r="DE71" s="958"/>
      <c r="DF71" s="959"/>
      <c r="DG71" s="957"/>
      <c r="DH71" s="958"/>
      <c r="DI71" s="958"/>
      <c r="DJ71" s="958"/>
      <c r="DK71" s="959"/>
      <c r="DL71" s="957"/>
      <c r="DM71" s="958"/>
      <c r="DN71" s="958"/>
      <c r="DO71" s="958"/>
      <c r="DP71" s="959"/>
      <c r="DQ71" s="957"/>
      <c r="DR71" s="958"/>
      <c r="DS71" s="958"/>
      <c r="DT71" s="958"/>
      <c r="DU71" s="959"/>
      <c r="DV71" s="946"/>
      <c r="DW71" s="947"/>
      <c r="DX71" s="947"/>
      <c r="DY71" s="947"/>
      <c r="DZ71" s="948"/>
      <c r="EA71" s="212"/>
    </row>
    <row r="72" spans="1:131" ht="26.25" customHeight="1" x14ac:dyDescent="0.2">
      <c r="A72" s="221">
        <v>5</v>
      </c>
      <c r="B72" s="975"/>
      <c r="C72" s="976"/>
      <c r="D72" s="976"/>
      <c r="E72" s="976"/>
      <c r="F72" s="976"/>
      <c r="G72" s="976"/>
      <c r="H72" s="976"/>
      <c r="I72" s="976"/>
      <c r="J72" s="976"/>
      <c r="K72" s="976"/>
      <c r="L72" s="976"/>
      <c r="M72" s="976"/>
      <c r="N72" s="976"/>
      <c r="O72" s="976"/>
      <c r="P72" s="977"/>
      <c r="Q72" s="978"/>
      <c r="R72" s="972"/>
      <c r="S72" s="972"/>
      <c r="T72" s="972"/>
      <c r="U72" s="972"/>
      <c r="V72" s="972"/>
      <c r="W72" s="972"/>
      <c r="X72" s="972"/>
      <c r="Y72" s="972"/>
      <c r="Z72" s="972"/>
      <c r="AA72" s="972"/>
      <c r="AB72" s="972"/>
      <c r="AC72" s="972"/>
      <c r="AD72" s="972"/>
      <c r="AE72" s="972"/>
      <c r="AF72" s="972"/>
      <c r="AG72" s="972"/>
      <c r="AH72" s="972"/>
      <c r="AI72" s="972"/>
      <c r="AJ72" s="972"/>
      <c r="AK72" s="972"/>
      <c r="AL72" s="972"/>
      <c r="AM72" s="972"/>
      <c r="AN72" s="972"/>
      <c r="AO72" s="972"/>
      <c r="AP72" s="972"/>
      <c r="AQ72" s="972"/>
      <c r="AR72" s="972"/>
      <c r="AS72" s="972"/>
      <c r="AT72" s="972"/>
      <c r="AU72" s="972"/>
      <c r="AV72" s="972"/>
      <c r="AW72" s="972"/>
      <c r="AX72" s="972"/>
      <c r="AY72" s="972"/>
      <c r="AZ72" s="973"/>
      <c r="BA72" s="973"/>
      <c r="BB72" s="973"/>
      <c r="BC72" s="973"/>
      <c r="BD72" s="974"/>
      <c r="BE72" s="224"/>
      <c r="BF72" s="224"/>
      <c r="BG72" s="224"/>
      <c r="BH72" s="224"/>
      <c r="BI72" s="224"/>
      <c r="BJ72" s="224"/>
      <c r="BK72" s="224"/>
      <c r="BL72" s="224"/>
      <c r="BM72" s="224"/>
      <c r="BN72" s="224"/>
      <c r="BO72" s="224"/>
      <c r="BP72" s="224"/>
      <c r="BQ72" s="221">
        <v>66</v>
      </c>
      <c r="BR72" s="226"/>
      <c r="BS72" s="946"/>
      <c r="BT72" s="947"/>
      <c r="BU72" s="947"/>
      <c r="BV72" s="947"/>
      <c r="BW72" s="947"/>
      <c r="BX72" s="947"/>
      <c r="BY72" s="947"/>
      <c r="BZ72" s="947"/>
      <c r="CA72" s="947"/>
      <c r="CB72" s="947"/>
      <c r="CC72" s="947"/>
      <c r="CD72" s="947"/>
      <c r="CE72" s="947"/>
      <c r="CF72" s="947"/>
      <c r="CG72" s="956"/>
      <c r="CH72" s="957"/>
      <c r="CI72" s="958"/>
      <c r="CJ72" s="958"/>
      <c r="CK72" s="958"/>
      <c r="CL72" s="959"/>
      <c r="CM72" s="957"/>
      <c r="CN72" s="958"/>
      <c r="CO72" s="958"/>
      <c r="CP72" s="958"/>
      <c r="CQ72" s="959"/>
      <c r="CR72" s="957"/>
      <c r="CS72" s="958"/>
      <c r="CT72" s="958"/>
      <c r="CU72" s="958"/>
      <c r="CV72" s="959"/>
      <c r="CW72" s="957"/>
      <c r="CX72" s="958"/>
      <c r="CY72" s="958"/>
      <c r="CZ72" s="958"/>
      <c r="DA72" s="959"/>
      <c r="DB72" s="957"/>
      <c r="DC72" s="958"/>
      <c r="DD72" s="958"/>
      <c r="DE72" s="958"/>
      <c r="DF72" s="959"/>
      <c r="DG72" s="957"/>
      <c r="DH72" s="958"/>
      <c r="DI72" s="958"/>
      <c r="DJ72" s="958"/>
      <c r="DK72" s="959"/>
      <c r="DL72" s="957"/>
      <c r="DM72" s="958"/>
      <c r="DN72" s="958"/>
      <c r="DO72" s="958"/>
      <c r="DP72" s="959"/>
      <c r="DQ72" s="957"/>
      <c r="DR72" s="958"/>
      <c r="DS72" s="958"/>
      <c r="DT72" s="958"/>
      <c r="DU72" s="959"/>
      <c r="DV72" s="946"/>
      <c r="DW72" s="947"/>
      <c r="DX72" s="947"/>
      <c r="DY72" s="947"/>
      <c r="DZ72" s="948"/>
      <c r="EA72" s="212"/>
    </row>
    <row r="73" spans="1:131" ht="26.25" customHeight="1" x14ac:dyDescent="0.2">
      <c r="A73" s="221">
        <v>6</v>
      </c>
      <c r="B73" s="975"/>
      <c r="C73" s="976"/>
      <c r="D73" s="976"/>
      <c r="E73" s="976"/>
      <c r="F73" s="976"/>
      <c r="G73" s="976"/>
      <c r="H73" s="976"/>
      <c r="I73" s="976"/>
      <c r="J73" s="976"/>
      <c r="K73" s="976"/>
      <c r="L73" s="976"/>
      <c r="M73" s="976"/>
      <c r="N73" s="976"/>
      <c r="O73" s="976"/>
      <c r="P73" s="977"/>
      <c r="Q73" s="978"/>
      <c r="R73" s="972"/>
      <c r="S73" s="972"/>
      <c r="T73" s="972"/>
      <c r="U73" s="972"/>
      <c r="V73" s="972"/>
      <c r="W73" s="972"/>
      <c r="X73" s="972"/>
      <c r="Y73" s="972"/>
      <c r="Z73" s="972"/>
      <c r="AA73" s="972"/>
      <c r="AB73" s="972"/>
      <c r="AC73" s="972"/>
      <c r="AD73" s="972"/>
      <c r="AE73" s="972"/>
      <c r="AF73" s="972"/>
      <c r="AG73" s="972"/>
      <c r="AH73" s="972"/>
      <c r="AI73" s="972"/>
      <c r="AJ73" s="972"/>
      <c r="AK73" s="972"/>
      <c r="AL73" s="972"/>
      <c r="AM73" s="972"/>
      <c r="AN73" s="972"/>
      <c r="AO73" s="972"/>
      <c r="AP73" s="972"/>
      <c r="AQ73" s="972"/>
      <c r="AR73" s="972"/>
      <c r="AS73" s="972"/>
      <c r="AT73" s="972"/>
      <c r="AU73" s="972"/>
      <c r="AV73" s="972"/>
      <c r="AW73" s="972"/>
      <c r="AX73" s="972"/>
      <c r="AY73" s="972"/>
      <c r="AZ73" s="973"/>
      <c r="BA73" s="973"/>
      <c r="BB73" s="973"/>
      <c r="BC73" s="973"/>
      <c r="BD73" s="974"/>
      <c r="BE73" s="224"/>
      <c r="BF73" s="224"/>
      <c r="BG73" s="224"/>
      <c r="BH73" s="224"/>
      <c r="BI73" s="224"/>
      <c r="BJ73" s="224"/>
      <c r="BK73" s="224"/>
      <c r="BL73" s="224"/>
      <c r="BM73" s="224"/>
      <c r="BN73" s="224"/>
      <c r="BO73" s="224"/>
      <c r="BP73" s="224"/>
      <c r="BQ73" s="221">
        <v>67</v>
      </c>
      <c r="BR73" s="226"/>
      <c r="BS73" s="946"/>
      <c r="BT73" s="947"/>
      <c r="BU73" s="947"/>
      <c r="BV73" s="947"/>
      <c r="BW73" s="947"/>
      <c r="BX73" s="947"/>
      <c r="BY73" s="947"/>
      <c r="BZ73" s="947"/>
      <c r="CA73" s="947"/>
      <c r="CB73" s="947"/>
      <c r="CC73" s="947"/>
      <c r="CD73" s="947"/>
      <c r="CE73" s="947"/>
      <c r="CF73" s="947"/>
      <c r="CG73" s="956"/>
      <c r="CH73" s="957"/>
      <c r="CI73" s="958"/>
      <c r="CJ73" s="958"/>
      <c r="CK73" s="958"/>
      <c r="CL73" s="959"/>
      <c r="CM73" s="957"/>
      <c r="CN73" s="958"/>
      <c r="CO73" s="958"/>
      <c r="CP73" s="958"/>
      <c r="CQ73" s="959"/>
      <c r="CR73" s="957"/>
      <c r="CS73" s="958"/>
      <c r="CT73" s="958"/>
      <c r="CU73" s="958"/>
      <c r="CV73" s="959"/>
      <c r="CW73" s="957"/>
      <c r="CX73" s="958"/>
      <c r="CY73" s="958"/>
      <c r="CZ73" s="958"/>
      <c r="DA73" s="959"/>
      <c r="DB73" s="957"/>
      <c r="DC73" s="958"/>
      <c r="DD73" s="958"/>
      <c r="DE73" s="958"/>
      <c r="DF73" s="959"/>
      <c r="DG73" s="957"/>
      <c r="DH73" s="958"/>
      <c r="DI73" s="958"/>
      <c r="DJ73" s="958"/>
      <c r="DK73" s="959"/>
      <c r="DL73" s="957"/>
      <c r="DM73" s="958"/>
      <c r="DN73" s="958"/>
      <c r="DO73" s="958"/>
      <c r="DP73" s="959"/>
      <c r="DQ73" s="957"/>
      <c r="DR73" s="958"/>
      <c r="DS73" s="958"/>
      <c r="DT73" s="958"/>
      <c r="DU73" s="959"/>
      <c r="DV73" s="946"/>
      <c r="DW73" s="947"/>
      <c r="DX73" s="947"/>
      <c r="DY73" s="947"/>
      <c r="DZ73" s="948"/>
      <c r="EA73" s="212"/>
    </row>
    <row r="74" spans="1:131" ht="26.25" customHeight="1" x14ac:dyDescent="0.2">
      <c r="A74" s="221">
        <v>7</v>
      </c>
      <c r="B74" s="975"/>
      <c r="C74" s="976"/>
      <c r="D74" s="976"/>
      <c r="E74" s="976"/>
      <c r="F74" s="976"/>
      <c r="G74" s="976"/>
      <c r="H74" s="976"/>
      <c r="I74" s="976"/>
      <c r="J74" s="976"/>
      <c r="K74" s="976"/>
      <c r="L74" s="976"/>
      <c r="M74" s="976"/>
      <c r="N74" s="976"/>
      <c r="O74" s="976"/>
      <c r="P74" s="977"/>
      <c r="Q74" s="978"/>
      <c r="R74" s="972"/>
      <c r="S74" s="972"/>
      <c r="T74" s="972"/>
      <c r="U74" s="972"/>
      <c r="V74" s="972"/>
      <c r="W74" s="972"/>
      <c r="X74" s="972"/>
      <c r="Y74" s="972"/>
      <c r="Z74" s="972"/>
      <c r="AA74" s="972"/>
      <c r="AB74" s="972"/>
      <c r="AC74" s="972"/>
      <c r="AD74" s="972"/>
      <c r="AE74" s="972"/>
      <c r="AF74" s="972"/>
      <c r="AG74" s="972"/>
      <c r="AH74" s="972"/>
      <c r="AI74" s="972"/>
      <c r="AJ74" s="972"/>
      <c r="AK74" s="972"/>
      <c r="AL74" s="972"/>
      <c r="AM74" s="972"/>
      <c r="AN74" s="972"/>
      <c r="AO74" s="972"/>
      <c r="AP74" s="972"/>
      <c r="AQ74" s="972"/>
      <c r="AR74" s="972"/>
      <c r="AS74" s="972"/>
      <c r="AT74" s="972"/>
      <c r="AU74" s="972"/>
      <c r="AV74" s="972"/>
      <c r="AW74" s="972"/>
      <c r="AX74" s="972"/>
      <c r="AY74" s="972"/>
      <c r="AZ74" s="973"/>
      <c r="BA74" s="973"/>
      <c r="BB74" s="973"/>
      <c r="BC74" s="973"/>
      <c r="BD74" s="974"/>
      <c r="BE74" s="224"/>
      <c r="BF74" s="224"/>
      <c r="BG74" s="224"/>
      <c r="BH74" s="224"/>
      <c r="BI74" s="224"/>
      <c r="BJ74" s="224"/>
      <c r="BK74" s="224"/>
      <c r="BL74" s="224"/>
      <c r="BM74" s="224"/>
      <c r="BN74" s="224"/>
      <c r="BO74" s="224"/>
      <c r="BP74" s="224"/>
      <c r="BQ74" s="221">
        <v>68</v>
      </c>
      <c r="BR74" s="226"/>
      <c r="BS74" s="946"/>
      <c r="BT74" s="947"/>
      <c r="BU74" s="947"/>
      <c r="BV74" s="947"/>
      <c r="BW74" s="947"/>
      <c r="BX74" s="947"/>
      <c r="BY74" s="947"/>
      <c r="BZ74" s="947"/>
      <c r="CA74" s="947"/>
      <c r="CB74" s="947"/>
      <c r="CC74" s="947"/>
      <c r="CD74" s="947"/>
      <c r="CE74" s="947"/>
      <c r="CF74" s="947"/>
      <c r="CG74" s="956"/>
      <c r="CH74" s="957"/>
      <c r="CI74" s="958"/>
      <c r="CJ74" s="958"/>
      <c r="CK74" s="958"/>
      <c r="CL74" s="959"/>
      <c r="CM74" s="957"/>
      <c r="CN74" s="958"/>
      <c r="CO74" s="958"/>
      <c r="CP74" s="958"/>
      <c r="CQ74" s="959"/>
      <c r="CR74" s="957"/>
      <c r="CS74" s="958"/>
      <c r="CT74" s="958"/>
      <c r="CU74" s="958"/>
      <c r="CV74" s="959"/>
      <c r="CW74" s="957"/>
      <c r="CX74" s="958"/>
      <c r="CY74" s="958"/>
      <c r="CZ74" s="958"/>
      <c r="DA74" s="959"/>
      <c r="DB74" s="957"/>
      <c r="DC74" s="958"/>
      <c r="DD74" s="958"/>
      <c r="DE74" s="958"/>
      <c r="DF74" s="959"/>
      <c r="DG74" s="957"/>
      <c r="DH74" s="958"/>
      <c r="DI74" s="958"/>
      <c r="DJ74" s="958"/>
      <c r="DK74" s="959"/>
      <c r="DL74" s="957"/>
      <c r="DM74" s="958"/>
      <c r="DN74" s="958"/>
      <c r="DO74" s="958"/>
      <c r="DP74" s="959"/>
      <c r="DQ74" s="957"/>
      <c r="DR74" s="958"/>
      <c r="DS74" s="958"/>
      <c r="DT74" s="958"/>
      <c r="DU74" s="959"/>
      <c r="DV74" s="946"/>
      <c r="DW74" s="947"/>
      <c r="DX74" s="947"/>
      <c r="DY74" s="947"/>
      <c r="DZ74" s="948"/>
      <c r="EA74" s="212"/>
    </row>
    <row r="75" spans="1:131" ht="26.25" customHeight="1" x14ac:dyDescent="0.2">
      <c r="A75" s="221">
        <v>8</v>
      </c>
      <c r="B75" s="975"/>
      <c r="C75" s="976"/>
      <c r="D75" s="976"/>
      <c r="E75" s="976"/>
      <c r="F75" s="976"/>
      <c r="G75" s="976"/>
      <c r="H75" s="976"/>
      <c r="I75" s="976"/>
      <c r="J75" s="976"/>
      <c r="K75" s="976"/>
      <c r="L75" s="976"/>
      <c r="M75" s="976"/>
      <c r="N75" s="976"/>
      <c r="O75" s="976"/>
      <c r="P75" s="977"/>
      <c r="Q75" s="979"/>
      <c r="R75" s="980"/>
      <c r="S75" s="980"/>
      <c r="T75" s="980"/>
      <c r="U75" s="981"/>
      <c r="V75" s="982"/>
      <c r="W75" s="980"/>
      <c r="X75" s="980"/>
      <c r="Y75" s="980"/>
      <c r="Z75" s="981"/>
      <c r="AA75" s="982"/>
      <c r="AB75" s="980"/>
      <c r="AC75" s="980"/>
      <c r="AD75" s="980"/>
      <c r="AE75" s="981"/>
      <c r="AF75" s="982"/>
      <c r="AG75" s="980"/>
      <c r="AH75" s="980"/>
      <c r="AI75" s="980"/>
      <c r="AJ75" s="981"/>
      <c r="AK75" s="982"/>
      <c r="AL75" s="980"/>
      <c r="AM75" s="980"/>
      <c r="AN75" s="980"/>
      <c r="AO75" s="981"/>
      <c r="AP75" s="982"/>
      <c r="AQ75" s="980"/>
      <c r="AR75" s="980"/>
      <c r="AS75" s="980"/>
      <c r="AT75" s="981"/>
      <c r="AU75" s="982"/>
      <c r="AV75" s="980"/>
      <c r="AW75" s="980"/>
      <c r="AX75" s="980"/>
      <c r="AY75" s="981"/>
      <c r="AZ75" s="973"/>
      <c r="BA75" s="973"/>
      <c r="BB75" s="973"/>
      <c r="BC75" s="973"/>
      <c r="BD75" s="974"/>
      <c r="BE75" s="224"/>
      <c r="BF75" s="224"/>
      <c r="BG75" s="224"/>
      <c r="BH75" s="224"/>
      <c r="BI75" s="224"/>
      <c r="BJ75" s="224"/>
      <c r="BK75" s="224"/>
      <c r="BL75" s="224"/>
      <c r="BM75" s="224"/>
      <c r="BN75" s="224"/>
      <c r="BO75" s="224"/>
      <c r="BP75" s="224"/>
      <c r="BQ75" s="221">
        <v>69</v>
      </c>
      <c r="BR75" s="226"/>
      <c r="BS75" s="946"/>
      <c r="BT75" s="947"/>
      <c r="BU75" s="947"/>
      <c r="BV75" s="947"/>
      <c r="BW75" s="947"/>
      <c r="BX75" s="947"/>
      <c r="BY75" s="947"/>
      <c r="BZ75" s="947"/>
      <c r="CA75" s="947"/>
      <c r="CB75" s="947"/>
      <c r="CC75" s="947"/>
      <c r="CD75" s="947"/>
      <c r="CE75" s="947"/>
      <c r="CF75" s="947"/>
      <c r="CG75" s="956"/>
      <c r="CH75" s="957"/>
      <c r="CI75" s="958"/>
      <c r="CJ75" s="958"/>
      <c r="CK75" s="958"/>
      <c r="CL75" s="959"/>
      <c r="CM75" s="957"/>
      <c r="CN75" s="958"/>
      <c r="CO75" s="958"/>
      <c r="CP75" s="958"/>
      <c r="CQ75" s="959"/>
      <c r="CR75" s="957"/>
      <c r="CS75" s="958"/>
      <c r="CT75" s="958"/>
      <c r="CU75" s="958"/>
      <c r="CV75" s="959"/>
      <c r="CW75" s="957"/>
      <c r="CX75" s="958"/>
      <c r="CY75" s="958"/>
      <c r="CZ75" s="958"/>
      <c r="DA75" s="959"/>
      <c r="DB75" s="957"/>
      <c r="DC75" s="958"/>
      <c r="DD75" s="958"/>
      <c r="DE75" s="958"/>
      <c r="DF75" s="959"/>
      <c r="DG75" s="957"/>
      <c r="DH75" s="958"/>
      <c r="DI75" s="958"/>
      <c r="DJ75" s="958"/>
      <c r="DK75" s="959"/>
      <c r="DL75" s="957"/>
      <c r="DM75" s="958"/>
      <c r="DN75" s="958"/>
      <c r="DO75" s="958"/>
      <c r="DP75" s="959"/>
      <c r="DQ75" s="957"/>
      <c r="DR75" s="958"/>
      <c r="DS75" s="958"/>
      <c r="DT75" s="958"/>
      <c r="DU75" s="959"/>
      <c r="DV75" s="946"/>
      <c r="DW75" s="947"/>
      <c r="DX75" s="947"/>
      <c r="DY75" s="947"/>
      <c r="DZ75" s="948"/>
      <c r="EA75" s="212"/>
    </row>
    <row r="76" spans="1:131" ht="26.25" customHeight="1" x14ac:dyDescent="0.2">
      <c r="A76" s="221">
        <v>9</v>
      </c>
      <c r="B76" s="975"/>
      <c r="C76" s="976"/>
      <c r="D76" s="976"/>
      <c r="E76" s="976"/>
      <c r="F76" s="976"/>
      <c r="G76" s="976"/>
      <c r="H76" s="976"/>
      <c r="I76" s="976"/>
      <c r="J76" s="976"/>
      <c r="K76" s="976"/>
      <c r="L76" s="976"/>
      <c r="M76" s="976"/>
      <c r="N76" s="976"/>
      <c r="O76" s="976"/>
      <c r="P76" s="977"/>
      <c r="Q76" s="979"/>
      <c r="R76" s="980"/>
      <c r="S76" s="980"/>
      <c r="T76" s="980"/>
      <c r="U76" s="981"/>
      <c r="V76" s="982"/>
      <c r="W76" s="980"/>
      <c r="X76" s="980"/>
      <c r="Y76" s="980"/>
      <c r="Z76" s="981"/>
      <c r="AA76" s="982"/>
      <c r="AB76" s="980"/>
      <c r="AC76" s="980"/>
      <c r="AD76" s="980"/>
      <c r="AE76" s="981"/>
      <c r="AF76" s="982"/>
      <c r="AG76" s="980"/>
      <c r="AH76" s="980"/>
      <c r="AI76" s="980"/>
      <c r="AJ76" s="981"/>
      <c r="AK76" s="982"/>
      <c r="AL76" s="980"/>
      <c r="AM76" s="980"/>
      <c r="AN76" s="980"/>
      <c r="AO76" s="981"/>
      <c r="AP76" s="982"/>
      <c r="AQ76" s="980"/>
      <c r="AR76" s="980"/>
      <c r="AS76" s="980"/>
      <c r="AT76" s="981"/>
      <c r="AU76" s="982"/>
      <c r="AV76" s="980"/>
      <c r="AW76" s="980"/>
      <c r="AX76" s="980"/>
      <c r="AY76" s="981"/>
      <c r="AZ76" s="973"/>
      <c r="BA76" s="973"/>
      <c r="BB76" s="973"/>
      <c r="BC76" s="973"/>
      <c r="BD76" s="974"/>
      <c r="BE76" s="224"/>
      <c r="BF76" s="224"/>
      <c r="BG76" s="224"/>
      <c r="BH76" s="224"/>
      <c r="BI76" s="224"/>
      <c r="BJ76" s="224"/>
      <c r="BK76" s="224"/>
      <c r="BL76" s="224"/>
      <c r="BM76" s="224"/>
      <c r="BN76" s="224"/>
      <c r="BO76" s="224"/>
      <c r="BP76" s="224"/>
      <c r="BQ76" s="221">
        <v>70</v>
      </c>
      <c r="BR76" s="226"/>
      <c r="BS76" s="946"/>
      <c r="BT76" s="947"/>
      <c r="BU76" s="947"/>
      <c r="BV76" s="947"/>
      <c r="BW76" s="947"/>
      <c r="BX76" s="947"/>
      <c r="BY76" s="947"/>
      <c r="BZ76" s="947"/>
      <c r="CA76" s="947"/>
      <c r="CB76" s="947"/>
      <c r="CC76" s="947"/>
      <c r="CD76" s="947"/>
      <c r="CE76" s="947"/>
      <c r="CF76" s="947"/>
      <c r="CG76" s="956"/>
      <c r="CH76" s="957"/>
      <c r="CI76" s="958"/>
      <c r="CJ76" s="958"/>
      <c r="CK76" s="958"/>
      <c r="CL76" s="959"/>
      <c r="CM76" s="957"/>
      <c r="CN76" s="958"/>
      <c r="CO76" s="958"/>
      <c r="CP76" s="958"/>
      <c r="CQ76" s="959"/>
      <c r="CR76" s="957"/>
      <c r="CS76" s="958"/>
      <c r="CT76" s="958"/>
      <c r="CU76" s="958"/>
      <c r="CV76" s="959"/>
      <c r="CW76" s="957"/>
      <c r="CX76" s="958"/>
      <c r="CY76" s="958"/>
      <c r="CZ76" s="958"/>
      <c r="DA76" s="959"/>
      <c r="DB76" s="957"/>
      <c r="DC76" s="958"/>
      <c r="DD76" s="958"/>
      <c r="DE76" s="958"/>
      <c r="DF76" s="959"/>
      <c r="DG76" s="957"/>
      <c r="DH76" s="958"/>
      <c r="DI76" s="958"/>
      <c r="DJ76" s="958"/>
      <c r="DK76" s="959"/>
      <c r="DL76" s="957"/>
      <c r="DM76" s="958"/>
      <c r="DN76" s="958"/>
      <c r="DO76" s="958"/>
      <c r="DP76" s="959"/>
      <c r="DQ76" s="957"/>
      <c r="DR76" s="958"/>
      <c r="DS76" s="958"/>
      <c r="DT76" s="958"/>
      <c r="DU76" s="959"/>
      <c r="DV76" s="946"/>
      <c r="DW76" s="947"/>
      <c r="DX76" s="947"/>
      <c r="DY76" s="947"/>
      <c r="DZ76" s="948"/>
      <c r="EA76" s="212"/>
    </row>
    <row r="77" spans="1:131" ht="26.25" customHeight="1" x14ac:dyDescent="0.2">
      <c r="A77" s="221">
        <v>10</v>
      </c>
      <c r="B77" s="975"/>
      <c r="C77" s="976"/>
      <c r="D77" s="976"/>
      <c r="E77" s="976"/>
      <c r="F77" s="976"/>
      <c r="G77" s="976"/>
      <c r="H77" s="976"/>
      <c r="I77" s="976"/>
      <c r="J77" s="976"/>
      <c r="K77" s="976"/>
      <c r="L77" s="976"/>
      <c r="M77" s="976"/>
      <c r="N77" s="976"/>
      <c r="O77" s="976"/>
      <c r="P77" s="977"/>
      <c r="Q77" s="979"/>
      <c r="R77" s="980"/>
      <c r="S77" s="980"/>
      <c r="T77" s="980"/>
      <c r="U77" s="981"/>
      <c r="V77" s="982"/>
      <c r="W77" s="980"/>
      <c r="X77" s="980"/>
      <c r="Y77" s="980"/>
      <c r="Z77" s="981"/>
      <c r="AA77" s="982"/>
      <c r="AB77" s="980"/>
      <c r="AC77" s="980"/>
      <c r="AD77" s="980"/>
      <c r="AE77" s="981"/>
      <c r="AF77" s="982"/>
      <c r="AG77" s="980"/>
      <c r="AH77" s="980"/>
      <c r="AI77" s="980"/>
      <c r="AJ77" s="981"/>
      <c r="AK77" s="982"/>
      <c r="AL77" s="980"/>
      <c r="AM77" s="980"/>
      <c r="AN77" s="980"/>
      <c r="AO77" s="981"/>
      <c r="AP77" s="982"/>
      <c r="AQ77" s="980"/>
      <c r="AR77" s="980"/>
      <c r="AS77" s="980"/>
      <c r="AT77" s="981"/>
      <c r="AU77" s="982"/>
      <c r="AV77" s="980"/>
      <c r="AW77" s="980"/>
      <c r="AX77" s="980"/>
      <c r="AY77" s="981"/>
      <c r="AZ77" s="973"/>
      <c r="BA77" s="973"/>
      <c r="BB77" s="973"/>
      <c r="BC77" s="973"/>
      <c r="BD77" s="974"/>
      <c r="BE77" s="224"/>
      <c r="BF77" s="224"/>
      <c r="BG77" s="224"/>
      <c r="BH77" s="224"/>
      <c r="BI77" s="224"/>
      <c r="BJ77" s="224"/>
      <c r="BK77" s="224"/>
      <c r="BL77" s="224"/>
      <c r="BM77" s="224"/>
      <c r="BN77" s="224"/>
      <c r="BO77" s="224"/>
      <c r="BP77" s="224"/>
      <c r="BQ77" s="221">
        <v>71</v>
      </c>
      <c r="BR77" s="226"/>
      <c r="BS77" s="946"/>
      <c r="BT77" s="947"/>
      <c r="BU77" s="947"/>
      <c r="BV77" s="947"/>
      <c r="BW77" s="947"/>
      <c r="BX77" s="947"/>
      <c r="BY77" s="947"/>
      <c r="BZ77" s="947"/>
      <c r="CA77" s="947"/>
      <c r="CB77" s="947"/>
      <c r="CC77" s="947"/>
      <c r="CD77" s="947"/>
      <c r="CE77" s="947"/>
      <c r="CF77" s="947"/>
      <c r="CG77" s="956"/>
      <c r="CH77" s="957"/>
      <c r="CI77" s="958"/>
      <c r="CJ77" s="958"/>
      <c r="CK77" s="958"/>
      <c r="CL77" s="959"/>
      <c r="CM77" s="957"/>
      <c r="CN77" s="958"/>
      <c r="CO77" s="958"/>
      <c r="CP77" s="958"/>
      <c r="CQ77" s="959"/>
      <c r="CR77" s="957"/>
      <c r="CS77" s="958"/>
      <c r="CT77" s="958"/>
      <c r="CU77" s="958"/>
      <c r="CV77" s="959"/>
      <c r="CW77" s="957"/>
      <c r="CX77" s="958"/>
      <c r="CY77" s="958"/>
      <c r="CZ77" s="958"/>
      <c r="DA77" s="959"/>
      <c r="DB77" s="957"/>
      <c r="DC77" s="958"/>
      <c r="DD77" s="958"/>
      <c r="DE77" s="958"/>
      <c r="DF77" s="959"/>
      <c r="DG77" s="957"/>
      <c r="DH77" s="958"/>
      <c r="DI77" s="958"/>
      <c r="DJ77" s="958"/>
      <c r="DK77" s="959"/>
      <c r="DL77" s="957"/>
      <c r="DM77" s="958"/>
      <c r="DN77" s="958"/>
      <c r="DO77" s="958"/>
      <c r="DP77" s="959"/>
      <c r="DQ77" s="957"/>
      <c r="DR77" s="958"/>
      <c r="DS77" s="958"/>
      <c r="DT77" s="958"/>
      <c r="DU77" s="959"/>
      <c r="DV77" s="946"/>
      <c r="DW77" s="947"/>
      <c r="DX77" s="947"/>
      <c r="DY77" s="947"/>
      <c r="DZ77" s="948"/>
      <c r="EA77" s="212"/>
    </row>
    <row r="78" spans="1:131" ht="26.25" customHeight="1" x14ac:dyDescent="0.2">
      <c r="A78" s="221">
        <v>11</v>
      </c>
      <c r="B78" s="975"/>
      <c r="C78" s="976"/>
      <c r="D78" s="976"/>
      <c r="E78" s="976"/>
      <c r="F78" s="976"/>
      <c r="G78" s="976"/>
      <c r="H78" s="976"/>
      <c r="I78" s="976"/>
      <c r="J78" s="976"/>
      <c r="K78" s="976"/>
      <c r="L78" s="976"/>
      <c r="M78" s="976"/>
      <c r="N78" s="976"/>
      <c r="O78" s="976"/>
      <c r="P78" s="977"/>
      <c r="Q78" s="978"/>
      <c r="R78" s="972"/>
      <c r="S78" s="972"/>
      <c r="T78" s="972"/>
      <c r="U78" s="972"/>
      <c r="V78" s="972"/>
      <c r="W78" s="972"/>
      <c r="X78" s="972"/>
      <c r="Y78" s="972"/>
      <c r="Z78" s="972"/>
      <c r="AA78" s="972"/>
      <c r="AB78" s="972"/>
      <c r="AC78" s="972"/>
      <c r="AD78" s="972"/>
      <c r="AE78" s="972"/>
      <c r="AF78" s="972"/>
      <c r="AG78" s="972"/>
      <c r="AH78" s="972"/>
      <c r="AI78" s="972"/>
      <c r="AJ78" s="972"/>
      <c r="AK78" s="972"/>
      <c r="AL78" s="972"/>
      <c r="AM78" s="972"/>
      <c r="AN78" s="972"/>
      <c r="AO78" s="972"/>
      <c r="AP78" s="972"/>
      <c r="AQ78" s="972"/>
      <c r="AR78" s="972"/>
      <c r="AS78" s="972"/>
      <c r="AT78" s="972"/>
      <c r="AU78" s="972"/>
      <c r="AV78" s="972"/>
      <c r="AW78" s="972"/>
      <c r="AX78" s="972"/>
      <c r="AY78" s="972"/>
      <c r="AZ78" s="973"/>
      <c r="BA78" s="973"/>
      <c r="BB78" s="973"/>
      <c r="BC78" s="973"/>
      <c r="BD78" s="974"/>
      <c r="BE78" s="224"/>
      <c r="BF78" s="224"/>
      <c r="BG78" s="224"/>
      <c r="BH78" s="224"/>
      <c r="BI78" s="224"/>
      <c r="BJ78" s="212"/>
      <c r="BK78" s="212"/>
      <c r="BL78" s="212"/>
      <c r="BM78" s="212"/>
      <c r="BN78" s="212"/>
      <c r="BO78" s="224"/>
      <c r="BP78" s="224"/>
      <c r="BQ78" s="221">
        <v>72</v>
      </c>
      <c r="BR78" s="226"/>
      <c r="BS78" s="946"/>
      <c r="BT78" s="947"/>
      <c r="BU78" s="947"/>
      <c r="BV78" s="947"/>
      <c r="BW78" s="947"/>
      <c r="BX78" s="947"/>
      <c r="BY78" s="947"/>
      <c r="BZ78" s="947"/>
      <c r="CA78" s="947"/>
      <c r="CB78" s="947"/>
      <c r="CC78" s="947"/>
      <c r="CD78" s="947"/>
      <c r="CE78" s="947"/>
      <c r="CF78" s="947"/>
      <c r="CG78" s="956"/>
      <c r="CH78" s="957"/>
      <c r="CI78" s="958"/>
      <c r="CJ78" s="958"/>
      <c r="CK78" s="958"/>
      <c r="CL78" s="959"/>
      <c r="CM78" s="957"/>
      <c r="CN78" s="958"/>
      <c r="CO78" s="958"/>
      <c r="CP78" s="958"/>
      <c r="CQ78" s="959"/>
      <c r="CR78" s="957"/>
      <c r="CS78" s="958"/>
      <c r="CT78" s="958"/>
      <c r="CU78" s="958"/>
      <c r="CV78" s="959"/>
      <c r="CW78" s="957"/>
      <c r="CX78" s="958"/>
      <c r="CY78" s="958"/>
      <c r="CZ78" s="958"/>
      <c r="DA78" s="959"/>
      <c r="DB78" s="957"/>
      <c r="DC78" s="958"/>
      <c r="DD78" s="958"/>
      <c r="DE78" s="958"/>
      <c r="DF78" s="959"/>
      <c r="DG78" s="957"/>
      <c r="DH78" s="958"/>
      <c r="DI78" s="958"/>
      <c r="DJ78" s="958"/>
      <c r="DK78" s="959"/>
      <c r="DL78" s="957"/>
      <c r="DM78" s="958"/>
      <c r="DN78" s="958"/>
      <c r="DO78" s="958"/>
      <c r="DP78" s="959"/>
      <c r="DQ78" s="957"/>
      <c r="DR78" s="958"/>
      <c r="DS78" s="958"/>
      <c r="DT78" s="958"/>
      <c r="DU78" s="959"/>
      <c r="DV78" s="946"/>
      <c r="DW78" s="947"/>
      <c r="DX78" s="947"/>
      <c r="DY78" s="947"/>
      <c r="DZ78" s="948"/>
      <c r="EA78" s="212"/>
    </row>
    <row r="79" spans="1:131" ht="26.25" customHeight="1" x14ac:dyDescent="0.2">
      <c r="A79" s="221">
        <v>12</v>
      </c>
      <c r="B79" s="975"/>
      <c r="C79" s="976"/>
      <c r="D79" s="976"/>
      <c r="E79" s="976"/>
      <c r="F79" s="976"/>
      <c r="G79" s="976"/>
      <c r="H79" s="976"/>
      <c r="I79" s="976"/>
      <c r="J79" s="976"/>
      <c r="K79" s="976"/>
      <c r="L79" s="976"/>
      <c r="M79" s="976"/>
      <c r="N79" s="976"/>
      <c r="O79" s="976"/>
      <c r="P79" s="977"/>
      <c r="Q79" s="978"/>
      <c r="R79" s="972"/>
      <c r="S79" s="972"/>
      <c r="T79" s="972"/>
      <c r="U79" s="972"/>
      <c r="V79" s="972"/>
      <c r="W79" s="972"/>
      <c r="X79" s="972"/>
      <c r="Y79" s="972"/>
      <c r="Z79" s="972"/>
      <c r="AA79" s="972"/>
      <c r="AB79" s="972"/>
      <c r="AC79" s="972"/>
      <c r="AD79" s="972"/>
      <c r="AE79" s="972"/>
      <c r="AF79" s="972"/>
      <c r="AG79" s="972"/>
      <c r="AH79" s="972"/>
      <c r="AI79" s="972"/>
      <c r="AJ79" s="972"/>
      <c r="AK79" s="972"/>
      <c r="AL79" s="972"/>
      <c r="AM79" s="972"/>
      <c r="AN79" s="972"/>
      <c r="AO79" s="972"/>
      <c r="AP79" s="972"/>
      <c r="AQ79" s="972"/>
      <c r="AR79" s="972"/>
      <c r="AS79" s="972"/>
      <c r="AT79" s="972"/>
      <c r="AU79" s="972"/>
      <c r="AV79" s="972"/>
      <c r="AW79" s="972"/>
      <c r="AX79" s="972"/>
      <c r="AY79" s="972"/>
      <c r="AZ79" s="973"/>
      <c r="BA79" s="973"/>
      <c r="BB79" s="973"/>
      <c r="BC79" s="973"/>
      <c r="BD79" s="974"/>
      <c r="BE79" s="224"/>
      <c r="BF79" s="224"/>
      <c r="BG79" s="224"/>
      <c r="BH79" s="224"/>
      <c r="BI79" s="224"/>
      <c r="BJ79" s="212"/>
      <c r="BK79" s="212"/>
      <c r="BL79" s="212"/>
      <c r="BM79" s="212"/>
      <c r="BN79" s="212"/>
      <c r="BO79" s="224"/>
      <c r="BP79" s="224"/>
      <c r="BQ79" s="221">
        <v>73</v>
      </c>
      <c r="BR79" s="226"/>
      <c r="BS79" s="946"/>
      <c r="BT79" s="947"/>
      <c r="BU79" s="947"/>
      <c r="BV79" s="947"/>
      <c r="BW79" s="947"/>
      <c r="BX79" s="947"/>
      <c r="BY79" s="947"/>
      <c r="BZ79" s="947"/>
      <c r="CA79" s="947"/>
      <c r="CB79" s="947"/>
      <c r="CC79" s="947"/>
      <c r="CD79" s="947"/>
      <c r="CE79" s="947"/>
      <c r="CF79" s="947"/>
      <c r="CG79" s="956"/>
      <c r="CH79" s="957"/>
      <c r="CI79" s="958"/>
      <c r="CJ79" s="958"/>
      <c r="CK79" s="958"/>
      <c r="CL79" s="959"/>
      <c r="CM79" s="957"/>
      <c r="CN79" s="958"/>
      <c r="CO79" s="958"/>
      <c r="CP79" s="958"/>
      <c r="CQ79" s="959"/>
      <c r="CR79" s="957"/>
      <c r="CS79" s="958"/>
      <c r="CT79" s="958"/>
      <c r="CU79" s="958"/>
      <c r="CV79" s="959"/>
      <c r="CW79" s="957"/>
      <c r="CX79" s="958"/>
      <c r="CY79" s="958"/>
      <c r="CZ79" s="958"/>
      <c r="DA79" s="959"/>
      <c r="DB79" s="957"/>
      <c r="DC79" s="958"/>
      <c r="DD79" s="958"/>
      <c r="DE79" s="958"/>
      <c r="DF79" s="959"/>
      <c r="DG79" s="957"/>
      <c r="DH79" s="958"/>
      <c r="DI79" s="958"/>
      <c r="DJ79" s="958"/>
      <c r="DK79" s="959"/>
      <c r="DL79" s="957"/>
      <c r="DM79" s="958"/>
      <c r="DN79" s="958"/>
      <c r="DO79" s="958"/>
      <c r="DP79" s="959"/>
      <c r="DQ79" s="957"/>
      <c r="DR79" s="958"/>
      <c r="DS79" s="958"/>
      <c r="DT79" s="958"/>
      <c r="DU79" s="959"/>
      <c r="DV79" s="946"/>
      <c r="DW79" s="947"/>
      <c r="DX79" s="947"/>
      <c r="DY79" s="947"/>
      <c r="DZ79" s="948"/>
      <c r="EA79" s="212"/>
    </row>
    <row r="80" spans="1:131" ht="26.25" customHeight="1" x14ac:dyDescent="0.2">
      <c r="A80" s="221">
        <v>13</v>
      </c>
      <c r="B80" s="975"/>
      <c r="C80" s="976"/>
      <c r="D80" s="976"/>
      <c r="E80" s="976"/>
      <c r="F80" s="976"/>
      <c r="G80" s="976"/>
      <c r="H80" s="976"/>
      <c r="I80" s="976"/>
      <c r="J80" s="976"/>
      <c r="K80" s="976"/>
      <c r="L80" s="976"/>
      <c r="M80" s="976"/>
      <c r="N80" s="976"/>
      <c r="O80" s="976"/>
      <c r="P80" s="977"/>
      <c r="Q80" s="978"/>
      <c r="R80" s="972"/>
      <c r="S80" s="972"/>
      <c r="T80" s="972"/>
      <c r="U80" s="972"/>
      <c r="V80" s="972"/>
      <c r="W80" s="972"/>
      <c r="X80" s="972"/>
      <c r="Y80" s="972"/>
      <c r="Z80" s="972"/>
      <c r="AA80" s="972"/>
      <c r="AB80" s="972"/>
      <c r="AC80" s="972"/>
      <c r="AD80" s="972"/>
      <c r="AE80" s="972"/>
      <c r="AF80" s="972"/>
      <c r="AG80" s="972"/>
      <c r="AH80" s="972"/>
      <c r="AI80" s="972"/>
      <c r="AJ80" s="972"/>
      <c r="AK80" s="972"/>
      <c r="AL80" s="972"/>
      <c r="AM80" s="972"/>
      <c r="AN80" s="972"/>
      <c r="AO80" s="972"/>
      <c r="AP80" s="972"/>
      <c r="AQ80" s="972"/>
      <c r="AR80" s="972"/>
      <c r="AS80" s="972"/>
      <c r="AT80" s="972"/>
      <c r="AU80" s="972"/>
      <c r="AV80" s="972"/>
      <c r="AW80" s="972"/>
      <c r="AX80" s="972"/>
      <c r="AY80" s="972"/>
      <c r="AZ80" s="973"/>
      <c r="BA80" s="973"/>
      <c r="BB80" s="973"/>
      <c r="BC80" s="973"/>
      <c r="BD80" s="974"/>
      <c r="BE80" s="224"/>
      <c r="BF80" s="224"/>
      <c r="BG80" s="224"/>
      <c r="BH80" s="224"/>
      <c r="BI80" s="224"/>
      <c r="BJ80" s="224"/>
      <c r="BK80" s="224"/>
      <c r="BL80" s="224"/>
      <c r="BM80" s="224"/>
      <c r="BN80" s="224"/>
      <c r="BO80" s="224"/>
      <c r="BP80" s="224"/>
      <c r="BQ80" s="221">
        <v>74</v>
      </c>
      <c r="BR80" s="226"/>
      <c r="BS80" s="946"/>
      <c r="BT80" s="947"/>
      <c r="BU80" s="947"/>
      <c r="BV80" s="947"/>
      <c r="BW80" s="947"/>
      <c r="BX80" s="947"/>
      <c r="BY80" s="947"/>
      <c r="BZ80" s="947"/>
      <c r="CA80" s="947"/>
      <c r="CB80" s="947"/>
      <c r="CC80" s="947"/>
      <c r="CD80" s="947"/>
      <c r="CE80" s="947"/>
      <c r="CF80" s="947"/>
      <c r="CG80" s="956"/>
      <c r="CH80" s="957"/>
      <c r="CI80" s="958"/>
      <c r="CJ80" s="958"/>
      <c r="CK80" s="958"/>
      <c r="CL80" s="959"/>
      <c r="CM80" s="957"/>
      <c r="CN80" s="958"/>
      <c r="CO80" s="958"/>
      <c r="CP80" s="958"/>
      <c r="CQ80" s="959"/>
      <c r="CR80" s="957"/>
      <c r="CS80" s="958"/>
      <c r="CT80" s="958"/>
      <c r="CU80" s="958"/>
      <c r="CV80" s="959"/>
      <c r="CW80" s="957"/>
      <c r="CX80" s="958"/>
      <c r="CY80" s="958"/>
      <c r="CZ80" s="958"/>
      <c r="DA80" s="959"/>
      <c r="DB80" s="957"/>
      <c r="DC80" s="958"/>
      <c r="DD80" s="958"/>
      <c r="DE80" s="958"/>
      <c r="DF80" s="959"/>
      <c r="DG80" s="957"/>
      <c r="DH80" s="958"/>
      <c r="DI80" s="958"/>
      <c r="DJ80" s="958"/>
      <c r="DK80" s="959"/>
      <c r="DL80" s="957"/>
      <c r="DM80" s="958"/>
      <c r="DN80" s="958"/>
      <c r="DO80" s="958"/>
      <c r="DP80" s="959"/>
      <c r="DQ80" s="957"/>
      <c r="DR80" s="958"/>
      <c r="DS80" s="958"/>
      <c r="DT80" s="958"/>
      <c r="DU80" s="959"/>
      <c r="DV80" s="946"/>
      <c r="DW80" s="947"/>
      <c r="DX80" s="947"/>
      <c r="DY80" s="947"/>
      <c r="DZ80" s="948"/>
      <c r="EA80" s="212"/>
    </row>
    <row r="81" spans="1:131" ht="26.25" customHeight="1" x14ac:dyDescent="0.2">
      <c r="A81" s="221">
        <v>14</v>
      </c>
      <c r="B81" s="975"/>
      <c r="C81" s="976"/>
      <c r="D81" s="976"/>
      <c r="E81" s="976"/>
      <c r="F81" s="976"/>
      <c r="G81" s="976"/>
      <c r="H81" s="976"/>
      <c r="I81" s="976"/>
      <c r="J81" s="976"/>
      <c r="K81" s="976"/>
      <c r="L81" s="976"/>
      <c r="M81" s="976"/>
      <c r="N81" s="976"/>
      <c r="O81" s="976"/>
      <c r="P81" s="977"/>
      <c r="Q81" s="978"/>
      <c r="R81" s="972"/>
      <c r="S81" s="972"/>
      <c r="T81" s="972"/>
      <c r="U81" s="972"/>
      <c r="V81" s="972"/>
      <c r="W81" s="972"/>
      <c r="X81" s="972"/>
      <c r="Y81" s="972"/>
      <c r="Z81" s="972"/>
      <c r="AA81" s="972"/>
      <c r="AB81" s="972"/>
      <c r="AC81" s="972"/>
      <c r="AD81" s="972"/>
      <c r="AE81" s="972"/>
      <c r="AF81" s="972"/>
      <c r="AG81" s="972"/>
      <c r="AH81" s="972"/>
      <c r="AI81" s="972"/>
      <c r="AJ81" s="972"/>
      <c r="AK81" s="972"/>
      <c r="AL81" s="972"/>
      <c r="AM81" s="972"/>
      <c r="AN81" s="972"/>
      <c r="AO81" s="972"/>
      <c r="AP81" s="972"/>
      <c r="AQ81" s="972"/>
      <c r="AR81" s="972"/>
      <c r="AS81" s="972"/>
      <c r="AT81" s="972"/>
      <c r="AU81" s="972"/>
      <c r="AV81" s="972"/>
      <c r="AW81" s="972"/>
      <c r="AX81" s="972"/>
      <c r="AY81" s="972"/>
      <c r="AZ81" s="973"/>
      <c r="BA81" s="973"/>
      <c r="BB81" s="973"/>
      <c r="BC81" s="973"/>
      <c r="BD81" s="974"/>
      <c r="BE81" s="224"/>
      <c r="BF81" s="224"/>
      <c r="BG81" s="224"/>
      <c r="BH81" s="224"/>
      <c r="BI81" s="224"/>
      <c r="BJ81" s="224"/>
      <c r="BK81" s="224"/>
      <c r="BL81" s="224"/>
      <c r="BM81" s="224"/>
      <c r="BN81" s="224"/>
      <c r="BO81" s="224"/>
      <c r="BP81" s="224"/>
      <c r="BQ81" s="221">
        <v>75</v>
      </c>
      <c r="BR81" s="226"/>
      <c r="BS81" s="946"/>
      <c r="BT81" s="947"/>
      <c r="BU81" s="947"/>
      <c r="BV81" s="947"/>
      <c r="BW81" s="947"/>
      <c r="BX81" s="947"/>
      <c r="BY81" s="947"/>
      <c r="BZ81" s="947"/>
      <c r="CA81" s="947"/>
      <c r="CB81" s="947"/>
      <c r="CC81" s="947"/>
      <c r="CD81" s="947"/>
      <c r="CE81" s="947"/>
      <c r="CF81" s="947"/>
      <c r="CG81" s="956"/>
      <c r="CH81" s="957"/>
      <c r="CI81" s="958"/>
      <c r="CJ81" s="958"/>
      <c r="CK81" s="958"/>
      <c r="CL81" s="959"/>
      <c r="CM81" s="957"/>
      <c r="CN81" s="958"/>
      <c r="CO81" s="958"/>
      <c r="CP81" s="958"/>
      <c r="CQ81" s="959"/>
      <c r="CR81" s="957"/>
      <c r="CS81" s="958"/>
      <c r="CT81" s="958"/>
      <c r="CU81" s="958"/>
      <c r="CV81" s="959"/>
      <c r="CW81" s="957"/>
      <c r="CX81" s="958"/>
      <c r="CY81" s="958"/>
      <c r="CZ81" s="958"/>
      <c r="DA81" s="959"/>
      <c r="DB81" s="957"/>
      <c r="DC81" s="958"/>
      <c r="DD81" s="958"/>
      <c r="DE81" s="958"/>
      <c r="DF81" s="959"/>
      <c r="DG81" s="957"/>
      <c r="DH81" s="958"/>
      <c r="DI81" s="958"/>
      <c r="DJ81" s="958"/>
      <c r="DK81" s="959"/>
      <c r="DL81" s="957"/>
      <c r="DM81" s="958"/>
      <c r="DN81" s="958"/>
      <c r="DO81" s="958"/>
      <c r="DP81" s="959"/>
      <c r="DQ81" s="957"/>
      <c r="DR81" s="958"/>
      <c r="DS81" s="958"/>
      <c r="DT81" s="958"/>
      <c r="DU81" s="959"/>
      <c r="DV81" s="946"/>
      <c r="DW81" s="947"/>
      <c r="DX81" s="947"/>
      <c r="DY81" s="947"/>
      <c r="DZ81" s="948"/>
      <c r="EA81" s="212"/>
    </row>
    <row r="82" spans="1:131" ht="26.25" customHeight="1" x14ac:dyDescent="0.2">
      <c r="A82" s="221">
        <v>15</v>
      </c>
      <c r="B82" s="975"/>
      <c r="C82" s="976"/>
      <c r="D82" s="976"/>
      <c r="E82" s="976"/>
      <c r="F82" s="976"/>
      <c r="G82" s="976"/>
      <c r="H82" s="976"/>
      <c r="I82" s="976"/>
      <c r="J82" s="976"/>
      <c r="K82" s="976"/>
      <c r="L82" s="976"/>
      <c r="M82" s="976"/>
      <c r="N82" s="976"/>
      <c r="O82" s="976"/>
      <c r="P82" s="977"/>
      <c r="Q82" s="978"/>
      <c r="R82" s="972"/>
      <c r="S82" s="972"/>
      <c r="T82" s="972"/>
      <c r="U82" s="972"/>
      <c r="V82" s="972"/>
      <c r="W82" s="972"/>
      <c r="X82" s="972"/>
      <c r="Y82" s="972"/>
      <c r="Z82" s="972"/>
      <c r="AA82" s="972"/>
      <c r="AB82" s="972"/>
      <c r="AC82" s="972"/>
      <c r="AD82" s="972"/>
      <c r="AE82" s="972"/>
      <c r="AF82" s="972"/>
      <c r="AG82" s="972"/>
      <c r="AH82" s="972"/>
      <c r="AI82" s="972"/>
      <c r="AJ82" s="972"/>
      <c r="AK82" s="972"/>
      <c r="AL82" s="972"/>
      <c r="AM82" s="972"/>
      <c r="AN82" s="972"/>
      <c r="AO82" s="972"/>
      <c r="AP82" s="972"/>
      <c r="AQ82" s="972"/>
      <c r="AR82" s="972"/>
      <c r="AS82" s="972"/>
      <c r="AT82" s="972"/>
      <c r="AU82" s="972"/>
      <c r="AV82" s="972"/>
      <c r="AW82" s="972"/>
      <c r="AX82" s="972"/>
      <c r="AY82" s="972"/>
      <c r="AZ82" s="973"/>
      <c r="BA82" s="973"/>
      <c r="BB82" s="973"/>
      <c r="BC82" s="973"/>
      <c r="BD82" s="974"/>
      <c r="BE82" s="224"/>
      <c r="BF82" s="224"/>
      <c r="BG82" s="224"/>
      <c r="BH82" s="224"/>
      <c r="BI82" s="224"/>
      <c r="BJ82" s="224"/>
      <c r="BK82" s="224"/>
      <c r="BL82" s="224"/>
      <c r="BM82" s="224"/>
      <c r="BN82" s="224"/>
      <c r="BO82" s="224"/>
      <c r="BP82" s="224"/>
      <c r="BQ82" s="221">
        <v>76</v>
      </c>
      <c r="BR82" s="226"/>
      <c r="BS82" s="946"/>
      <c r="BT82" s="947"/>
      <c r="BU82" s="947"/>
      <c r="BV82" s="947"/>
      <c r="BW82" s="947"/>
      <c r="BX82" s="947"/>
      <c r="BY82" s="947"/>
      <c r="BZ82" s="947"/>
      <c r="CA82" s="947"/>
      <c r="CB82" s="947"/>
      <c r="CC82" s="947"/>
      <c r="CD82" s="947"/>
      <c r="CE82" s="947"/>
      <c r="CF82" s="947"/>
      <c r="CG82" s="956"/>
      <c r="CH82" s="957"/>
      <c r="CI82" s="958"/>
      <c r="CJ82" s="958"/>
      <c r="CK82" s="958"/>
      <c r="CL82" s="959"/>
      <c r="CM82" s="957"/>
      <c r="CN82" s="958"/>
      <c r="CO82" s="958"/>
      <c r="CP82" s="958"/>
      <c r="CQ82" s="959"/>
      <c r="CR82" s="957"/>
      <c r="CS82" s="958"/>
      <c r="CT82" s="958"/>
      <c r="CU82" s="958"/>
      <c r="CV82" s="959"/>
      <c r="CW82" s="957"/>
      <c r="CX82" s="958"/>
      <c r="CY82" s="958"/>
      <c r="CZ82" s="958"/>
      <c r="DA82" s="959"/>
      <c r="DB82" s="957"/>
      <c r="DC82" s="958"/>
      <c r="DD82" s="958"/>
      <c r="DE82" s="958"/>
      <c r="DF82" s="959"/>
      <c r="DG82" s="957"/>
      <c r="DH82" s="958"/>
      <c r="DI82" s="958"/>
      <c r="DJ82" s="958"/>
      <c r="DK82" s="959"/>
      <c r="DL82" s="957"/>
      <c r="DM82" s="958"/>
      <c r="DN82" s="958"/>
      <c r="DO82" s="958"/>
      <c r="DP82" s="959"/>
      <c r="DQ82" s="957"/>
      <c r="DR82" s="958"/>
      <c r="DS82" s="958"/>
      <c r="DT82" s="958"/>
      <c r="DU82" s="959"/>
      <c r="DV82" s="946"/>
      <c r="DW82" s="947"/>
      <c r="DX82" s="947"/>
      <c r="DY82" s="947"/>
      <c r="DZ82" s="948"/>
      <c r="EA82" s="212"/>
    </row>
    <row r="83" spans="1:131" ht="26.25" customHeight="1" x14ac:dyDescent="0.2">
      <c r="A83" s="221">
        <v>16</v>
      </c>
      <c r="B83" s="975"/>
      <c r="C83" s="976"/>
      <c r="D83" s="976"/>
      <c r="E83" s="976"/>
      <c r="F83" s="976"/>
      <c r="G83" s="976"/>
      <c r="H83" s="976"/>
      <c r="I83" s="976"/>
      <c r="J83" s="976"/>
      <c r="K83" s="976"/>
      <c r="L83" s="976"/>
      <c r="M83" s="976"/>
      <c r="N83" s="976"/>
      <c r="O83" s="976"/>
      <c r="P83" s="977"/>
      <c r="Q83" s="978"/>
      <c r="R83" s="972"/>
      <c r="S83" s="972"/>
      <c r="T83" s="972"/>
      <c r="U83" s="972"/>
      <c r="V83" s="972"/>
      <c r="W83" s="972"/>
      <c r="X83" s="972"/>
      <c r="Y83" s="972"/>
      <c r="Z83" s="972"/>
      <c r="AA83" s="972"/>
      <c r="AB83" s="972"/>
      <c r="AC83" s="972"/>
      <c r="AD83" s="972"/>
      <c r="AE83" s="972"/>
      <c r="AF83" s="972"/>
      <c r="AG83" s="972"/>
      <c r="AH83" s="972"/>
      <c r="AI83" s="972"/>
      <c r="AJ83" s="972"/>
      <c r="AK83" s="972"/>
      <c r="AL83" s="972"/>
      <c r="AM83" s="972"/>
      <c r="AN83" s="972"/>
      <c r="AO83" s="972"/>
      <c r="AP83" s="972"/>
      <c r="AQ83" s="972"/>
      <c r="AR83" s="972"/>
      <c r="AS83" s="972"/>
      <c r="AT83" s="972"/>
      <c r="AU83" s="972"/>
      <c r="AV83" s="972"/>
      <c r="AW83" s="972"/>
      <c r="AX83" s="972"/>
      <c r="AY83" s="972"/>
      <c r="AZ83" s="973"/>
      <c r="BA83" s="973"/>
      <c r="BB83" s="973"/>
      <c r="BC83" s="973"/>
      <c r="BD83" s="974"/>
      <c r="BE83" s="224"/>
      <c r="BF83" s="224"/>
      <c r="BG83" s="224"/>
      <c r="BH83" s="224"/>
      <c r="BI83" s="224"/>
      <c r="BJ83" s="224"/>
      <c r="BK83" s="224"/>
      <c r="BL83" s="224"/>
      <c r="BM83" s="224"/>
      <c r="BN83" s="224"/>
      <c r="BO83" s="224"/>
      <c r="BP83" s="224"/>
      <c r="BQ83" s="221">
        <v>77</v>
      </c>
      <c r="BR83" s="226"/>
      <c r="BS83" s="946"/>
      <c r="BT83" s="947"/>
      <c r="BU83" s="947"/>
      <c r="BV83" s="947"/>
      <c r="BW83" s="947"/>
      <c r="BX83" s="947"/>
      <c r="BY83" s="947"/>
      <c r="BZ83" s="947"/>
      <c r="CA83" s="947"/>
      <c r="CB83" s="947"/>
      <c r="CC83" s="947"/>
      <c r="CD83" s="947"/>
      <c r="CE83" s="947"/>
      <c r="CF83" s="947"/>
      <c r="CG83" s="956"/>
      <c r="CH83" s="957"/>
      <c r="CI83" s="958"/>
      <c r="CJ83" s="958"/>
      <c r="CK83" s="958"/>
      <c r="CL83" s="959"/>
      <c r="CM83" s="957"/>
      <c r="CN83" s="958"/>
      <c r="CO83" s="958"/>
      <c r="CP83" s="958"/>
      <c r="CQ83" s="959"/>
      <c r="CR83" s="957"/>
      <c r="CS83" s="958"/>
      <c r="CT83" s="958"/>
      <c r="CU83" s="958"/>
      <c r="CV83" s="959"/>
      <c r="CW83" s="957"/>
      <c r="CX83" s="958"/>
      <c r="CY83" s="958"/>
      <c r="CZ83" s="958"/>
      <c r="DA83" s="959"/>
      <c r="DB83" s="957"/>
      <c r="DC83" s="958"/>
      <c r="DD83" s="958"/>
      <c r="DE83" s="958"/>
      <c r="DF83" s="959"/>
      <c r="DG83" s="957"/>
      <c r="DH83" s="958"/>
      <c r="DI83" s="958"/>
      <c r="DJ83" s="958"/>
      <c r="DK83" s="959"/>
      <c r="DL83" s="957"/>
      <c r="DM83" s="958"/>
      <c r="DN83" s="958"/>
      <c r="DO83" s="958"/>
      <c r="DP83" s="959"/>
      <c r="DQ83" s="957"/>
      <c r="DR83" s="958"/>
      <c r="DS83" s="958"/>
      <c r="DT83" s="958"/>
      <c r="DU83" s="959"/>
      <c r="DV83" s="946"/>
      <c r="DW83" s="947"/>
      <c r="DX83" s="947"/>
      <c r="DY83" s="947"/>
      <c r="DZ83" s="948"/>
      <c r="EA83" s="212"/>
    </row>
    <row r="84" spans="1:131" ht="26.25" customHeight="1" x14ac:dyDescent="0.2">
      <c r="A84" s="221">
        <v>17</v>
      </c>
      <c r="B84" s="975"/>
      <c r="C84" s="976"/>
      <c r="D84" s="976"/>
      <c r="E84" s="976"/>
      <c r="F84" s="976"/>
      <c r="G84" s="976"/>
      <c r="H84" s="976"/>
      <c r="I84" s="976"/>
      <c r="J84" s="976"/>
      <c r="K84" s="976"/>
      <c r="L84" s="976"/>
      <c r="M84" s="976"/>
      <c r="N84" s="976"/>
      <c r="O84" s="976"/>
      <c r="P84" s="977"/>
      <c r="Q84" s="978"/>
      <c r="R84" s="972"/>
      <c r="S84" s="972"/>
      <c r="T84" s="972"/>
      <c r="U84" s="972"/>
      <c r="V84" s="972"/>
      <c r="W84" s="972"/>
      <c r="X84" s="972"/>
      <c r="Y84" s="972"/>
      <c r="Z84" s="972"/>
      <c r="AA84" s="972"/>
      <c r="AB84" s="972"/>
      <c r="AC84" s="972"/>
      <c r="AD84" s="972"/>
      <c r="AE84" s="972"/>
      <c r="AF84" s="972"/>
      <c r="AG84" s="972"/>
      <c r="AH84" s="972"/>
      <c r="AI84" s="972"/>
      <c r="AJ84" s="972"/>
      <c r="AK84" s="972"/>
      <c r="AL84" s="972"/>
      <c r="AM84" s="972"/>
      <c r="AN84" s="972"/>
      <c r="AO84" s="972"/>
      <c r="AP84" s="972"/>
      <c r="AQ84" s="972"/>
      <c r="AR84" s="972"/>
      <c r="AS84" s="972"/>
      <c r="AT84" s="972"/>
      <c r="AU84" s="972"/>
      <c r="AV84" s="972"/>
      <c r="AW84" s="972"/>
      <c r="AX84" s="972"/>
      <c r="AY84" s="972"/>
      <c r="AZ84" s="973"/>
      <c r="BA84" s="973"/>
      <c r="BB84" s="973"/>
      <c r="BC84" s="973"/>
      <c r="BD84" s="974"/>
      <c r="BE84" s="224"/>
      <c r="BF84" s="224"/>
      <c r="BG84" s="224"/>
      <c r="BH84" s="224"/>
      <c r="BI84" s="224"/>
      <c r="BJ84" s="224"/>
      <c r="BK84" s="224"/>
      <c r="BL84" s="224"/>
      <c r="BM84" s="224"/>
      <c r="BN84" s="224"/>
      <c r="BO84" s="224"/>
      <c r="BP84" s="224"/>
      <c r="BQ84" s="221">
        <v>78</v>
      </c>
      <c r="BR84" s="226"/>
      <c r="BS84" s="946"/>
      <c r="BT84" s="947"/>
      <c r="BU84" s="947"/>
      <c r="BV84" s="947"/>
      <c r="BW84" s="947"/>
      <c r="BX84" s="947"/>
      <c r="BY84" s="947"/>
      <c r="BZ84" s="947"/>
      <c r="CA84" s="947"/>
      <c r="CB84" s="947"/>
      <c r="CC84" s="947"/>
      <c r="CD84" s="947"/>
      <c r="CE84" s="947"/>
      <c r="CF84" s="947"/>
      <c r="CG84" s="956"/>
      <c r="CH84" s="957"/>
      <c r="CI84" s="958"/>
      <c r="CJ84" s="958"/>
      <c r="CK84" s="958"/>
      <c r="CL84" s="959"/>
      <c r="CM84" s="957"/>
      <c r="CN84" s="958"/>
      <c r="CO84" s="958"/>
      <c r="CP84" s="958"/>
      <c r="CQ84" s="959"/>
      <c r="CR84" s="957"/>
      <c r="CS84" s="958"/>
      <c r="CT84" s="958"/>
      <c r="CU84" s="958"/>
      <c r="CV84" s="959"/>
      <c r="CW84" s="957"/>
      <c r="CX84" s="958"/>
      <c r="CY84" s="958"/>
      <c r="CZ84" s="958"/>
      <c r="DA84" s="959"/>
      <c r="DB84" s="957"/>
      <c r="DC84" s="958"/>
      <c r="DD84" s="958"/>
      <c r="DE84" s="958"/>
      <c r="DF84" s="959"/>
      <c r="DG84" s="957"/>
      <c r="DH84" s="958"/>
      <c r="DI84" s="958"/>
      <c r="DJ84" s="958"/>
      <c r="DK84" s="959"/>
      <c r="DL84" s="957"/>
      <c r="DM84" s="958"/>
      <c r="DN84" s="958"/>
      <c r="DO84" s="958"/>
      <c r="DP84" s="959"/>
      <c r="DQ84" s="957"/>
      <c r="DR84" s="958"/>
      <c r="DS84" s="958"/>
      <c r="DT84" s="958"/>
      <c r="DU84" s="959"/>
      <c r="DV84" s="946"/>
      <c r="DW84" s="947"/>
      <c r="DX84" s="947"/>
      <c r="DY84" s="947"/>
      <c r="DZ84" s="948"/>
      <c r="EA84" s="212"/>
    </row>
    <row r="85" spans="1:131" ht="26.25" customHeight="1" x14ac:dyDescent="0.2">
      <c r="A85" s="221">
        <v>18</v>
      </c>
      <c r="B85" s="975"/>
      <c r="C85" s="976"/>
      <c r="D85" s="976"/>
      <c r="E85" s="976"/>
      <c r="F85" s="976"/>
      <c r="G85" s="976"/>
      <c r="H85" s="976"/>
      <c r="I85" s="976"/>
      <c r="J85" s="976"/>
      <c r="K85" s="976"/>
      <c r="L85" s="976"/>
      <c r="M85" s="976"/>
      <c r="N85" s="976"/>
      <c r="O85" s="976"/>
      <c r="P85" s="977"/>
      <c r="Q85" s="978"/>
      <c r="R85" s="972"/>
      <c r="S85" s="972"/>
      <c r="T85" s="972"/>
      <c r="U85" s="972"/>
      <c r="V85" s="972"/>
      <c r="W85" s="972"/>
      <c r="X85" s="972"/>
      <c r="Y85" s="972"/>
      <c r="Z85" s="972"/>
      <c r="AA85" s="972"/>
      <c r="AB85" s="972"/>
      <c r="AC85" s="972"/>
      <c r="AD85" s="972"/>
      <c r="AE85" s="972"/>
      <c r="AF85" s="972"/>
      <c r="AG85" s="972"/>
      <c r="AH85" s="972"/>
      <c r="AI85" s="972"/>
      <c r="AJ85" s="972"/>
      <c r="AK85" s="972"/>
      <c r="AL85" s="972"/>
      <c r="AM85" s="972"/>
      <c r="AN85" s="972"/>
      <c r="AO85" s="972"/>
      <c r="AP85" s="972"/>
      <c r="AQ85" s="972"/>
      <c r="AR85" s="972"/>
      <c r="AS85" s="972"/>
      <c r="AT85" s="972"/>
      <c r="AU85" s="972"/>
      <c r="AV85" s="972"/>
      <c r="AW85" s="972"/>
      <c r="AX85" s="972"/>
      <c r="AY85" s="972"/>
      <c r="AZ85" s="973"/>
      <c r="BA85" s="973"/>
      <c r="BB85" s="973"/>
      <c r="BC85" s="973"/>
      <c r="BD85" s="974"/>
      <c r="BE85" s="224"/>
      <c r="BF85" s="224"/>
      <c r="BG85" s="224"/>
      <c r="BH85" s="224"/>
      <c r="BI85" s="224"/>
      <c r="BJ85" s="224"/>
      <c r="BK85" s="224"/>
      <c r="BL85" s="224"/>
      <c r="BM85" s="224"/>
      <c r="BN85" s="224"/>
      <c r="BO85" s="224"/>
      <c r="BP85" s="224"/>
      <c r="BQ85" s="221">
        <v>79</v>
      </c>
      <c r="BR85" s="226"/>
      <c r="BS85" s="946"/>
      <c r="BT85" s="947"/>
      <c r="BU85" s="947"/>
      <c r="BV85" s="947"/>
      <c r="BW85" s="947"/>
      <c r="BX85" s="947"/>
      <c r="BY85" s="947"/>
      <c r="BZ85" s="947"/>
      <c r="CA85" s="947"/>
      <c r="CB85" s="947"/>
      <c r="CC85" s="947"/>
      <c r="CD85" s="947"/>
      <c r="CE85" s="947"/>
      <c r="CF85" s="947"/>
      <c r="CG85" s="956"/>
      <c r="CH85" s="957"/>
      <c r="CI85" s="958"/>
      <c r="CJ85" s="958"/>
      <c r="CK85" s="958"/>
      <c r="CL85" s="959"/>
      <c r="CM85" s="957"/>
      <c r="CN85" s="958"/>
      <c r="CO85" s="958"/>
      <c r="CP85" s="958"/>
      <c r="CQ85" s="959"/>
      <c r="CR85" s="957"/>
      <c r="CS85" s="958"/>
      <c r="CT85" s="958"/>
      <c r="CU85" s="958"/>
      <c r="CV85" s="959"/>
      <c r="CW85" s="957"/>
      <c r="CX85" s="958"/>
      <c r="CY85" s="958"/>
      <c r="CZ85" s="958"/>
      <c r="DA85" s="959"/>
      <c r="DB85" s="957"/>
      <c r="DC85" s="958"/>
      <c r="DD85" s="958"/>
      <c r="DE85" s="958"/>
      <c r="DF85" s="959"/>
      <c r="DG85" s="957"/>
      <c r="DH85" s="958"/>
      <c r="DI85" s="958"/>
      <c r="DJ85" s="958"/>
      <c r="DK85" s="959"/>
      <c r="DL85" s="957"/>
      <c r="DM85" s="958"/>
      <c r="DN85" s="958"/>
      <c r="DO85" s="958"/>
      <c r="DP85" s="959"/>
      <c r="DQ85" s="957"/>
      <c r="DR85" s="958"/>
      <c r="DS85" s="958"/>
      <c r="DT85" s="958"/>
      <c r="DU85" s="959"/>
      <c r="DV85" s="946"/>
      <c r="DW85" s="947"/>
      <c r="DX85" s="947"/>
      <c r="DY85" s="947"/>
      <c r="DZ85" s="948"/>
      <c r="EA85" s="212"/>
    </row>
    <row r="86" spans="1:131" ht="26.25" customHeight="1" x14ac:dyDescent="0.2">
      <c r="A86" s="221">
        <v>19</v>
      </c>
      <c r="B86" s="975"/>
      <c r="C86" s="976"/>
      <c r="D86" s="976"/>
      <c r="E86" s="976"/>
      <c r="F86" s="976"/>
      <c r="G86" s="976"/>
      <c r="H86" s="976"/>
      <c r="I86" s="976"/>
      <c r="J86" s="976"/>
      <c r="K86" s="976"/>
      <c r="L86" s="976"/>
      <c r="M86" s="976"/>
      <c r="N86" s="976"/>
      <c r="O86" s="976"/>
      <c r="P86" s="977"/>
      <c r="Q86" s="978"/>
      <c r="R86" s="972"/>
      <c r="S86" s="972"/>
      <c r="T86" s="972"/>
      <c r="U86" s="972"/>
      <c r="V86" s="972"/>
      <c r="W86" s="972"/>
      <c r="X86" s="972"/>
      <c r="Y86" s="972"/>
      <c r="Z86" s="972"/>
      <c r="AA86" s="972"/>
      <c r="AB86" s="972"/>
      <c r="AC86" s="972"/>
      <c r="AD86" s="972"/>
      <c r="AE86" s="972"/>
      <c r="AF86" s="972"/>
      <c r="AG86" s="972"/>
      <c r="AH86" s="972"/>
      <c r="AI86" s="972"/>
      <c r="AJ86" s="972"/>
      <c r="AK86" s="972"/>
      <c r="AL86" s="972"/>
      <c r="AM86" s="972"/>
      <c r="AN86" s="972"/>
      <c r="AO86" s="972"/>
      <c r="AP86" s="972"/>
      <c r="AQ86" s="972"/>
      <c r="AR86" s="972"/>
      <c r="AS86" s="972"/>
      <c r="AT86" s="972"/>
      <c r="AU86" s="972"/>
      <c r="AV86" s="972"/>
      <c r="AW86" s="972"/>
      <c r="AX86" s="972"/>
      <c r="AY86" s="972"/>
      <c r="AZ86" s="973"/>
      <c r="BA86" s="973"/>
      <c r="BB86" s="973"/>
      <c r="BC86" s="973"/>
      <c r="BD86" s="974"/>
      <c r="BE86" s="224"/>
      <c r="BF86" s="224"/>
      <c r="BG86" s="224"/>
      <c r="BH86" s="224"/>
      <c r="BI86" s="224"/>
      <c r="BJ86" s="224"/>
      <c r="BK86" s="224"/>
      <c r="BL86" s="224"/>
      <c r="BM86" s="224"/>
      <c r="BN86" s="224"/>
      <c r="BO86" s="224"/>
      <c r="BP86" s="224"/>
      <c r="BQ86" s="221">
        <v>80</v>
      </c>
      <c r="BR86" s="226"/>
      <c r="BS86" s="946"/>
      <c r="BT86" s="947"/>
      <c r="BU86" s="947"/>
      <c r="BV86" s="947"/>
      <c r="BW86" s="947"/>
      <c r="BX86" s="947"/>
      <c r="BY86" s="947"/>
      <c r="BZ86" s="947"/>
      <c r="CA86" s="947"/>
      <c r="CB86" s="947"/>
      <c r="CC86" s="947"/>
      <c r="CD86" s="947"/>
      <c r="CE86" s="947"/>
      <c r="CF86" s="947"/>
      <c r="CG86" s="956"/>
      <c r="CH86" s="957"/>
      <c r="CI86" s="958"/>
      <c r="CJ86" s="958"/>
      <c r="CK86" s="958"/>
      <c r="CL86" s="959"/>
      <c r="CM86" s="957"/>
      <c r="CN86" s="958"/>
      <c r="CO86" s="958"/>
      <c r="CP86" s="958"/>
      <c r="CQ86" s="959"/>
      <c r="CR86" s="957"/>
      <c r="CS86" s="958"/>
      <c r="CT86" s="958"/>
      <c r="CU86" s="958"/>
      <c r="CV86" s="959"/>
      <c r="CW86" s="957"/>
      <c r="CX86" s="958"/>
      <c r="CY86" s="958"/>
      <c r="CZ86" s="958"/>
      <c r="DA86" s="959"/>
      <c r="DB86" s="957"/>
      <c r="DC86" s="958"/>
      <c r="DD86" s="958"/>
      <c r="DE86" s="958"/>
      <c r="DF86" s="959"/>
      <c r="DG86" s="957"/>
      <c r="DH86" s="958"/>
      <c r="DI86" s="958"/>
      <c r="DJ86" s="958"/>
      <c r="DK86" s="959"/>
      <c r="DL86" s="957"/>
      <c r="DM86" s="958"/>
      <c r="DN86" s="958"/>
      <c r="DO86" s="958"/>
      <c r="DP86" s="959"/>
      <c r="DQ86" s="957"/>
      <c r="DR86" s="958"/>
      <c r="DS86" s="958"/>
      <c r="DT86" s="958"/>
      <c r="DU86" s="959"/>
      <c r="DV86" s="946"/>
      <c r="DW86" s="947"/>
      <c r="DX86" s="947"/>
      <c r="DY86" s="947"/>
      <c r="DZ86" s="948"/>
      <c r="EA86" s="212"/>
    </row>
    <row r="87" spans="1:131" ht="26.25" customHeight="1" x14ac:dyDescent="0.2">
      <c r="A87" s="227">
        <v>20</v>
      </c>
      <c r="B87" s="965"/>
      <c r="C87" s="966"/>
      <c r="D87" s="966"/>
      <c r="E87" s="966"/>
      <c r="F87" s="966"/>
      <c r="G87" s="966"/>
      <c r="H87" s="966"/>
      <c r="I87" s="966"/>
      <c r="J87" s="966"/>
      <c r="K87" s="966"/>
      <c r="L87" s="966"/>
      <c r="M87" s="966"/>
      <c r="N87" s="966"/>
      <c r="O87" s="966"/>
      <c r="P87" s="967"/>
      <c r="Q87" s="968"/>
      <c r="R87" s="969"/>
      <c r="S87" s="969"/>
      <c r="T87" s="969"/>
      <c r="U87" s="969"/>
      <c r="V87" s="969"/>
      <c r="W87" s="969"/>
      <c r="X87" s="969"/>
      <c r="Y87" s="969"/>
      <c r="Z87" s="969"/>
      <c r="AA87" s="969"/>
      <c r="AB87" s="969"/>
      <c r="AC87" s="969"/>
      <c r="AD87" s="969"/>
      <c r="AE87" s="969"/>
      <c r="AF87" s="969"/>
      <c r="AG87" s="969"/>
      <c r="AH87" s="969"/>
      <c r="AI87" s="969"/>
      <c r="AJ87" s="969"/>
      <c r="AK87" s="969"/>
      <c r="AL87" s="969"/>
      <c r="AM87" s="969"/>
      <c r="AN87" s="969"/>
      <c r="AO87" s="969"/>
      <c r="AP87" s="969"/>
      <c r="AQ87" s="969"/>
      <c r="AR87" s="969"/>
      <c r="AS87" s="969"/>
      <c r="AT87" s="969"/>
      <c r="AU87" s="969"/>
      <c r="AV87" s="969"/>
      <c r="AW87" s="969"/>
      <c r="AX87" s="969"/>
      <c r="AY87" s="969"/>
      <c r="AZ87" s="970"/>
      <c r="BA87" s="970"/>
      <c r="BB87" s="970"/>
      <c r="BC87" s="970"/>
      <c r="BD87" s="971"/>
      <c r="BE87" s="224"/>
      <c r="BF87" s="224"/>
      <c r="BG87" s="224"/>
      <c r="BH87" s="224"/>
      <c r="BI87" s="224"/>
      <c r="BJ87" s="224"/>
      <c r="BK87" s="224"/>
      <c r="BL87" s="224"/>
      <c r="BM87" s="224"/>
      <c r="BN87" s="224"/>
      <c r="BO87" s="224"/>
      <c r="BP87" s="224"/>
      <c r="BQ87" s="221">
        <v>81</v>
      </c>
      <c r="BR87" s="226"/>
      <c r="BS87" s="946"/>
      <c r="BT87" s="947"/>
      <c r="BU87" s="947"/>
      <c r="BV87" s="947"/>
      <c r="BW87" s="947"/>
      <c r="BX87" s="947"/>
      <c r="BY87" s="947"/>
      <c r="BZ87" s="947"/>
      <c r="CA87" s="947"/>
      <c r="CB87" s="947"/>
      <c r="CC87" s="947"/>
      <c r="CD87" s="947"/>
      <c r="CE87" s="947"/>
      <c r="CF87" s="947"/>
      <c r="CG87" s="956"/>
      <c r="CH87" s="957"/>
      <c r="CI87" s="958"/>
      <c r="CJ87" s="958"/>
      <c r="CK87" s="958"/>
      <c r="CL87" s="959"/>
      <c r="CM87" s="957"/>
      <c r="CN87" s="958"/>
      <c r="CO87" s="958"/>
      <c r="CP87" s="958"/>
      <c r="CQ87" s="959"/>
      <c r="CR87" s="957"/>
      <c r="CS87" s="958"/>
      <c r="CT87" s="958"/>
      <c r="CU87" s="958"/>
      <c r="CV87" s="959"/>
      <c r="CW87" s="957"/>
      <c r="CX87" s="958"/>
      <c r="CY87" s="958"/>
      <c r="CZ87" s="958"/>
      <c r="DA87" s="959"/>
      <c r="DB87" s="957"/>
      <c r="DC87" s="958"/>
      <c r="DD87" s="958"/>
      <c r="DE87" s="958"/>
      <c r="DF87" s="959"/>
      <c r="DG87" s="957"/>
      <c r="DH87" s="958"/>
      <c r="DI87" s="958"/>
      <c r="DJ87" s="958"/>
      <c r="DK87" s="959"/>
      <c r="DL87" s="957"/>
      <c r="DM87" s="958"/>
      <c r="DN87" s="958"/>
      <c r="DO87" s="958"/>
      <c r="DP87" s="959"/>
      <c r="DQ87" s="957"/>
      <c r="DR87" s="958"/>
      <c r="DS87" s="958"/>
      <c r="DT87" s="958"/>
      <c r="DU87" s="959"/>
      <c r="DV87" s="946"/>
      <c r="DW87" s="947"/>
      <c r="DX87" s="947"/>
      <c r="DY87" s="947"/>
      <c r="DZ87" s="948"/>
      <c r="EA87" s="212"/>
    </row>
    <row r="88" spans="1:131" ht="26.25" customHeight="1" thickBot="1" x14ac:dyDescent="0.25">
      <c r="A88" s="223" t="s">
        <v>377</v>
      </c>
      <c r="B88" s="938" t="s">
        <v>404</v>
      </c>
      <c r="C88" s="939"/>
      <c r="D88" s="939"/>
      <c r="E88" s="939"/>
      <c r="F88" s="939"/>
      <c r="G88" s="939"/>
      <c r="H88" s="939"/>
      <c r="I88" s="939"/>
      <c r="J88" s="939"/>
      <c r="K88" s="939"/>
      <c r="L88" s="939"/>
      <c r="M88" s="939"/>
      <c r="N88" s="939"/>
      <c r="O88" s="939"/>
      <c r="P88" s="949"/>
      <c r="Q88" s="963"/>
      <c r="R88" s="964"/>
      <c r="S88" s="964"/>
      <c r="T88" s="964"/>
      <c r="U88" s="964"/>
      <c r="V88" s="964"/>
      <c r="W88" s="964"/>
      <c r="X88" s="964"/>
      <c r="Y88" s="964"/>
      <c r="Z88" s="964"/>
      <c r="AA88" s="964"/>
      <c r="AB88" s="964"/>
      <c r="AC88" s="964"/>
      <c r="AD88" s="964"/>
      <c r="AE88" s="964"/>
      <c r="AF88" s="960">
        <v>74</v>
      </c>
      <c r="AG88" s="960"/>
      <c r="AH88" s="960"/>
      <c r="AI88" s="960"/>
      <c r="AJ88" s="960"/>
      <c r="AK88" s="964"/>
      <c r="AL88" s="964"/>
      <c r="AM88" s="964"/>
      <c r="AN88" s="964"/>
      <c r="AO88" s="964"/>
      <c r="AP88" s="960">
        <v>2057</v>
      </c>
      <c r="AQ88" s="960"/>
      <c r="AR88" s="960"/>
      <c r="AS88" s="960"/>
      <c r="AT88" s="960"/>
      <c r="AU88" s="960">
        <v>226</v>
      </c>
      <c r="AV88" s="960"/>
      <c r="AW88" s="960"/>
      <c r="AX88" s="960"/>
      <c r="AY88" s="960"/>
      <c r="AZ88" s="961"/>
      <c r="BA88" s="961"/>
      <c r="BB88" s="961"/>
      <c r="BC88" s="961"/>
      <c r="BD88" s="962"/>
      <c r="BE88" s="224"/>
      <c r="BF88" s="224"/>
      <c r="BG88" s="224"/>
      <c r="BH88" s="224"/>
      <c r="BI88" s="224"/>
      <c r="BJ88" s="224"/>
      <c r="BK88" s="224"/>
      <c r="BL88" s="224"/>
      <c r="BM88" s="224"/>
      <c r="BN88" s="224"/>
      <c r="BO88" s="224"/>
      <c r="BP88" s="224"/>
      <c r="BQ88" s="221">
        <v>82</v>
      </c>
      <c r="BR88" s="226"/>
      <c r="BS88" s="946"/>
      <c r="BT88" s="947"/>
      <c r="BU88" s="947"/>
      <c r="BV88" s="947"/>
      <c r="BW88" s="947"/>
      <c r="BX88" s="947"/>
      <c r="BY88" s="947"/>
      <c r="BZ88" s="947"/>
      <c r="CA88" s="947"/>
      <c r="CB88" s="947"/>
      <c r="CC88" s="947"/>
      <c r="CD88" s="947"/>
      <c r="CE88" s="947"/>
      <c r="CF88" s="947"/>
      <c r="CG88" s="956"/>
      <c r="CH88" s="957"/>
      <c r="CI88" s="958"/>
      <c r="CJ88" s="958"/>
      <c r="CK88" s="958"/>
      <c r="CL88" s="959"/>
      <c r="CM88" s="957"/>
      <c r="CN88" s="958"/>
      <c r="CO88" s="958"/>
      <c r="CP88" s="958"/>
      <c r="CQ88" s="959"/>
      <c r="CR88" s="957"/>
      <c r="CS88" s="958"/>
      <c r="CT88" s="958"/>
      <c r="CU88" s="958"/>
      <c r="CV88" s="959"/>
      <c r="CW88" s="957"/>
      <c r="CX88" s="958"/>
      <c r="CY88" s="958"/>
      <c r="CZ88" s="958"/>
      <c r="DA88" s="959"/>
      <c r="DB88" s="957"/>
      <c r="DC88" s="958"/>
      <c r="DD88" s="958"/>
      <c r="DE88" s="958"/>
      <c r="DF88" s="959"/>
      <c r="DG88" s="957"/>
      <c r="DH88" s="958"/>
      <c r="DI88" s="958"/>
      <c r="DJ88" s="958"/>
      <c r="DK88" s="959"/>
      <c r="DL88" s="957"/>
      <c r="DM88" s="958"/>
      <c r="DN88" s="958"/>
      <c r="DO88" s="958"/>
      <c r="DP88" s="959"/>
      <c r="DQ88" s="957"/>
      <c r="DR88" s="958"/>
      <c r="DS88" s="958"/>
      <c r="DT88" s="958"/>
      <c r="DU88" s="959"/>
      <c r="DV88" s="946"/>
      <c r="DW88" s="947"/>
      <c r="DX88" s="947"/>
      <c r="DY88" s="947"/>
      <c r="DZ88" s="9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946"/>
      <c r="BT89" s="947"/>
      <c r="BU89" s="947"/>
      <c r="BV89" s="947"/>
      <c r="BW89" s="947"/>
      <c r="BX89" s="947"/>
      <c r="BY89" s="947"/>
      <c r="BZ89" s="947"/>
      <c r="CA89" s="947"/>
      <c r="CB89" s="947"/>
      <c r="CC89" s="947"/>
      <c r="CD89" s="947"/>
      <c r="CE89" s="947"/>
      <c r="CF89" s="947"/>
      <c r="CG89" s="956"/>
      <c r="CH89" s="957"/>
      <c r="CI89" s="958"/>
      <c r="CJ89" s="958"/>
      <c r="CK89" s="958"/>
      <c r="CL89" s="959"/>
      <c r="CM89" s="957"/>
      <c r="CN89" s="958"/>
      <c r="CO89" s="958"/>
      <c r="CP89" s="958"/>
      <c r="CQ89" s="959"/>
      <c r="CR89" s="957"/>
      <c r="CS89" s="958"/>
      <c r="CT89" s="958"/>
      <c r="CU89" s="958"/>
      <c r="CV89" s="959"/>
      <c r="CW89" s="957"/>
      <c r="CX89" s="958"/>
      <c r="CY89" s="958"/>
      <c r="CZ89" s="958"/>
      <c r="DA89" s="959"/>
      <c r="DB89" s="957"/>
      <c r="DC89" s="958"/>
      <c r="DD89" s="958"/>
      <c r="DE89" s="958"/>
      <c r="DF89" s="959"/>
      <c r="DG89" s="957"/>
      <c r="DH89" s="958"/>
      <c r="DI89" s="958"/>
      <c r="DJ89" s="958"/>
      <c r="DK89" s="959"/>
      <c r="DL89" s="957"/>
      <c r="DM89" s="958"/>
      <c r="DN89" s="958"/>
      <c r="DO89" s="958"/>
      <c r="DP89" s="959"/>
      <c r="DQ89" s="957"/>
      <c r="DR89" s="958"/>
      <c r="DS89" s="958"/>
      <c r="DT89" s="958"/>
      <c r="DU89" s="959"/>
      <c r="DV89" s="946"/>
      <c r="DW89" s="947"/>
      <c r="DX89" s="947"/>
      <c r="DY89" s="947"/>
      <c r="DZ89" s="9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946"/>
      <c r="BT90" s="947"/>
      <c r="BU90" s="947"/>
      <c r="BV90" s="947"/>
      <c r="BW90" s="947"/>
      <c r="BX90" s="947"/>
      <c r="BY90" s="947"/>
      <c r="BZ90" s="947"/>
      <c r="CA90" s="947"/>
      <c r="CB90" s="947"/>
      <c r="CC90" s="947"/>
      <c r="CD90" s="947"/>
      <c r="CE90" s="947"/>
      <c r="CF90" s="947"/>
      <c r="CG90" s="956"/>
      <c r="CH90" s="957"/>
      <c r="CI90" s="958"/>
      <c r="CJ90" s="958"/>
      <c r="CK90" s="958"/>
      <c r="CL90" s="959"/>
      <c r="CM90" s="957"/>
      <c r="CN90" s="958"/>
      <c r="CO90" s="958"/>
      <c r="CP90" s="958"/>
      <c r="CQ90" s="959"/>
      <c r="CR90" s="957"/>
      <c r="CS90" s="958"/>
      <c r="CT90" s="958"/>
      <c r="CU90" s="958"/>
      <c r="CV90" s="959"/>
      <c r="CW90" s="957"/>
      <c r="CX90" s="958"/>
      <c r="CY90" s="958"/>
      <c r="CZ90" s="958"/>
      <c r="DA90" s="959"/>
      <c r="DB90" s="957"/>
      <c r="DC90" s="958"/>
      <c r="DD90" s="958"/>
      <c r="DE90" s="958"/>
      <c r="DF90" s="959"/>
      <c r="DG90" s="957"/>
      <c r="DH90" s="958"/>
      <c r="DI90" s="958"/>
      <c r="DJ90" s="958"/>
      <c r="DK90" s="959"/>
      <c r="DL90" s="957"/>
      <c r="DM90" s="958"/>
      <c r="DN90" s="958"/>
      <c r="DO90" s="958"/>
      <c r="DP90" s="959"/>
      <c r="DQ90" s="957"/>
      <c r="DR90" s="958"/>
      <c r="DS90" s="958"/>
      <c r="DT90" s="958"/>
      <c r="DU90" s="959"/>
      <c r="DV90" s="946"/>
      <c r="DW90" s="947"/>
      <c r="DX90" s="947"/>
      <c r="DY90" s="947"/>
      <c r="DZ90" s="9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946"/>
      <c r="BT91" s="947"/>
      <c r="BU91" s="947"/>
      <c r="BV91" s="947"/>
      <c r="BW91" s="947"/>
      <c r="BX91" s="947"/>
      <c r="BY91" s="947"/>
      <c r="BZ91" s="947"/>
      <c r="CA91" s="947"/>
      <c r="CB91" s="947"/>
      <c r="CC91" s="947"/>
      <c r="CD91" s="947"/>
      <c r="CE91" s="947"/>
      <c r="CF91" s="947"/>
      <c r="CG91" s="956"/>
      <c r="CH91" s="957"/>
      <c r="CI91" s="958"/>
      <c r="CJ91" s="958"/>
      <c r="CK91" s="958"/>
      <c r="CL91" s="959"/>
      <c r="CM91" s="957"/>
      <c r="CN91" s="958"/>
      <c r="CO91" s="958"/>
      <c r="CP91" s="958"/>
      <c r="CQ91" s="959"/>
      <c r="CR91" s="957"/>
      <c r="CS91" s="958"/>
      <c r="CT91" s="958"/>
      <c r="CU91" s="958"/>
      <c r="CV91" s="959"/>
      <c r="CW91" s="957"/>
      <c r="CX91" s="958"/>
      <c r="CY91" s="958"/>
      <c r="CZ91" s="958"/>
      <c r="DA91" s="959"/>
      <c r="DB91" s="957"/>
      <c r="DC91" s="958"/>
      <c r="DD91" s="958"/>
      <c r="DE91" s="958"/>
      <c r="DF91" s="959"/>
      <c r="DG91" s="957"/>
      <c r="DH91" s="958"/>
      <c r="DI91" s="958"/>
      <c r="DJ91" s="958"/>
      <c r="DK91" s="959"/>
      <c r="DL91" s="957"/>
      <c r="DM91" s="958"/>
      <c r="DN91" s="958"/>
      <c r="DO91" s="958"/>
      <c r="DP91" s="959"/>
      <c r="DQ91" s="957"/>
      <c r="DR91" s="958"/>
      <c r="DS91" s="958"/>
      <c r="DT91" s="958"/>
      <c r="DU91" s="959"/>
      <c r="DV91" s="946"/>
      <c r="DW91" s="947"/>
      <c r="DX91" s="947"/>
      <c r="DY91" s="947"/>
      <c r="DZ91" s="9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946"/>
      <c r="BT92" s="947"/>
      <c r="BU92" s="947"/>
      <c r="BV92" s="947"/>
      <c r="BW92" s="947"/>
      <c r="BX92" s="947"/>
      <c r="BY92" s="947"/>
      <c r="BZ92" s="947"/>
      <c r="CA92" s="947"/>
      <c r="CB92" s="947"/>
      <c r="CC92" s="947"/>
      <c r="CD92" s="947"/>
      <c r="CE92" s="947"/>
      <c r="CF92" s="947"/>
      <c r="CG92" s="956"/>
      <c r="CH92" s="957"/>
      <c r="CI92" s="958"/>
      <c r="CJ92" s="958"/>
      <c r="CK92" s="958"/>
      <c r="CL92" s="959"/>
      <c r="CM92" s="957"/>
      <c r="CN92" s="958"/>
      <c r="CO92" s="958"/>
      <c r="CP92" s="958"/>
      <c r="CQ92" s="959"/>
      <c r="CR92" s="957"/>
      <c r="CS92" s="958"/>
      <c r="CT92" s="958"/>
      <c r="CU92" s="958"/>
      <c r="CV92" s="959"/>
      <c r="CW92" s="957"/>
      <c r="CX92" s="958"/>
      <c r="CY92" s="958"/>
      <c r="CZ92" s="958"/>
      <c r="DA92" s="959"/>
      <c r="DB92" s="957"/>
      <c r="DC92" s="958"/>
      <c r="DD92" s="958"/>
      <c r="DE92" s="958"/>
      <c r="DF92" s="959"/>
      <c r="DG92" s="957"/>
      <c r="DH92" s="958"/>
      <c r="DI92" s="958"/>
      <c r="DJ92" s="958"/>
      <c r="DK92" s="959"/>
      <c r="DL92" s="957"/>
      <c r="DM92" s="958"/>
      <c r="DN92" s="958"/>
      <c r="DO92" s="958"/>
      <c r="DP92" s="959"/>
      <c r="DQ92" s="957"/>
      <c r="DR92" s="958"/>
      <c r="DS92" s="958"/>
      <c r="DT92" s="958"/>
      <c r="DU92" s="959"/>
      <c r="DV92" s="946"/>
      <c r="DW92" s="947"/>
      <c r="DX92" s="947"/>
      <c r="DY92" s="947"/>
      <c r="DZ92" s="9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946"/>
      <c r="BT93" s="947"/>
      <c r="BU93" s="947"/>
      <c r="BV93" s="947"/>
      <c r="BW93" s="947"/>
      <c r="BX93" s="947"/>
      <c r="BY93" s="947"/>
      <c r="BZ93" s="947"/>
      <c r="CA93" s="947"/>
      <c r="CB93" s="947"/>
      <c r="CC93" s="947"/>
      <c r="CD93" s="947"/>
      <c r="CE93" s="947"/>
      <c r="CF93" s="947"/>
      <c r="CG93" s="956"/>
      <c r="CH93" s="957"/>
      <c r="CI93" s="958"/>
      <c r="CJ93" s="958"/>
      <c r="CK93" s="958"/>
      <c r="CL93" s="959"/>
      <c r="CM93" s="957"/>
      <c r="CN93" s="958"/>
      <c r="CO93" s="958"/>
      <c r="CP93" s="958"/>
      <c r="CQ93" s="959"/>
      <c r="CR93" s="957"/>
      <c r="CS93" s="958"/>
      <c r="CT93" s="958"/>
      <c r="CU93" s="958"/>
      <c r="CV93" s="959"/>
      <c r="CW93" s="957"/>
      <c r="CX93" s="958"/>
      <c r="CY93" s="958"/>
      <c r="CZ93" s="958"/>
      <c r="DA93" s="959"/>
      <c r="DB93" s="957"/>
      <c r="DC93" s="958"/>
      <c r="DD93" s="958"/>
      <c r="DE93" s="958"/>
      <c r="DF93" s="959"/>
      <c r="DG93" s="957"/>
      <c r="DH93" s="958"/>
      <c r="DI93" s="958"/>
      <c r="DJ93" s="958"/>
      <c r="DK93" s="959"/>
      <c r="DL93" s="957"/>
      <c r="DM93" s="958"/>
      <c r="DN93" s="958"/>
      <c r="DO93" s="958"/>
      <c r="DP93" s="959"/>
      <c r="DQ93" s="957"/>
      <c r="DR93" s="958"/>
      <c r="DS93" s="958"/>
      <c r="DT93" s="958"/>
      <c r="DU93" s="959"/>
      <c r="DV93" s="946"/>
      <c r="DW93" s="947"/>
      <c r="DX93" s="947"/>
      <c r="DY93" s="947"/>
      <c r="DZ93" s="9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946"/>
      <c r="BT94" s="947"/>
      <c r="BU94" s="947"/>
      <c r="BV94" s="947"/>
      <c r="BW94" s="947"/>
      <c r="BX94" s="947"/>
      <c r="BY94" s="947"/>
      <c r="BZ94" s="947"/>
      <c r="CA94" s="947"/>
      <c r="CB94" s="947"/>
      <c r="CC94" s="947"/>
      <c r="CD94" s="947"/>
      <c r="CE94" s="947"/>
      <c r="CF94" s="947"/>
      <c r="CG94" s="956"/>
      <c r="CH94" s="957"/>
      <c r="CI94" s="958"/>
      <c r="CJ94" s="958"/>
      <c r="CK94" s="958"/>
      <c r="CL94" s="959"/>
      <c r="CM94" s="957"/>
      <c r="CN94" s="958"/>
      <c r="CO94" s="958"/>
      <c r="CP94" s="958"/>
      <c r="CQ94" s="959"/>
      <c r="CR94" s="957"/>
      <c r="CS94" s="958"/>
      <c r="CT94" s="958"/>
      <c r="CU94" s="958"/>
      <c r="CV94" s="959"/>
      <c r="CW94" s="957"/>
      <c r="CX94" s="958"/>
      <c r="CY94" s="958"/>
      <c r="CZ94" s="958"/>
      <c r="DA94" s="959"/>
      <c r="DB94" s="957"/>
      <c r="DC94" s="958"/>
      <c r="DD94" s="958"/>
      <c r="DE94" s="958"/>
      <c r="DF94" s="959"/>
      <c r="DG94" s="957"/>
      <c r="DH94" s="958"/>
      <c r="DI94" s="958"/>
      <c r="DJ94" s="958"/>
      <c r="DK94" s="959"/>
      <c r="DL94" s="957"/>
      <c r="DM94" s="958"/>
      <c r="DN94" s="958"/>
      <c r="DO94" s="958"/>
      <c r="DP94" s="959"/>
      <c r="DQ94" s="957"/>
      <c r="DR94" s="958"/>
      <c r="DS94" s="958"/>
      <c r="DT94" s="958"/>
      <c r="DU94" s="959"/>
      <c r="DV94" s="946"/>
      <c r="DW94" s="947"/>
      <c r="DX94" s="947"/>
      <c r="DY94" s="947"/>
      <c r="DZ94" s="9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946"/>
      <c r="BT95" s="947"/>
      <c r="BU95" s="947"/>
      <c r="BV95" s="947"/>
      <c r="BW95" s="947"/>
      <c r="BX95" s="947"/>
      <c r="BY95" s="947"/>
      <c r="BZ95" s="947"/>
      <c r="CA95" s="947"/>
      <c r="CB95" s="947"/>
      <c r="CC95" s="947"/>
      <c r="CD95" s="947"/>
      <c r="CE95" s="947"/>
      <c r="CF95" s="947"/>
      <c r="CG95" s="956"/>
      <c r="CH95" s="957"/>
      <c r="CI95" s="958"/>
      <c r="CJ95" s="958"/>
      <c r="CK95" s="958"/>
      <c r="CL95" s="959"/>
      <c r="CM95" s="957"/>
      <c r="CN95" s="958"/>
      <c r="CO95" s="958"/>
      <c r="CP95" s="958"/>
      <c r="CQ95" s="959"/>
      <c r="CR95" s="957"/>
      <c r="CS95" s="958"/>
      <c r="CT95" s="958"/>
      <c r="CU95" s="958"/>
      <c r="CV95" s="959"/>
      <c r="CW95" s="957"/>
      <c r="CX95" s="958"/>
      <c r="CY95" s="958"/>
      <c r="CZ95" s="958"/>
      <c r="DA95" s="959"/>
      <c r="DB95" s="957"/>
      <c r="DC95" s="958"/>
      <c r="DD95" s="958"/>
      <c r="DE95" s="958"/>
      <c r="DF95" s="959"/>
      <c r="DG95" s="957"/>
      <c r="DH95" s="958"/>
      <c r="DI95" s="958"/>
      <c r="DJ95" s="958"/>
      <c r="DK95" s="959"/>
      <c r="DL95" s="957"/>
      <c r="DM95" s="958"/>
      <c r="DN95" s="958"/>
      <c r="DO95" s="958"/>
      <c r="DP95" s="959"/>
      <c r="DQ95" s="957"/>
      <c r="DR95" s="958"/>
      <c r="DS95" s="958"/>
      <c r="DT95" s="958"/>
      <c r="DU95" s="959"/>
      <c r="DV95" s="946"/>
      <c r="DW95" s="947"/>
      <c r="DX95" s="947"/>
      <c r="DY95" s="947"/>
      <c r="DZ95" s="9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946"/>
      <c r="BT96" s="947"/>
      <c r="BU96" s="947"/>
      <c r="BV96" s="947"/>
      <c r="BW96" s="947"/>
      <c r="BX96" s="947"/>
      <c r="BY96" s="947"/>
      <c r="BZ96" s="947"/>
      <c r="CA96" s="947"/>
      <c r="CB96" s="947"/>
      <c r="CC96" s="947"/>
      <c r="CD96" s="947"/>
      <c r="CE96" s="947"/>
      <c r="CF96" s="947"/>
      <c r="CG96" s="956"/>
      <c r="CH96" s="957"/>
      <c r="CI96" s="958"/>
      <c r="CJ96" s="958"/>
      <c r="CK96" s="958"/>
      <c r="CL96" s="959"/>
      <c r="CM96" s="957"/>
      <c r="CN96" s="958"/>
      <c r="CO96" s="958"/>
      <c r="CP96" s="958"/>
      <c r="CQ96" s="959"/>
      <c r="CR96" s="957"/>
      <c r="CS96" s="958"/>
      <c r="CT96" s="958"/>
      <c r="CU96" s="958"/>
      <c r="CV96" s="959"/>
      <c r="CW96" s="957"/>
      <c r="CX96" s="958"/>
      <c r="CY96" s="958"/>
      <c r="CZ96" s="958"/>
      <c r="DA96" s="959"/>
      <c r="DB96" s="957"/>
      <c r="DC96" s="958"/>
      <c r="DD96" s="958"/>
      <c r="DE96" s="958"/>
      <c r="DF96" s="959"/>
      <c r="DG96" s="957"/>
      <c r="DH96" s="958"/>
      <c r="DI96" s="958"/>
      <c r="DJ96" s="958"/>
      <c r="DK96" s="959"/>
      <c r="DL96" s="957"/>
      <c r="DM96" s="958"/>
      <c r="DN96" s="958"/>
      <c r="DO96" s="958"/>
      <c r="DP96" s="959"/>
      <c r="DQ96" s="957"/>
      <c r="DR96" s="958"/>
      <c r="DS96" s="958"/>
      <c r="DT96" s="958"/>
      <c r="DU96" s="959"/>
      <c r="DV96" s="946"/>
      <c r="DW96" s="947"/>
      <c r="DX96" s="947"/>
      <c r="DY96" s="947"/>
      <c r="DZ96" s="9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946"/>
      <c r="BT97" s="947"/>
      <c r="BU97" s="947"/>
      <c r="BV97" s="947"/>
      <c r="BW97" s="947"/>
      <c r="BX97" s="947"/>
      <c r="BY97" s="947"/>
      <c r="BZ97" s="947"/>
      <c r="CA97" s="947"/>
      <c r="CB97" s="947"/>
      <c r="CC97" s="947"/>
      <c r="CD97" s="947"/>
      <c r="CE97" s="947"/>
      <c r="CF97" s="947"/>
      <c r="CG97" s="956"/>
      <c r="CH97" s="957"/>
      <c r="CI97" s="958"/>
      <c r="CJ97" s="958"/>
      <c r="CK97" s="958"/>
      <c r="CL97" s="959"/>
      <c r="CM97" s="957"/>
      <c r="CN97" s="958"/>
      <c r="CO97" s="958"/>
      <c r="CP97" s="958"/>
      <c r="CQ97" s="959"/>
      <c r="CR97" s="957"/>
      <c r="CS97" s="958"/>
      <c r="CT97" s="958"/>
      <c r="CU97" s="958"/>
      <c r="CV97" s="959"/>
      <c r="CW97" s="957"/>
      <c r="CX97" s="958"/>
      <c r="CY97" s="958"/>
      <c r="CZ97" s="958"/>
      <c r="DA97" s="959"/>
      <c r="DB97" s="957"/>
      <c r="DC97" s="958"/>
      <c r="DD97" s="958"/>
      <c r="DE97" s="958"/>
      <c r="DF97" s="959"/>
      <c r="DG97" s="957"/>
      <c r="DH97" s="958"/>
      <c r="DI97" s="958"/>
      <c r="DJ97" s="958"/>
      <c r="DK97" s="959"/>
      <c r="DL97" s="957"/>
      <c r="DM97" s="958"/>
      <c r="DN97" s="958"/>
      <c r="DO97" s="958"/>
      <c r="DP97" s="959"/>
      <c r="DQ97" s="957"/>
      <c r="DR97" s="958"/>
      <c r="DS97" s="958"/>
      <c r="DT97" s="958"/>
      <c r="DU97" s="959"/>
      <c r="DV97" s="946"/>
      <c r="DW97" s="947"/>
      <c r="DX97" s="947"/>
      <c r="DY97" s="947"/>
      <c r="DZ97" s="9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946"/>
      <c r="BT98" s="947"/>
      <c r="BU98" s="947"/>
      <c r="BV98" s="947"/>
      <c r="BW98" s="947"/>
      <c r="BX98" s="947"/>
      <c r="BY98" s="947"/>
      <c r="BZ98" s="947"/>
      <c r="CA98" s="947"/>
      <c r="CB98" s="947"/>
      <c r="CC98" s="947"/>
      <c r="CD98" s="947"/>
      <c r="CE98" s="947"/>
      <c r="CF98" s="947"/>
      <c r="CG98" s="956"/>
      <c r="CH98" s="957"/>
      <c r="CI98" s="958"/>
      <c r="CJ98" s="958"/>
      <c r="CK98" s="958"/>
      <c r="CL98" s="959"/>
      <c r="CM98" s="957"/>
      <c r="CN98" s="958"/>
      <c r="CO98" s="958"/>
      <c r="CP98" s="958"/>
      <c r="CQ98" s="959"/>
      <c r="CR98" s="957"/>
      <c r="CS98" s="958"/>
      <c r="CT98" s="958"/>
      <c r="CU98" s="958"/>
      <c r="CV98" s="959"/>
      <c r="CW98" s="957"/>
      <c r="CX98" s="958"/>
      <c r="CY98" s="958"/>
      <c r="CZ98" s="958"/>
      <c r="DA98" s="959"/>
      <c r="DB98" s="957"/>
      <c r="DC98" s="958"/>
      <c r="DD98" s="958"/>
      <c r="DE98" s="958"/>
      <c r="DF98" s="959"/>
      <c r="DG98" s="957"/>
      <c r="DH98" s="958"/>
      <c r="DI98" s="958"/>
      <c r="DJ98" s="958"/>
      <c r="DK98" s="959"/>
      <c r="DL98" s="957"/>
      <c r="DM98" s="958"/>
      <c r="DN98" s="958"/>
      <c r="DO98" s="958"/>
      <c r="DP98" s="959"/>
      <c r="DQ98" s="957"/>
      <c r="DR98" s="958"/>
      <c r="DS98" s="958"/>
      <c r="DT98" s="958"/>
      <c r="DU98" s="959"/>
      <c r="DV98" s="946"/>
      <c r="DW98" s="947"/>
      <c r="DX98" s="947"/>
      <c r="DY98" s="947"/>
      <c r="DZ98" s="9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946"/>
      <c r="BT99" s="947"/>
      <c r="BU99" s="947"/>
      <c r="BV99" s="947"/>
      <c r="BW99" s="947"/>
      <c r="BX99" s="947"/>
      <c r="BY99" s="947"/>
      <c r="BZ99" s="947"/>
      <c r="CA99" s="947"/>
      <c r="CB99" s="947"/>
      <c r="CC99" s="947"/>
      <c r="CD99" s="947"/>
      <c r="CE99" s="947"/>
      <c r="CF99" s="947"/>
      <c r="CG99" s="956"/>
      <c r="CH99" s="957"/>
      <c r="CI99" s="958"/>
      <c r="CJ99" s="958"/>
      <c r="CK99" s="958"/>
      <c r="CL99" s="959"/>
      <c r="CM99" s="957"/>
      <c r="CN99" s="958"/>
      <c r="CO99" s="958"/>
      <c r="CP99" s="958"/>
      <c r="CQ99" s="959"/>
      <c r="CR99" s="957"/>
      <c r="CS99" s="958"/>
      <c r="CT99" s="958"/>
      <c r="CU99" s="958"/>
      <c r="CV99" s="959"/>
      <c r="CW99" s="957"/>
      <c r="CX99" s="958"/>
      <c r="CY99" s="958"/>
      <c r="CZ99" s="958"/>
      <c r="DA99" s="959"/>
      <c r="DB99" s="957"/>
      <c r="DC99" s="958"/>
      <c r="DD99" s="958"/>
      <c r="DE99" s="958"/>
      <c r="DF99" s="959"/>
      <c r="DG99" s="957"/>
      <c r="DH99" s="958"/>
      <c r="DI99" s="958"/>
      <c r="DJ99" s="958"/>
      <c r="DK99" s="959"/>
      <c r="DL99" s="957"/>
      <c r="DM99" s="958"/>
      <c r="DN99" s="958"/>
      <c r="DO99" s="958"/>
      <c r="DP99" s="959"/>
      <c r="DQ99" s="957"/>
      <c r="DR99" s="958"/>
      <c r="DS99" s="958"/>
      <c r="DT99" s="958"/>
      <c r="DU99" s="959"/>
      <c r="DV99" s="946"/>
      <c r="DW99" s="947"/>
      <c r="DX99" s="947"/>
      <c r="DY99" s="947"/>
      <c r="DZ99" s="9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946"/>
      <c r="BT100" s="947"/>
      <c r="BU100" s="947"/>
      <c r="BV100" s="947"/>
      <c r="BW100" s="947"/>
      <c r="BX100" s="947"/>
      <c r="BY100" s="947"/>
      <c r="BZ100" s="947"/>
      <c r="CA100" s="947"/>
      <c r="CB100" s="947"/>
      <c r="CC100" s="947"/>
      <c r="CD100" s="947"/>
      <c r="CE100" s="947"/>
      <c r="CF100" s="947"/>
      <c r="CG100" s="956"/>
      <c r="CH100" s="957"/>
      <c r="CI100" s="958"/>
      <c r="CJ100" s="958"/>
      <c r="CK100" s="958"/>
      <c r="CL100" s="959"/>
      <c r="CM100" s="957"/>
      <c r="CN100" s="958"/>
      <c r="CO100" s="958"/>
      <c r="CP100" s="958"/>
      <c r="CQ100" s="959"/>
      <c r="CR100" s="957"/>
      <c r="CS100" s="958"/>
      <c r="CT100" s="958"/>
      <c r="CU100" s="958"/>
      <c r="CV100" s="959"/>
      <c r="CW100" s="957"/>
      <c r="CX100" s="958"/>
      <c r="CY100" s="958"/>
      <c r="CZ100" s="958"/>
      <c r="DA100" s="959"/>
      <c r="DB100" s="957"/>
      <c r="DC100" s="958"/>
      <c r="DD100" s="958"/>
      <c r="DE100" s="958"/>
      <c r="DF100" s="959"/>
      <c r="DG100" s="957"/>
      <c r="DH100" s="958"/>
      <c r="DI100" s="958"/>
      <c r="DJ100" s="958"/>
      <c r="DK100" s="959"/>
      <c r="DL100" s="957"/>
      <c r="DM100" s="958"/>
      <c r="DN100" s="958"/>
      <c r="DO100" s="958"/>
      <c r="DP100" s="959"/>
      <c r="DQ100" s="957"/>
      <c r="DR100" s="958"/>
      <c r="DS100" s="958"/>
      <c r="DT100" s="958"/>
      <c r="DU100" s="959"/>
      <c r="DV100" s="946"/>
      <c r="DW100" s="947"/>
      <c r="DX100" s="947"/>
      <c r="DY100" s="947"/>
      <c r="DZ100" s="9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946"/>
      <c r="BT101" s="947"/>
      <c r="BU101" s="947"/>
      <c r="BV101" s="947"/>
      <c r="BW101" s="947"/>
      <c r="BX101" s="947"/>
      <c r="BY101" s="947"/>
      <c r="BZ101" s="947"/>
      <c r="CA101" s="947"/>
      <c r="CB101" s="947"/>
      <c r="CC101" s="947"/>
      <c r="CD101" s="947"/>
      <c r="CE101" s="947"/>
      <c r="CF101" s="947"/>
      <c r="CG101" s="956"/>
      <c r="CH101" s="957"/>
      <c r="CI101" s="958"/>
      <c r="CJ101" s="958"/>
      <c r="CK101" s="958"/>
      <c r="CL101" s="959"/>
      <c r="CM101" s="957"/>
      <c r="CN101" s="958"/>
      <c r="CO101" s="958"/>
      <c r="CP101" s="958"/>
      <c r="CQ101" s="959"/>
      <c r="CR101" s="957"/>
      <c r="CS101" s="958"/>
      <c r="CT101" s="958"/>
      <c r="CU101" s="958"/>
      <c r="CV101" s="959"/>
      <c r="CW101" s="957"/>
      <c r="CX101" s="958"/>
      <c r="CY101" s="958"/>
      <c r="CZ101" s="958"/>
      <c r="DA101" s="959"/>
      <c r="DB101" s="957"/>
      <c r="DC101" s="958"/>
      <c r="DD101" s="958"/>
      <c r="DE101" s="958"/>
      <c r="DF101" s="959"/>
      <c r="DG101" s="957"/>
      <c r="DH101" s="958"/>
      <c r="DI101" s="958"/>
      <c r="DJ101" s="958"/>
      <c r="DK101" s="959"/>
      <c r="DL101" s="957"/>
      <c r="DM101" s="958"/>
      <c r="DN101" s="958"/>
      <c r="DO101" s="958"/>
      <c r="DP101" s="959"/>
      <c r="DQ101" s="957"/>
      <c r="DR101" s="958"/>
      <c r="DS101" s="958"/>
      <c r="DT101" s="958"/>
      <c r="DU101" s="959"/>
      <c r="DV101" s="946"/>
      <c r="DW101" s="947"/>
      <c r="DX101" s="947"/>
      <c r="DY101" s="947"/>
      <c r="DZ101" s="9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938" t="s">
        <v>405</v>
      </c>
      <c r="BS102" s="939"/>
      <c r="BT102" s="939"/>
      <c r="BU102" s="939"/>
      <c r="BV102" s="939"/>
      <c r="BW102" s="939"/>
      <c r="BX102" s="939"/>
      <c r="BY102" s="939"/>
      <c r="BZ102" s="939"/>
      <c r="CA102" s="939"/>
      <c r="CB102" s="939"/>
      <c r="CC102" s="939"/>
      <c r="CD102" s="939"/>
      <c r="CE102" s="939"/>
      <c r="CF102" s="939"/>
      <c r="CG102" s="949"/>
      <c r="CH102" s="950"/>
      <c r="CI102" s="951"/>
      <c r="CJ102" s="951"/>
      <c r="CK102" s="951"/>
      <c r="CL102" s="952"/>
      <c r="CM102" s="950"/>
      <c r="CN102" s="951"/>
      <c r="CO102" s="951"/>
      <c r="CP102" s="951"/>
      <c r="CQ102" s="952"/>
      <c r="CR102" s="953"/>
      <c r="CS102" s="954"/>
      <c r="CT102" s="954"/>
      <c r="CU102" s="954"/>
      <c r="CV102" s="955"/>
      <c r="CW102" s="953"/>
      <c r="CX102" s="954"/>
      <c r="CY102" s="954"/>
      <c r="CZ102" s="954"/>
      <c r="DA102" s="955"/>
      <c r="DB102" s="953"/>
      <c r="DC102" s="954"/>
      <c r="DD102" s="954"/>
      <c r="DE102" s="954"/>
      <c r="DF102" s="955"/>
      <c r="DG102" s="953"/>
      <c r="DH102" s="954"/>
      <c r="DI102" s="954"/>
      <c r="DJ102" s="954"/>
      <c r="DK102" s="955"/>
      <c r="DL102" s="953"/>
      <c r="DM102" s="954"/>
      <c r="DN102" s="954"/>
      <c r="DO102" s="954"/>
      <c r="DP102" s="955"/>
      <c r="DQ102" s="953"/>
      <c r="DR102" s="954"/>
      <c r="DS102" s="954"/>
      <c r="DT102" s="954"/>
      <c r="DU102" s="955"/>
      <c r="DV102" s="938"/>
      <c r="DW102" s="939"/>
      <c r="DX102" s="939"/>
      <c r="DY102" s="939"/>
      <c r="DZ102" s="940"/>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41" t="s">
        <v>406</v>
      </c>
      <c r="BR103" s="941"/>
      <c r="BS103" s="941"/>
      <c r="BT103" s="941"/>
      <c r="BU103" s="941"/>
      <c r="BV103" s="941"/>
      <c r="BW103" s="941"/>
      <c r="BX103" s="941"/>
      <c r="BY103" s="941"/>
      <c r="BZ103" s="941"/>
      <c r="CA103" s="941"/>
      <c r="CB103" s="941"/>
      <c r="CC103" s="941"/>
      <c r="CD103" s="941"/>
      <c r="CE103" s="941"/>
      <c r="CF103" s="941"/>
      <c r="CG103" s="941"/>
      <c r="CH103" s="941"/>
      <c r="CI103" s="941"/>
      <c r="CJ103" s="941"/>
      <c r="CK103" s="941"/>
      <c r="CL103" s="941"/>
      <c r="CM103" s="941"/>
      <c r="CN103" s="941"/>
      <c r="CO103" s="941"/>
      <c r="CP103" s="941"/>
      <c r="CQ103" s="941"/>
      <c r="CR103" s="941"/>
      <c r="CS103" s="941"/>
      <c r="CT103" s="941"/>
      <c r="CU103" s="941"/>
      <c r="CV103" s="941"/>
      <c r="CW103" s="941"/>
      <c r="CX103" s="941"/>
      <c r="CY103" s="941"/>
      <c r="CZ103" s="941"/>
      <c r="DA103" s="941"/>
      <c r="DB103" s="941"/>
      <c r="DC103" s="941"/>
      <c r="DD103" s="941"/>
      <c r="DE103" s="941"/>
      <c r="DF103" s="941"/>
      <c r="DG103" s="941"/>
      <c r="DH103" s="941"/>
      <c r="DI103" s="941"/>
      <c r="DJ103" s="941"/>
      <c r="DK103" s="941"/>
      <c r="DL103" s="941"/>
      <c r="DM103" s="941"/>
      <c r="DN103" s="941"/>
      <c r="DO103" s="941"/>
      <c r="DP103" s="941"/>
      <c r="DQ103" s="941"/>
      <c r="DR103" s="941"/>
      <c r="DS103" s="941"/>
      <c r="DT103" s="941"/>
      <c r="DU103" s="941"/>
      <c r="DV103" s="941"/>
      <c r="DW103" s="941"/>
      <c r="DX103" s="941"/>
      <c r="DY103" s="941"/>
      <c r="DZ103" s="941"/>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42" t="s">
        <v>407</v>
      </c>
      <c r="BR104" s="942"/>
      <c r="BS104" s="942"/>
      <c r="BT104" s="942"/>
      <c r="BU104" s="942"/>
      <c r="BV104" s="942"/>
      <c r="BW104" s="942"/>
      <c r="BX104" s="942"/>
      <c r="BY104" s="942"/>
      <c r="BZ104" s="942"/>
      <c r="CA104" s="942"/>
      <c r="CB104" s="942"/>
      <c r="CC104" s="942"/>
      <c r="CD104" s="942"/>
      <c r="CE104" s="942"/>
      <c r="CF104" s="942"/>
      <c r="CG104" s="942"/>
      <c r="CH104" s="942"/>
      <c r="CI104" s="942"/>
      <c r="CJ104" s="942"/>
      <c r="CK104" s="942"/>
      <c r="CL104" s="942"/>
      <c r="CM104" s="942"/>
      <c r="CN104" s="942"/>
      <c r="CO104" s="942"/>
      <c r="CP104" s="942"/>
      <c r="CQ104" s="942"/>
      <c r="CR104" s="942"/>
      <c r="CS104" s="942"/>
      <c r="CT104" s="942"/>
      <c r="CU104" s="942"/>
      <c r="CV104" s="942"/>
      <c r="CW104" s="942"/>
      <c r="CX104" s="942"/>
      <c r="CY104" s="942"/>
      <c r="CZ104" s="942"/>
      <c r="DA104" s="942"/>
      <c r="DB104" s="942"/>
      <c r="DC104" s="942"/>
      <c r="DD104" s="942"/>
      <c r="DE104" s="942"/>
      <c r="DF104" s="942"/>
      <c r="DG104" s="942"/>
      <c r="DH104" s="942"/>
      <c r="DI104" s="942"/>
      <c r="DJ104" s="942"/>
      <c r="DK104" s="942"/>
      <c r="DL104" s="942"/>
      <c r="DM104" s="942"/>
      <c r="DN104" s="942"/>
      <c r="DO104" s="942"/>
      <c r="DP104" s="942"/>
      <c r="DQ104" s="942"/>
      <c r="DR104" s="942"/>
      <c r="DS104" s="942"/>
      <c r="DT104" s="942"/>
      <c r="DU104" s="942"/>
      <c r="DV104" s="942"/>
      <c r="DW104" s="942"/>
      <c r="DX104" s="942"/>
      <c r="DY104" s="942"/>
      <c r="DZ104" s="942"/>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408</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409</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43" t="s">
        <v>410</v>
      </c>
      <c r="B108" s="944"/>
      <c r="C108" s="944"/>
      <c r="D108" s="944"/>
      <c r="E108" s="944"/>
      <c r="F108" s="944"/>
      <c r="G108" s="944"/>
      <c r="H108" s="944"/>
      <c r="I108" s="944"/>
      <c r="J108" s="944"/>
      <c r="K108" s="944"/>
      <c r="L108" s="944"/>
      <c r="M108" s="944"/>
      <c r="N108" s="944"/>
      <c r="O108" s="944"/>
      <c r="P108" s="944"/>
      <c r="Q108" s="944"/>
      <c r="R108" s="944"/>
      <c r="S108" s="944"/>
      <c r="T108" s="944"/>
      <c r="U108" s="944"/>
      <c r="V108" s="944"/>
      <c r="W108" s="944"/>
      <c r="X108" s="944"/>
      <c r="Y108" s="944"/>
      <c r="Z108" s="944"/>
      <c r="AA108" s="944"/>
      <c r="AB108" s="944"/>
      <c r="AC108" s="944"/>
      <c r="AD108" s="944"/>
      <c r="AE108" s="944"/>
      <c r="AF108" s="944"/>
      <c r="AG108" s="944"/>
      <c r="AH108" s="944"/>
      <c r="AI108" s="944"/>
      <c r="AJ108" s="944"/>
      <c r="AK108" s="944"/>
      <c r="AL108" s="944"/>
      <c r="AM108" s="944"/>
      <c r="AN108" s="944"/>
      <c r="AO108" s="944"/>
      <c r="AP108" s="944"/>
      <c r="AQ108" s="944"/>
      <c r="AR108" s="944"/>
      <c r="AS108" s="944"/>
      <c r="AT108" s="945"/>
      <c r="AU108" s="943" t="s">
        <v>411</v>
      </c>
      <c r="AV108" s="944"/>
      <c r="AW108" s="944"/>
      <c r="AX108" s="944"/>
      <c r="AY108" s="944"/>
      <c r="AZ108" s="944"/>
      <c r="BA108" s="944"/>
      <c r="BB108" s="944"/>
      <c r="BC108" s="944"/>
      <c r="BD108" s="944"/>
      <c r="BE108" s="944"/>
      <c r="BF108" s="944"/>
      <c r="BG108" s="944"/>
      <c r="BH108" s="944"/>
      <c r="BI108" s="944"/>
      <c r="BJ108" s="944"/>
      <c r="BK108" s="944"/>
      <c r="BL108" s="944"/>
      <c r="BM108" s="944"/>
      <c r="BN108" s="944"/>
      <c r="BO108" s="944"/>
      <c r="BP108" s="944"/>
      <c r="BQ108" s="944"/>
      <c r="BR108" s="944"/>
      <c r="BS108" s="944"/>
      <c r="BT108" s="944"/>
      <c r="BU108" s="944"/>
      <c r="BV108" s="944"/>
      <c r="BW108" s="944"/>
      <c r="BX108" s="944"/>
      <c r="BY108" s="944"/>
      <c r="BZ108" s="944"/>
      <c r="CA108" s="944"/>
      <c r="CB108" s="944"/>
      <c r="CC108" s="944"/>
      <c r="CD108" s="944"/>
      <c r="CE108" s="944"/>
      <c r="CF108" s="944"/>
      <c r="CG108" s="944"/>
      <c r="CH108" s="944"/>
      <c r="CI108" s="944"/>
      <c r="CJ108" s="944"/>
      <c r="CK108" s="944"/>
      <c r="CL108" s="944"/>
      <c r="CM108" s="944"/>
      <c r="CN108" s="944"/>
      <c r="CO108" s="944"/>
      <c r="CP108" s="944"/>
      <c r="CQ108" s="944"/>
      <c r="CR108" s="944"/>
      <c r="CS108" s="944"/>
      <c r="CT108" s="944"/>
      <c r="CU108" s="944"/>
      <c r="CV108" s="944"/>
      <c r="CW108" s="944"/>
      <c r="CX108" s="944"/>
      <c r="CY108" s="944"/>
      <c r="CZ108" s="944"/>
      <c r="DA108" s="944"/>
      <c r="DB108" s="944"/>
      <c r="DC108" s="944"/>
      <c r="DD108" s="944"/>
      <c r="DE108" s="944"/>
      <c r="DF108" s="944"/>
      <c r="DG108" s="944"/>
      <c r="DH108" s="944"/>
      <c r="DI108" s="944"/>
      <c r="DJ108" s="944"/>
      <c r="DK108" s="944"/>
      <c r="DL108" s="944"/>
      <c r="DM108" s="944"/>
      <c r="DN108" s="944"/>
      <c r="DO108" s="944"/>
      <c r="DP108" s="944"/>
      <c r="DQ108" s="944"/>
      <c r="DR108" s="944"/>
      <c r="DS108" s="944"/>
      <c r="DT108" s="944"/>
      <c r="DU108" s="944"/>
      <c r="DV108" s="944"/>
      <c r="DW108" s="944"/>
      <c r="DX108" s="944"/>
      <c r="DY108" s="944"/>
      <c r="DZ108" s="945"/>
    </row>
    <row r="109" spans="1:131" s="212" customFormat="1" ht="26.25" customHeight="1" x14ac:dyDescent="0.2">
      <c r="A109" s="896" t="s">
        <v>412</v>
      </c>
      <c r="B109" s="897"/>
      <c r="C109" s="897"/>
      <c r="D109" s="897"/>
      <c r="E109" s="897"/>
      <c r="F109" s="897"/>
      <c r="G109" s="897"/>
      <c r="H109" s="897"/>
      <c r="I109" s="897"/>
      <c r="J109" s="897"/>
      <c r="K109" s="897"/>
      <c r="L109" s="897"/>
      <c r="M109" s="897"/>
      <c r="N109" s="897"/>
      <c r="O109" s="897"/>
      <c r="P109" s="897"/>
      <c r="Q109" s="897"/>
      <c r="R109" s="897"/>
      <c r="S109" s="897"/>
      <c r="T109" s="897"/>
      <c r="U109" s="897"/>
      <c r="V109" s="897"/>
      <c r="W109" s="897"/>
      <c r="X109" s="897"/>
      <c r="Y109" s="897"/>
      <c r="Z109" s="898"/>
      <c r="AA109" s="899" t="s">
        <v>413</v>
      </c>
      <c r="AB109" s="897"/>
      <c r="AC109" s="897"/>
      <c r="AD109" s="897"/>
      <c r="AE109" s="898"/>
      <c r="AF109" s="899" t="s">
        <v>414</v>
      </c>
      <c r="AG109" s="897"/>
      <c r="AH109" s="897"/>
      <c r="AI109" s="897"/>
      <c r="AJ109" s="898"/>
      <c r="AK109" s="899" t="s">
        <v>294</v>
      </c>
      <c r="AL109" s="897"/>
      <c r="AM109" s="897"/>
      <c r="AN109" s="897"/>
      <c r="AO109" s="898"/>
      <c r="AP109" s="899" t="s">
        <v>415</v>
      </c>
      <c r="AQ109" s="897"/>
      <c r="AR109" s="897"/>
      <c r="AS109" s="897"/>
      <c r="AT109" s="930"/>
      <c r="AU109" s="896" t="s">
        <v>412</v>
      </c>
      <c r="AV109" s="897"/>
      <c r="AW109" s="897"/>
      <c r="AX109" s="897"/>
      <c r="AY109" s="897"/>
      <c r="AZ109" s="897"/>
      <c r="BA109" s="897"/>
      <c r="BB109" s="897"/>
      <c r="BC109" s="897"/>
      <c r="BD109" s="897"/>
      <c r="BE109" s="897"/>
      <c r="BF109" s="897"/>
      <c r="BG109" s="897"/>
      <c r="BH109" s="897"/>
      <c r="BI109" s="897"/>
      <c r="BJ109" s="897"/>
      <c r="BK109" s="897"/>
      <c r="BL109" s="897"/>
      <c r="BM109" s="897"/>
      <c r="BN109" s="897"/>
      <c r="BO109" s="897"/>
      <c r="BP109" s="898"/>
      <c r="BQ109" s="899" t="s">
        <v>413</v>
      </c>
      <c r="BR109" s="897"/>
      <c r="BS109" s="897"/>
      <c r="BT109" s="897"/>
      <c r="BU109" s="898"/>
      <c r="BV109" s="899" t="s">
        <v>414</v>
      </c>
      <c r="BW109" s="897"/>
      <c r="BX109" s="897"/>
      <c r="BY109" s="897"/>
      <c r="BZ109" s="898"/>
      <c r="CA109" s="899" t="s">
        <v>294</v>
      </c>
      <c r="CB109" s="897"/>
      <c r="CC109" s="897"/>
      <c r="CD109" s="897"/>
      <c r="CE109" s="898"/>
      <c r="CF109" s="937" t="s">
        <v>415</v>
      </c>
      <c r="CG109" s="937"/>
      <c r="CH109" s="937"/>
      <c r="CI109" s="937"/>
      <c r="CJ109" s="937"/>
      <c r="CK109" s="899" t="s">
        <v>416</v>
      </c>
      <c r="CL109" s="897"/>
      <c r="CM109" s="897"/>
      <c r="CN109" s="897"/>
      <c r="CO109" s="897"/>
      <c r="CP109" s="897"/>
      <c r="CQ109" s="897"/>
      <c r="CR109" s="897"/>
      <c r="CS109" s="897"/>
      <c r="CT109" s="897"/>
      <c r="CU109" s="897"/>
      <c r="CV109" s="897"/>
      <c r="CW109" s="897"/>
      <c r="CX109" s="897"/>
      <c r="CY109" s="897"/>
      <c r="CZ109" s="897"/>
      <c r="DA109" s="897"/>
      <c r="DB109" s="897"/>
      <c r="DC109" s="897"/>
      <c r="DD109" s="897"/>
      <c r="DE109" s="897"/>
      <c r="DF109" s="898"/>
      <c r="DG109" s="899" t="s">
        <v>413</v>
      </c>
      <c r="DH109" s="897"/>
      <c r="DI109" s="897"/>
      <c r="DJ109" s="897"/>
      <c r="DK109" s="898"/>
      <c r="DL109" s="899" t="s">
        <v>414</v>
      </c>
      <c r="DM109" s="897"/>
      <c r="DN109" s="897"/>
      <c r="DO109" s="897"/>
      <c r="DP109" s="898"/>
      <c r="DQ109" s="899" t="s">
        <v>294</v>
      </c>
      <c r="DR109" s="897"/>
      <c r="DS109" s="897"/>
      <c r="DT109" s="897"/>
      <c r="DU109" s="898"/>
      <c r="DV109" s="899" t="s">
        <v>415</v>
      </c>
      <c r="DW109" s="897"/>
      <c r="DX109" s="897"/>
      <c r="DY109" s="897"/>
      <c r="DZ109" s="930"/>
    </row>
    <row r="110" spans="1:131" s="212" customFormat="1" ht="26.25" customHeight="1" x14ac:dyDescent="0.2">
      <c r="A110" s="808" t="s">
        <v>417</v>
      </c>
      <c r="B110" s="809"/>
      <c r="C110" s="809"/>
      <c r="D110" s="809"/>
      <c r="E110" s="809"/>
      <c r="F110" s="809"/>
      <c r="G110" s="809"/>
      <c r="H110" s="809"/>
      <c r="I110" s="809"/>
      <c r="J110" s="809"/>
      <c r="K110" s="809"/>
      <c r="L110" s="809"/>
      <c r="M110" s="809"/>
      <c r="N110" s="809"/>
      <c r="O110" s="809"/>
      <c r="P110" s="809"/>
      <c r="Q110" s="809"/>
      <c r="R110" s="809"/>
      <c r="S110" s="809"/>
      <c r="T110" s="809"/>
      <c r="U110" s="809"/>
      <c r="V110" s="809"/>
      <c r="W110" s="809"/>
      <c r="X110" s="809"/>
      <c r="Y110" s="809"/>
      <c r="Z110" s="810"/>
      <c r="AA110" s="889">
        <v>1021119</v>
      </c>
      <c r="AB110" s="890"/>
      <c r="AC110" s="890"/>
      <c r="AD110" s="890"/>
      <c r="AE110" s="891"/>
      <c r="AF110" s="892">
        <v>1075355</v>
      </c>
      <c r="AG110" s="890"/>
      <c r="AH110" s="890"/>
      <c r="AI110" s="890"/>
      <c r="AJ110" s="891"/>
      <c r="AK110" s="892">
        <v>1035694</v>
      </c>
      <c r="AL110" s="890"/>
      <c r="AM110" s="890"/>
      <c r="AN110" s="890"/>
      <c r="AO110" s="891"/>
      <c r="AP110" s="893">
        <v>18.899999999999999</v>
      </c>
      <c r="AQ110" s="894"/>
      <c r="AR110" s="894"/>
      <c r="AS110" s="894"/>
      <c r="AT110" s="895"/>
      <c r="AU110" s="931" t="s">
        <v>69</v>
      </c>
      <c r="AV110" s="932"/>
      <c r="AW110" s="932"/>
      <c r="AX110" s="932"/>
      <c r="AY110" s="932"/>
      <c r="AZ110" s="861" t="s">
        <v>418</v>
      </c>
      <c r="BA110" s="809"/>
      <c r="BB110" s="809"/>
      <c r="BC110" s="809"/>
      <c r="BD110" s="809"/>
      <c r="BE110" s="809"/>
      <c r="BF110" s="809"/>
      <c r="BG110" s="809"/>
      <c r="BH110" s="809"/>
      <c r="BI110" s="809"/>
      <c r="BJ110" s="809"/>
      <c r="BK110" s="809"/>
      <c r="BL110" s="809"/>
      <c r="BM110" s="809"/>
      <c r="BN110" s="809"/>
      <c r="BO110" s="809"/>
      <c r="BP110" s="810"/>
      <c r="BQ110" s="862">
        <v>9575909</v>
      </c>
      <c r="BR110" s="843"/>
      <c r="BS110" s="843"/>
      <c r="BT110" s="843"/>
      <c r="BU110" s="843"/>
      <c r="BV110" s="843">
        <v>9161304</v>
      </c>
      <c r="BW110" s="843"/>
      <c r="BX110" s="843"/>
      <c r="BY110" s="843"/>
      <c r="BZ110" s="843"/>
      <c r="CA110" s="843">
        <v>9399561</v>
      </c>
      <c r="CB110" s="843"/>
      <c r="CC110" s="843"/>
      <c r="CD110" s="843"/>
      <c r="CE110" s="843"/>
      <c r="CF110" s="867">
        <v>171.8</v>
      </c>
      <c r="CG110" s="868"/>
      <c r="CH110" s="868"/>
      <c r="CI110" s="868"/>
      <c r="CJ110" s="868"/>
      <c r="CK110" s="927" t="s">
        <v>419</v>
      </c>
      <c r="CL110" s="820"/>
      <c r="CM110" s="861" t="s">
        <v>420</v>
      </c>
      <c r="CN110" s="809"/>
      <c r="CO110" s="809"/>
      <c r="CP110" s="809"/>
      <c r="CQ110" s="809"/>
      <c r="CR110" s="809"/>
      <c r="CS110" s="809"/>
      <c r="CT110" s="809"/>
      <c r="CU110" s="809"/>
      <c r="CV110" s="809"/>
      <c r="CW110" s="809"/>
      <c r="CX110" s="809"/>
      <c r="CY110" s="809"/>
      <c r="CZ110" s="809"/>
      <c r="DA110" s="809"/>
      <c r="DB110" s="809"/>
      <c r="DC110" s="809"/>
      <c r="DD110" s="809"/>
      <c r="DE110" s="809"/>
      <c r="DF110" s="810"/>
      <c r="DG110" s="862" t="s">
        <v>122</v>
      </c>
      <c r="DH110" s="843"/>
      <c r="DI110" s="843"/>
      <c r="DJ110" s="843"/>
      <c r="DK110" s="843"/>
      <c r="DL110" s="843" t="s">
        <v>122</v>
      </c>
      <c r="DM110" s="843"/>
      <c r="DN110" s="843"/>
      <c r="DO110" s="843"/>
      <c r="DP110" s="843"/>
      <c r="DQ110" s="843" t="s">
        <v>122</v>
      </c>
      <c r="DR110" s="843"/>
      <c r="DS110" s="843"/>
      <c r="DT110" s="843"/>
      <c r="DU110" s="843"/>
      <c r="DV110" s="844" t="s">
        <v>122</v>
      </c>
      <c r="DW110" s="844"/>
      <c r="DX110" s="844"/>
      <c r="DY110" s="844"/>
      <c r="DZ110" s="845"/>
    </row>
    <row r="111" spans="1:131" s="212" customFormat="1" ht="26.25" customHeight="1" x14ac:dyDescent="0.2">
      <c r="A111" s="775" t="s">
        <v>421</v>
      </c>
      <c r="B111" s="776"/>
      <c r="C111" s="776"/>
      <c r="D111" s="776"/>
      <c r="E111" s="776"/>
      <c r="F111" s="776"/>
      <c r="G111" s="776"/>
      <c r="H111" s="776"/>
      <c r="I111" s="776"/>
      <c r="J111" s="776"/>
      <c r="K111" s="776"/>
      <c r="L111" s="776"/>
      <c r="M111" s="776"/>
      <c r="N111" s="776"/>
      <c r="O111" s="776"/>
      <c r="P111" s="776"/>
      <c r="Q111" s="776"/>
      <c r="R111" s="776"/>
      <c r="S111" s="776"/>
      <c r="T111" s="776"/>
      <c r="U111" s="776"/>
      <c r="V111" s="776"/>
      <c r="W111" s="776"/>
      <c r="X111" s="776"/>
      <c r="Y111" s="776"/>
      <c r="Z111" s="926"/>
      <c r="AA111" s="919" t="s">
        <v>122</v>
      </c>
      <c r="AB111" s="920"/>
      <c r="AC111" s="920"/>
      <c r="AD111" s="920"/>
      <c r="AE111" s="921"/>
      <c r="AF111" s="922" t="s">
        <v>122</v>
      </c>
      <c r="AG111" s="920"/>
      <c r="AH111" s="920"/>
      <c r="AI111" s="920"/>
      <c r="AJ111" s="921"/>
      <c r="AK111" s="922" t="s">
        <v>122</v>
      </c>
      <c r="AL111" s="920"/>
      <c r="AM111" s="920"/>
      <c r="AN111" s="920"/>
      <c r="AO111" s="921"/>
      <c r="AP111" s="923" t="s">
        <v>122</v>
      </c>
      <c r="AQ111" s="924"/>
      <c r="AR111" s="924"/>
      <c r="AS111" s="924"/>
      <c r="AT111" s="925"/>
      <c r="AU111" s="933"/>
      <c r="AV111" s="934"/>
      <c r="AW111" s="934"/>
      <c r="AX111" s="934"/>
      <c r="AY111" s="934"/>
      <c r="AZ111" s="816" t="s">
        <v>422</v>
      </c>
      <c r="BA111" s="753"/>
      <c r="BB111" s="753"/>
      <c r="BC111" s="753"/>
      <c r="BD111" s="753"/>
      <c r="BE111" s="753"/>
      <c r="BF111" s="753"/>
      <c r="BG111" s="753"/>
      <c r="BH111" s="753"/>
      <c r="BI111" s="753"/>
      <c r="BJ111" s="753"/>
      <c r="BK111" s="753"/>
      <c r="BL111" s="753"/>
      <c r="BM111" s="753"/>
      <c r="BN111" s="753"/>
      <c r="BO111" s="753"/>
      <c r="BP111" s="754"/>
      <c r="BQ111" s="817">
        <v>128218</v>
      </c>
      <c r="BR111" s="818"/>
      <c r="BS111" s="818"/>
      <c r="BT111" s="818"/>
      <c r="BU111" s="818"/>
      <c r="BV111" s="818">
        <v>100742</v>
      </c>
      <c r="BW111" s="818"/>
      <c r="BX111" s="818"/>
      <c r="BY111" s="818"/>
      <c r="BZ111" s="818"/>
      <c r="CA111" s="818">
        <v>73267</v>
      </c>
      <c r="CB111" s="818"/>
      <c r="CC111" s="818"/>
      <c r="CD111" s="818"/>
      <c r="CE111" s="818"/>
      <c r="CF111" s="876">
        <v>1.3</v>
      </c>
      <c r="CG111" s="877"/>
      <c r="CH111" s="877"/>
      <c r="CI111" s="877"/>
      <c r="CJ111" s="877"/>
      <c r="CK111" s="928"/>
      <c r="CL111" s="822"/>
      <c r="CM111" s="816" t="s">
        <v>423</v>
      </c>
      <c r="CN111" s="753"/>
      <c r="CO111" s="753"/>
      <c r="CP111" s="753"/>
      <c r="CQ111" s="753"/>
      <c r="CR111" s="753"/>
      <c r="CS111" s="753"/>
      <c r="CT111" s="753"/>
      <c r="CU111" s="753"/>
      <c r="CV111" s="753"/>
      <c r="CW111" s="753"/>
      <c r="CX111" s="753"/>
      <c r="CY111" s="753"/>
      <c r="CZ111" s="753"/>
      <c r="DA111" s="753"/>
      <c r="DB111" s="753"/>
      <c r="DC111" s="753"/>
      <c r="DD111" s="753"/>
      <c r="DE111" s="753"/>
      <c r="DF111" s="754"/>
      <c r="DG111" s="817" t="s">
        <v>122</v>
      </c>
      <c r="DH111" s="818"/>
      <c r="DI111" s="818"/>
      <c r="DJ111" s="818"/>
      <c r="DK111" s="818"/>
      <c r="DL111" s="818" t="s">
        <v>122</v>
      </c>
      <c r="DM111" s="818"/>
      <c r="DN111" s="818"/>
      <c r="DO111" s="818"/>
      <c r="DP111" s="818"/>
      <c r="DQ111" s="818" t="s">
        <v>122</v>
      </c>
      <c r="DR111" s="818"/>
      <c r="DS111" s="818"/>
      <c r="DT111" s="818"/>
      <c r="DU111" s="818"/>
      <c r="DV111" s="795" t="s">
        <v>122</v>
      </c>
      <c r="DW111" s="795"/>
      <c r="DX111" s="795"/>
      <c r="DY111" s="795"/>
      <c r="DZ111" s="796"/>
    </row>
    <row r="112" spans="1:131" s="212" customFormat="1" ht="26.25" customHeight="1" x14ac:dyDescent="0.2">
      <c r="A112" s="913" t="s">
        <v>424</v>
      </c>
      <c r="B112" s="914"/>
      <c r="C112" s="753" t="s">
        <v>425</v>
      </c>
      <c r="D112" s="753"/>
      <c r="E112" s="753"/>
      <c r="F112" s="753"/>
      <c r="G112" s="753"/>
      <c r="H112" s="753"/>
      <c r="I112" s="753"/>
      <c r="J112" s="753"/>
      <c r="K112" s="753"/>
      <c r="L112" s="753"/>
      <c r="M112" s="753"/>
      <c r="N112" s="753"/>
      <c r="O112" s="753"/>
      <c r="P112" s="753"/>
      <c r="Q112" s="753"/>
      <c r="R112" s="753"/>
      <c r="S112" s="753"/>
      <c r="T112" s="753"/>
      <c r="U112" s="753"/>
      <c r="V112" s="753"/>
      <c r="W112" s="753"/>
      <c r="X112" s="753"/>
      <c r="Y112" s="753"/>
      <c r="Z112" s="754"/>
      <c r="AA112" s="780" t="s">
        <v>122</v>
      </c>
      <c r="AB112" s="781"/>
      <c r="AC112" s="781"/>
      <c r="AD112" s="781"/>
      <c r="AE112" s="782"/>
      <c r="AF112" s="783" t="s">
        <v>122</v>
      </c>
      <c r="AG112" s="781"/>
      <c r="AH112" s="781"/>
      <c r="AI112" s="781"/>
      <c r="AJ112" s="782"/>
      <c r="AK112" s="783" t="s">
        <v>122</v>
      </c>
      <c r="AL112" s="781"/>
      <c r="AM112" s="781"/>
      <c r="AN112" s="781"/>
      <c r="AO112" s="782"/>
      <c r="AP112" s="825" t="s">
        <v>122</v>
      </c>
      <c r="AQ112" s="826"/>
      <c r="AR112" s="826"/>
      <c r="AS112" s="826"/>
      <c r="AT112" s="827"/>
      <c r="AU112" s="933"/>
      <c r="AV112" s="934"/>
      <c r="AW112" s="934"/>
      <c r="AX112" s="934"/>
      <c r="AY112" s="934"/>
      <c r="AZ112" s="816" t="s">
        <v>426</v>
      </c>
      <c r="BA112" s="753"/>
      <c r="BB112" s="753"/>
      <c r="BC112" s="753"/>
      <c r="BD112" s="753"/>
      <c r="BE112" s="753"/>
      <c r="BF112" s="753"/>
      <c r="BG112" s="753"/>
      <c r="BH112" s="753"/>
      <c r="BI112" s="753"/>
      <c r="BJ112" s="753"/>
      <c r="BK112" s="753"/>
      <c r="BL112" s="753"/>
      <c r="BM112" s="753"/>
      <c r="BN112" s="753"/>
      <c r="BO112" s="753"/>
      <c r="BP112" s="754"/>
      <c r="BQ112" s="817">
        <v>1660276</v>
      </c>
      <c r="BR112" s="818"/>
      <c r="BS112" s="818"/>
      <c r="BT112" s="818"/>
      <c r="BU112" s="818"/>
      <c r="BV112" s="818">
        <v>1380381</v>
      </c>
      <c r="BW112" s="818"/>
      <c r="BX112" s="818"/>
      <c r="BY112" s="818"/>
      <c r="BZ112" s="818"/>
      <c r="CA112" s="818">
        <v>1293085</v>
      </c>
      <c r="CB112" s="818"/>
      <c r="CC112" s="818"/>
      <c r="CD112" s="818"/>
      <c r="CE112" s="818"/>
      <c r="CF112" s="876">
        <v>23.6</v>
      </c>
      <c r="CG112" s="877"/>
      <c r="CH112" s="877"/>
      <c r="CI112" s="877"/>
      <c r="CJ112" s="877"/>
      <c r="CK112" s="928"/>
      <c r="CL112" s="822"/>
      <c r="CM112" s="816" t="s">
        <v>427</v>
      </c>
      <c r="CN112" s="753"/>
      <c r="CO112" s="753"/>
      <c r="CP112" s="753"/>
      <c r="CQ112" s="753"/>
      <c r="CR112" s="753"/>
      <c r="CS112" s="753"/>
      <c r="CT112" s="753"/>
      <c r="CU112" s="753"/>
      <c r="CV112" s="753"/>
      <c r="CW112" s="753"/>
      <c r="CX112" s="753"/>
      <c r="CY112" s="753"/>
      <c r="CZ112" s="753"/>
      <c r="DA112" s="753"/>
      <c r="DB112" s="753"/>
      <c r="DC112" s="753"/>
      <c r="DD112" s="753"/>
      <c r="DE112" s="753"/>
      <c r="DF112" s="754"/>
      <c r="DG112" s="817" t="s">
        <v>122</v>
      </c>
      <c r="DH112" s="818"/>
      <c r="DI112" s="818"/>
      <c r="DJ112" s="818"/>
      <c r="DK112" s="818"/>
      <c r="DL112" s="818" t="s">
        <v>122</v>
      </c>
      <c r="DM112" s="818"/>
      <c r="DN112" s="818"/>
      <c r="DO112" s="818"/>
      <c r="DP112" s="818"/>
      <c r="DQ112" s="818" t="s">
        <v>122</v>
      </c>
      <c r="DR112" s="818"/>
      <c r="DS112" s="818"/>
      <c r="DT112" s="818"/>
      <c r="DU112" s="818"/>
      <c r="DV112" s="795" t="s">
        <v>122</v>
      </c>
      <c r="DW112" s="795"/>
      <c r="DX112" s="795"/>
      <c r="DY112" s="795"/>
      <c r="DZ112" s="796"/>
    </row>
    <row r="113" spans="1:130" s="212" customFormat="1" ht="26.25" customHeight="1" x14ac:dyDescent="0.2">
      <c r="A113" s="915"/>
      <c r="B113" s="916"/>
      <c r="C113" s="753" t="s">
        <v>428</v>
      </c>
      <c r="D113" s="753"/>
      <c r="E113" s="753"/>
      <c r="F113" s="753"/>
      <c r="G113" s="753"/>
      <c r="H113" s="753"/>
      <c r="I113" s="753"/>
      <c r="J113" s="753"/>
      <c r="K113" s="753"/>
      <c r="L113" s="753"/>
      <c r="M113" s="753"/>
      <c r="N113" s="753"/>
      <c r="O113" s="753"/>
      <c r="P113" s="753"/>
      <c r="Q113" s="753"/>
      <c r="R113" s="753"/>
      <c r="S113" s="753"/>
      <c r="T113" s="753"/>
      <c r="U113" s="753"/>
      <c r="V113" s="753"/>
      <c r="W113" s="753"/>
      <c r="X113" s="753"/>
      <c r="Y113" s="753"/>
      <c r="Z113" s="754"/>
      <c r="AA113" s="919">
        <v>342994</v>
      </c>
      <c r="AB113" s="920"/>
      <c r="AC113" s="920"/>
      <c r="AD113" s="920"/>
      <c r="AE113" s="921"/>
      <c r="AF113" s="922">
        <v>351734</v>
      </c>
      <c r="AG113" s="920"/>
      <c r="AH113" s="920"/>
      <c r="AI113" s="920"/>
      <c r="AJ113" s="921"/>
      <c r="AK113" s="922">
        <v>279585</v>
      </c>
      <c r="AL113" s="920"/>
      <c r="AM113" s="920"/>
      <c r="AN113" s="920"/>
      <c r="AO113" s="921"/>
      <c r="AP113" s="923">
        <v>5.0999999999999996</v>
      </c>
      <c r="AQ113" s="924"/>
      <c r="AR113" s="924"/>
      <c r="AS113" s="924"/>
      <c r="AT113" s="925"/>
      <c r="AU113" s="933"/>
      <c r="AV113" s="934"/>
      <c r="AW113" s="934"/>
      <c r="AX113" s="934"/>
      <c r="AY113" s="934"/>
      <c r="AZ113" s="816" t="s">
        <v>429</v>
      </c>
      <c r="BA113" s="753"/>
      <c r="BB113" s="753"/>
      <c r="BC113" s="753"/>
      <c r="BD113" s="753"/>
      <c r="BE113" s="753"/>
      <c r="BF113" s="753"/>
      <c r="BG113" s="753"/>
      <c r="BH113" s="753"/>
      <c r="BI113" s="753"/>
      <c r="BJ113" s="753"/>
      <c r="BK113" s="753"/>
      <c r="BL113" s="753"/>
      <c r="BM113" s="753"/>
      <c r="BN113" s="753"/>
      <c r="BO113" s="753"/>
      <c r="BP113" s="754"/>
      <c r="BQ113" s="817">
        <v>282007</v>
      </c>
      <c r="BR113" s="818"/>
      <c r="BS113" s="818"/>
      <c r="BT113" s="818"/>
      <c r="BU113" s="818"/>
      <c r="BV113" s="818">
        <v>254368</v>
      </c>
      <c r="BW113" s="818"/>
      <c r="BX113" s="818"/>
      <c r="BY113" s="818"/>
      <c r="BZ113" s="818"/>
      <c r="CA113" s="818">
        <v>226258</v>
      </c>
      <c r="CB113" s="818"/>
      <c r="CC113" s="818"/>
      <c r="CD113" s="818"/>
      <c r="CE113" s="818"/>
      <c r="CF113" s="876">
        <v>4.0999999999999996</v>
      </c>
      <c r="CG113" s="877"/>
      <c r="CH113" s="877"/>
      <c r="CI113" s="877"/>
      <c r="CJ113" s="877"/>
      <c r="CK113" s="928"/>
      <c r="CL113" s="822"/>
      <c r="CM113" s="816" t="s">
        <v>430</v>
      </c>
      <c r="CN113" s="753"/>
      <c r="CO113" s="753"/>
      <c r="CP113" s="753"/>
      <c r="CQ113" s="753"/>
      <c r="CR113" s="753"/>
      <c r="CS113" s="753"/>
      <c r="CT113" s="753"/>
      <c r="CU113" s="753"/>
      <c r="CV113" s="753"/>
      <c r="CW113" s="753"/>
      <c r="CX113" s="753"/>
      <c r="CY113" s="753"/>
      <c r="CZ113" s="753"/>
      <c r="DA113" s="753"/>
      <c r="DB113" s="753"/>
      <c r="DC113" s="753"/>
      <c r="DD113" s="753"/>
      <c r="DE113" s="753"/>
      <c r="DF113" s="754"/>
      <c r="DG113" s="780" t="s">
        <v>122</v>
      </c>
      <c r="DH113" s="781"/>
      <c r="DI113" s="781"/>
      <c r="DJ113" s="781"/>
      <c r="DK113" s="782"/>
      <c r="DL113" s="783" t="s">
        <v>122</v>
      </c>
      <c r="DM113" s="781"/>
      <c r="DN113" s="781"/>
      <c r="DO113" s="781"/>
      <c r="DP113" s="782"/>
      <c r="DQ113" s="783" t="s">
        <v>122</v>
      </c>
      <c r="DR113" s="781"/>
      <c r="DS113" s="781"/>
      <c r="DT113" s="781"/>
      <c r="DU113" s="782"/>
      <c r="DV113" s="825" t="s">
        <v>122</v>
      </c>
      <c r="DW113" s="826"/>
      <c r="DX113" s="826"/>
      <c r="DY113" s="826"/>
      <c r="DZ113" s="827"/>
    </row>
    <row r="114" spans="1:130" s="212" customFormat="1" ht="26.25" customHeight="1" x14ac:dyDescent="0.2">
      <c r="A114" s="915"/>
      <c r="B114" s="916"/>
      <c r="C114" s="753" t="s">
        <v>431</v>
      </c>
      <c r="D114" s="753"/>
      <c r="E114" s="753"/>
      <c r="F114" s="753"/>
      <c r="G114" s="753"/>
      <c r="H114" s="753"/>
      <c r="I114" s="753"/>
      <c r="J114" s="753"/>
      <c r="K114" s="753"/>
      <c r="L114" s="753"/>
      <c r="M114" s="753"/>
      <c r="N114" s="753"/>
      <c r="O114" s="753"/>
      <c r="P114" s="753"/>
      <c r="Q114" s="753"/>
      <c r="R114" s="753"/>
      <c r="S114" s="753"/>
      <c r="T114" s="753"/>
      <c r="U114" s="753"/>
      <c r="V114" s="753"/>
      <c r="W114" s="753"/>
      <c r="X114" s="753"/>
      <c r="Y114" s="753"/>
      <c r="Z114" s="754"/>
      <c r="AA114" s="780">
        <v>28637</v>
      </c>
      <c r="AB114" s="781"/>
      <c r="AC114" s="781"/>
      <c r="AD114" s="781"/>
      <c r="AE114" s="782"/>
      <c r="AF114" s="783">
        <v>28667</v>
      </c>
      <c r="AG114" s="781"/>
      <c r="AH114" s="781"/>
      <c r="AI114" s="781"/>
      <c r="AJ114" s="782"/>
      <c r="AK114" s="783">
        <v>28591</v>
      </c>
      <c r="AL114" s="781"/>
      <c r="AM114" s="781"/>
      <c r="AN114" s="781"/>
      <c r="AO114" s="782"/>
      <c r="AP114" s="825">
        <v>0.5</v>
      </c>
      <c r="AQ114" s="826"/>
      <c r="AR114" s="826"/>
      <c r="AS114" s="826"/>
      <c r="AT114" s="827"/>
      <c r="AU114" s="933"/>
      <c r="AV114" s="934"/>
      <c r="AW114" s="934"/>
      <c r="AX114" s="934"/>
      <c r="AY114" s="934"/>
      <c r="AZ114" s="816" t="s">
        <v>432</v>
      </c>
      <c r="BA114" s="753"/>
      <c r="BB114" s="753"/>
      <c r="BC114" s="753"/>
      <c r="BD114" s="753"/>
      <c r="BE114" s="753"/>
      <c r="BF114" s="753"/>
      <c r="BG114" s="753"/>
      <c r="BH114" s="753"/>
      <c r="BI114" s="753"/>
      <c r="BJ114" s="753"/>
      <c r="BK114" s="753"/>
      <c r="BL114" s="753"/>
      <c r="BM114" s="753"/>
      <c r="BN114" s="753"/>
      <c r="BO114" s="753"/>
      <c r="BP114" s="754"/>
      <c r="BQ114" s="817">
        <v>1639985</v>
      </c>
      <c r="BR114" s="818"/>
      <c r="BS114" s="818"/>
      <c r="BT114" s="818"/>
      <c r="BU114" s="818"/>
      <c r="BV114" s="818">
        <v>1616478</v>
      </c>
      <c r="BW114" s="818"/>
      <c r="BX114" s="818"/>
      <c r="BY114" s="818"/>
      <c r="BZ114" s="818"/>
      <c r="CA114" s="818">
        <v>1668841</v>
      </c>
      <c r="CB114" s="818"/>
      <c r="CC114" s="818"/>
      <c r="CD114" s="818"/>
      <c r="CE114" s="818"/>
      <c r="CF114" s="876">
        <v>30.5</v>
      </c>
      <c r="CG114" s="877"/>
      <c r="CH114" s="877"/>
      <c r="CI114" s="877"/>
      <c r="CJ114" s="877"/>
      <c r="CK114" s="928"/>
      <c r="CL114" s="822"/>
      <c r="CM114" s="816" t="s">
        <v>433</v>
      </c>
      <c r="CN114" s="753"/>
      <c r="CO114" s="753"/>
      <c r="CP114" s="753"/>
      <c r="CQ114" s="753"/>
      <c r="CR114" s="753"/>
      <c r="CS114" s="753"/>
      <c r="CT114" s="753"/>
      <c r="CU114" s="753"/>
      <c r="CV114" s="753"/>
      <c r="CW114" s="753"/>
      <c r="CX114" s="753"/>
      <c r="CY114" s="753"/>
      <c r="CZ114" s="753"/>
      <c r="DA114" s="753"/>
      <c r="DB114" s="753"/>
      <c r="DC114" s="753"/>
      <c r="DD114" s="753"/>
      <c r="DE114" s="753"/>
      <c r="DF114" s="754"/>
      <c r="DG114" s="780" t="s">
        <v>122</v>
      </c>
      <c r="DH114" s="781"/>
      <c r="DI114" s="781"/>
      <c r="DJ114" s="781"/>
      <c r="DK114" s="782"/>
      <c r="DL114" s="783" t="s">
        <v>122</v>
      </c>
      <c r="DM114" s="781"/>
      <c r="DN114" s="781"/>
      <c r="DO114" s="781"/>
      <c r="DP114" s="782"/>
      <c r="DQ114" s="783" t="s">
        <v>122</v>
      </c>
      <c r="DR114" s="781"/>
      <c r="DS114" s="781"/>
      <c r="DT114" s="781"/>
      <c r="DU114" s="782"/>
      <c r="DV114" s="825" t="s">
        <v>122</v>
      </c>
      <c r="DW114" s="826"/>
      <c r="DX114" s="826"/>
      <c r="DY114" s="826"/>
      <c r="DZ114" s="827"/>
    </row>
    <row r="115" spans="1:130" s="212" customFormat="1" ht="26.25" customHeight="1" x14ac:dyDescent="0.2">
      <c r="A115" s="915"/>
      <c r="B115" s="916"/>
      <c r="C115" s="753" t="s">
        <v>434</v>
      </c>
      <c r="D115" s="753"/>
      <c r="E115" s="753"/>
      <c r="F115" s="753"/>
      <c r="G115" s="753"/>
      <c r="H115" s="753"/>
      <c r="I115" s="753"/>
      <c r="J115" s="753"/>
      <c r="K115" s="753"/>
      <c r="L115" s="753"/>
      <c r="M115" s="753"/>
      <c r="N115" s="753"/>
      <c r="O115" s="753"/>
      <c r="P115" s="753"/>
      <c r="Q115" s="753"/>
      <c r="R115" s="753"/>
      <c r="S115" s="753"/>
      <c r="T115" s="753"/>
      <c r="U115" s="753"/>
      <c r="V115" s="753"/>
      <c r="W115" s="753"/>
      <c r="X115" s="753"/>
      <c r="Y115" s="753"/>
      <c r="Z115" s="754"/>
      <c r="AA115" s="919" t="s">
        <v>122</v>
      </c>
      <c r="AB115" s="920"/>
      <c r="AC115" s="920"/>
      <c r="AD115" s="920"/>
      <c r="AE115" s="921"/>
      <c r="AF115" s="922" t="s">
        <v>122</v>
      </c>
      <c r="AG115" s="920"/>
      <c r="AH115" s="920"/>
      <c r="AI115" s="920"/>
      <c r="AJ115" s="921"/>
      <c r="AK115" s="922" t="s">
        <v>122</v>
      </c>
      <c r="AL115" s="920"/>
      <c r="AM115" s="920"/>
      <c r="AN115" s="920"/>
      <c r="AO115" s="921"/>
      <c r="AP115" s="923" t="s">
        <v>122</v>
      </c>
      <c r="AQ115" s="924"/>
      <c r="AR115" s="924"/>
      <c r="AS115" s="924"/>
      <c r="AT115" s="925"/>
      <c r="AU115" s="933"/>
      <c r="AV115" s="934"/>
      <c r="AW115" s="934"/>
      <c r="AX115" s="934"/>
      <c r="AY115" s="934"/>
      <c r="AZ115" s="816" t="s">
        <v>435</v>
      </c>
      <c r="BA115" s="753"/>
      <c r="BB115" s="753"/>
      <c r="BC115" s="753"/>
      <c r="BD115" s="753"/>
      <c r="BE115" s="753"/>
      <c r="BF115" s="753"/>
      <c r="BG115" s="753"/>
      <c r="BH115" s="753"/>
      <c r="BI115" s="753"/>
      <c r="BJ115" s="753"/>
      <c r="BK115" s="753"/>
      <c r="BL115" s="753"/>
      <c r="BM115" s="753"/>
      <c r="BN115" s="753"/>
      <c r="BO115" s="753"/>
      <c r="BP115" s="754"/>
      <c r="BQ115" s="817" t="s">
        <v>122</v>
      </c>
      <c r="BR115" s="818"/>
      <c r="BS115" s="818"/>
      <c r="BT115" s="818"/>
      <c r="BU115" s="818"/>
      <c r="BV115" s="818" t="s">
        <v>122</v>
      </c>
      <c r="BW115" s="818"/>
      <c r="BX115" s="818"/>
      <c r="BY115" s="818"/>
      <c r="BZ115" s="818"/>
      <c r="CA115" s="818" t="s">
        <v>122</v>
      </c>
      <c r="CB115" s="818"/>
      <c r="CC115" s="818"/>
      <c r="CD115" s="818"/>
      <c r="CE115" s="818"/>
      <c r="CF115" s="876" t="s">
        <v>122</v>
      </c>
      <c r="CG115" s="877"/>
      <c r="CH115" s="877"/>
      <c r="CI115" s="877"/>
      <c r="CJ115" s="877"/>
      <c r="CK115" s="928"/>
      <c r="CL115" s="822"/>
      <c r="CM115" s="816" t="s">
        <v>436</v>
      </c>
      <c r="CN115" s="753"/>
      <c r="CO115" s="753"/>
      <c r="CP115" s="753"/>
      <c r="CQ115" s="753"/>
      <c r="CR115" s="753"/>
      <c r="CS115" s="753"/>
      <c r="CT115" s="753"/>
      <c r="CU115" s="753"/>
      <c r="CV115" s="753"/>
      <c r="CW115" s="753"/>
      <c r="CX115" s="753"/>
      <c r="CY115" s="753"/>
      <c r="CZ115" s="753"/>
      <c r="DA115" s="753"/>
      <c r="DB115" s="753"/>
      <c r="DC115" s="753"/>
      <c r="DD115" s="753"/>
      <c r="DE115" s="753"/>
      <c r="DF115" s="754"/>
      <c r="DG115" s="780" t="s">
        <v>122</v>
      </c>
      <c r="DH115" s="781"/>
      <c r="DI115" s="781"/>
      <c r="DJ115" s="781"/>
      <c r="DK115" s="782"/>
      <c r="DL115" s="783" t="s">
        <v>122</v>
      </c>
      <c r="DM115" s="781"/>
      <c r="DN115" s="781"/>
      <c r="DO115" s="781"/>
      <c r="DP115" s="782"/>
      <c r="DQ115" s="783" t="s">
        <v>122</v>
      </c>
      <c r="DR115" s="781"/>
      <c r="DS115" s="781"/>
      <c r="DT115" s="781"/>
      <c r="DU115" s="782"/>
      <c r="DV115" s="825" t="s">
        <v>122</v>
      </c>
      <c r="DW115" s="826"/>
      <c r="DX115" s="826"/>
      <c r="DY115" s="826"/>
      <c r="DZ115" s="827"/>
    </row>
    <row r="116" spans="1:130" s="212" customFormat="1" ht="26.25" customHeight="1" x14ac:dyDescent="0.2">
      <c r="A116" s="917"/>
      <c r="B116" s="918"/>
      <c r="C116" s="840" t="s">
        <v>437</v>
      </c>
      <c r="D116" s="840"/>
      <c r="E116" s="840"/>
      <c r="F116" s="840"/>
      <c r="G116" s="840"/>
      <c r="H116" s="840"/>
      <c r="I116" s="840"/>
      <c r="J116" s="840"/>
      <c r="K116" s="840"/>
      <c r="L116" s="840"/>
      <c r="M116" s="840"/>
      <c r="N116" s="840"/>
      <c r="O116" s="840"/>
      <c r="P116" s="840"/>
      <c r="Q116" s="840"/>
      <c r="R116" s="840"/>
      <c r="S116" s="840"/>
      <c r="T116" s="840"/>
      <c r="U116" s="840"/>
      <c r="V116" s="840"/>
      <c r="W116" s="840"/>
      <c r="X116" s="840"/>
      <c r="Y116" s="840"/>
      <c r="Z116" s="841"/>
      <c r="AA116" s="780" t="s">
        <v>122</v>
      </c>
      <c r="AB116" s="781"/>
      <c r="AC116" s="781"/>
      <c r="AD116" s="781"/>
      <c r="AE116" s="782"/>
      <c r="AF116" s="783" t="s">
        <v>122</v>
      </c>
      <c r="AG116" s="781"/>
      <c r="AH116" s="781"/>
      <c r="AI116" s="781"/>
      <c r="AJ116" s="782"/>
      <c r="AK116" s="783" t="s">
        <v>122</v>
      </c>
      <c r="AL116" s="781"/>
      <c r="AM116" s="781"/>
      <c r="AN116" s="781"/>
      <c r="AO116" s="782"/>
      <c r="AP116" s="825" t="s">
        <v>122</v>
      </c>
      <c r="AQ116" s="826"/>
      <c r="AR116" s="826"/>
      <c r="AS116" s="826"/>
      <c r="AT116" s="827"/>
      <c r="AU116" s="933"/>
      <c r="AV116" s="934"/>
      <c r="AW116" s="934"/>
      <c r="AX116" s="934"/>
      <c r="AY116" s="934"/>
      <c r="AZ116" s="910" t="s">
        <v>438</v>
      </c>
      <c r="BA116" s="911"/>
      <c r="BB116" s="911"/>
      <c r="BC116" s="911"/>
      <c r="BD116" s="911"/>
      <c r="BE116" s="911"/>
      <c r="BF116" s="911"/>
      <c r="BG116" s="911"/>
      <c r="BH116" s="911"/>
      <c r="BI116" s="911"/>
      <c r="BJ116" s="911"/>
      <c r="BK116" s="911"/>
      <c r="BL116" s="911"/>
      <c r="BM116" s="911"/>
      <c r="BN116" s="911"/>
      <c r="BO116" s="911"/>
      <c r="BP116" s="912"/>
      <c r="BQ116" s="817" t="s">
        <v>122</v>
      </c>
      <c r="BR116" s="818"/>
      <c r="BS116" s="818"/>
      <c r="BT116" s="818"/>
      <c r="BU116" s="818"/>
      <c r="BV116" s="818" t="s">
        <v>122</v>
      </c>
      <c r="BW116" s="818"/>
      <c r="BX116" s="818"/>
      <c r="BY116" s="818"/>
      <c r="BZ116" s="818"/>
      <c r="CA116" s="818" t="s">
        <v>122</v>
      </c>
      <c r="CB116" s="818"/>
      <c r="CC116" s="818"/>
      <c r="CD116" s="818"/>
      <c r="CE116" s="818"/>
      <c r="CF116" s="876" t="s">
        <v>122</v>
      </c>
      <c r="CG116" s="877"/>
      <c r="CH116" s="877"/>
      <c r="CI116" s="877"/>
      <c r="CJ116" s="877"/>
      <c r="CK116" s="928"/>
      <c r="CL116" s="822"/>
      <c r="CM116" s="816" t="s">
        <v>439</v>
      </c>
      <c r="CN116" s="753"/>
      <c r="CO116" s="753"/>
      <c r="CP116" s="753"/>
      <c r="CQ116" s="753"/>
      <c r="CR116" s="753"/>
      <c r="CS116" s="753"/>
      <c r="CT116" s="753"/>
      <c r="CU116" s="753"/>
      <c r="CV116" s="753"/>
      <c r="CW116" s="753"/>
      <c r="CX116" s="753"/>
      <c r="CY116" s="753"/>
      <c r="CZ116" s="753"/>
      <c r="DA116" s="753"/>
      <c r="DB116" s="753"/>
      <c r="DC116" s="753"/>
      <c r="DD116" s="753"/>
      <c r="DE116" s="753"/>
      <c r="DF116" s="754"/>
      <c r="DG116" s="780" t="s">
        <v>122</v>
      </c>
      <c r="DH116" s="781"/>
      <c r="DI116" s="781"/>
      <c r="DJ116" s="781"/>
      <c r="DK116" s="782"/>
      <c r="DL116" s="783" t="s">
        <v>122</v>
      </c>
      <c r="DM116" s="781"/>
      <c r="DN116" s="781"/>
      <c r="DO116" s="781"/>
      <c r="DP116" s="782"/>
      <c r="DQ116" s="783" t="s">
        <v>122</v>
      </c>
      <c r="DR116" s="781"/>
      <c r="DS116" s="781"/>
      <c r="DT116" s="781"/>
      <c r="DU116" s="782"/>
      <c r="DV116" s="825" t="s">
        <v>122</v>
      </c>
      <c r="DW116" s="826"/>
      <c r="DX116" s="826"/>
      <c r="DY116" s="826"/>
      <c r="DZ116" s="827"/>
    </row>
    <row r="117" spans="1:130" s="212" customFormat="1" ht="26.25" customHeight="1" x14ac:dyDescent="0.2">
      <c r="A117" s="896" t="s">
        <v>177</v>
      </c>
      <c r="B117" s="897"/>
      <c r="C117" s="897"/>
      <c r="D117" s="897"/>
      <c r="E117" s="897"/>
      <c r="F117" s="897"/>
      <c r="G117" s="897"/>
      <c r="H117" s="897"/>
      <c r="I117" s="897"/>
      <c r="J117" s="897"/>
      <c r="K117" s="897"/>
      <c r="L117" s="897"/>
      <c r="M117" s="897"/>
      <c r="N117" s="897"/>
      <c r="O117" s="897"/>
      <c r="P117" s="897"/>
      <c r="Q117" s="897"/>
      <c r="R117" s="897"/>
      <c r="S117" s="897"/>
      <c r="T117" s="897"/>
      <c r="U117" s="897"/>
      <c r="V117" s="897"/>
      <c r="W117" s="897"/>
      <c r="X117" s="897"/>
      <c r="Y117" s="878" t="s">
        <v>440</v>
      </c>
      <c r="Z117" s="898"/>
      <c r="AA117" s="903">
        <v>1392750</v>
      </c>
      <c r="AB117" s="904"/>
      <c r="AC117" s="904"/>
      <c r="AD117" s="904"/>
      <c r="AE117" s="905"/>
      <c r="AF117" s="906">
        <v>1455756</v>
      </c>
      <c r="AG117" s="904"/>
      <c r="AH117" s="904"/>
      <c r="AI117" s="904"/>
      <c r="AJ117" s="905"/>
      <c r="AK117" s="906">
        <v>1343870</v>
      </c>
      <c r="AL117" s="904"/>
      <c r="AM117" s="904"/>
      <c r="AN117" s="904"/>
      <c r="AO117" s="905"/>
      <c r="AP117" s="907"/>
      <c r="AQ117" s="908"/>
      <c r="AR117" s="908"/>
      <c r="AS117" s="908"/>
      <c r="AT117" s="909"/>
      <c r="AU117" s="933"/>
      <c r="AV117" s="934"/>
      <c r="AW117" s="934"/>
      <c r="AX117" s="934"/>
      <c r="AY117" s="934"/>
      <c r="AZ117" s="864" t="s">
        <v>441</v>
      </c>
      <c r="BA117" s="865"/>
      <c r="BB117" s="865"/>
      <c r="BC117" s="865"/>
      <c r="BD117" s="865"/>
      <c r="BE117" s="865"/>
      <c r="BF117" s="865"/>
      <c r="BG117" s="865"/>
      <c r="BH117" s="865"/>
      <c r="BI117" s="865"/>
      <c r="BJ117" s="865"/>
      <c r="BK117" s="865"/>
      <c r="BL117" s="865"/>
      <c r="BM117" s="865"/>
      <c r="BN117" s="865"/>
      <c r="BO117" s="865"/>
      <c r="BP117" s="866"/>
      <c r="BQ117" s="817" t="s">
        <v>122</v>
      </c>
      <c r="BR117" s="818"/>
      <c r="BS117" s="818"/>
      <c r="BT117" s="818"/>
      <c r="BU117" s="818"/>
      <c r="BV117" s="818" t="s">
        <v>122</v>
      </c>
      <c r="BW117" s="818"/>
      <c r="BX117" s="818"/>
      <c r="BY117" s="818"/>
      <c r="BZ117" s="818"/>
      <c r="CA117" s="818" t="s">
        <v>122</v>
      </c>
      <c r="CB117" s="818"/>
      <c r="CC117" s="818"/>
      <c r="CD117" s="818"/>
      <c r="CE117" s="818"/>
      <c r="CF117" s="876" t="s">
        <v>122</v>
      </c>
      <c r="CG117" s="877"/>
      <c r="CH117" s="877"/>
      <c r="CI117" s="877"/>
      <c r="CJ117" s="877"/>
      <c r="CK117" s="928"/>
      <c r="CL117" s="822"/>
      <c r="CM117" s="816" t="s">
        <v>442</v>
      </c>
      <c r="CN117" s="753"/>
      <c r="CO117" s="753"/>
      <c r="CP117" s="753"/>
      <c r="CQ117" s="753"/>
      <c r="CR117" s="753"/>
      <c r="CS117" s="753"/>
      <c r="CT117" s="753"/>
      <c r="CU117" s="753"/>
      <c r="CV117" s="753"/>
      <c r="CW117" s="753"/>
      <c r="CX117" s="753"/>
      <c r="CY117" s="753"/>
      <c r="CZ117" s="753"/>
      <c r="DA117" s="753"/>
      <c r="DB117" s="753"/>
      <c r="DC117" s="753"/>
      <c r="DD117" s="753"/>
      <c r="DE117" s="753"/>
      <c r="DF117" s="754"/>
      <c r="DG117" s="780" t="s">
        <v>122</v>
      </c>
      <c r="DH117" s="781"/>
      <c r="DI117" s="781"/>
      <c r="DJ117" s="781"/>
      <c r="DK117" s="782"/>
      <c r="DL117" s="783" t="s">
        <v>122</v>
      </c>
      <c r="DM117" s="781"/>
      <c r="DN117" s="781"/>
      <c r="DO117" s="781"/>
      <c r="DP117" s="782"/>
      <c r="DQ117" s="783" t="s">
        <v>122</v>
      </c>
      <c r="DR117" s="781"/>
      <c r="DS117" s="781"/>
      <c r="DT117" s="781"/>
      <c r="DU117" s="782"/>
      <c r="DV117" s="825" t="s">
        <v>122</v>
      </c>
      <c r="DW117" s="826"/>
      <c r="DX117" s="826"/>
      <c r="DY117" s="826"/>
      <c r="DZ117" s="827"/>
    </row>
    <row r="118" spans="1:130" s="212" customFormat="1" ht="26.25" customHeight="1" x14ac:dyDescent="0.2">
      <c r="A118" s="896" t="s">
        <v>416</v>
      </c>
      <c r="B118" s="897"/>
      <c r="C118" s="897"/>
      <c r="D118" s="897"/>
      <c r="E118" s="897"/>
      <c r="F118" s="897"/>
      <c r="G118" s="897"/>
      <c r="H118" s="897"/>
      <c r="I118" s="897"/>
      <c r="J118" s="897"/>
      <c r="K118" s="897"/>
      <c r="L118" s="897"/>
      <c r="M118" s="897"/>
      <c r="N118" s="897"/>
      <c r="O118" s="897"/>
      <c r="P118" s="897"/>
      <c r="Q118" s="897"/>
      <c r="R118" s="897"/>
      <c r="S118" s="897"/>
      <c r="T118" s="897"/>
      <c r="U118" s="897"/>
      <c r="V118" s="897"/>
      <c r="W118" s="897"/>
      <c r="X118" s="897"/>
      <c r="Y118" s="897"/>
      <c r="Z118" s="898"/>
      <c r="AA118" s="899" t="s">
        <v>413</v>
      </c>
      <c r="AB118" s="897"/>
      <c r="AC118" s="897"/>
      <c r="AD118" s="897"/>
      <c r="AE118" s="898"/>
      <c r="AF118" s="899" t="s">
        <v>414</v>
      </c>
      <c r="AG118" s="897"/>
      <c r="AH118" s="897"/>
      <c r="AI118" s="897"/>
      <c r="AJ118" s="898"/>
      <c r="AK118" s="899" t="s">
        <v>294</v>
      </c>
      <c r="AL118" s="897"/>
      <c r="AM118" s="897"/>
      <c r="AN118" s="897"/>
      <c r="AO118" s="898"/>
      <c r="AP118" s="900" t="s">
        <v>415</v>
      </c>
      <c r="AQ118" s="901"/>
      <c r="AR118" s="901"/>
      <c r="AS118" s="901"/>
      <c r="AT118" s="902"/>
      <c r="AU118" s="933"/>
      <c r="AV118" s="934"/>
      <c r="AW118" s="934"/>
      <c r="AX118" s="934"/>
      <c r="AY118" s="934"/>
      <c r="AZ118" s="839" t="s">
        <v>443</v>
      </c>
      <c r="BA118" s="840"/>
      <c r="BB118" s="840"/>
      <c r="BC118" s="840"/>
      <c r="BD118" s="840"/>
      <c r="BE118" s="840"/>
      <c r="BF118" s="840"/>
      <c r="BG118" s="840"/>
      <c r="BH118" s="840"/>
      <c r="BI118" s="840"/>
      <c r="BJ118" s="840"/>
      <c r="BK118" s="840"/>
      <c r="BL118" s="840"/>
      <c r="BM118" s="840"/>
      <c r="BN118" s="840"/>
      <c r="BO118" s="840"/>
      <c r="BP118" s="841"/>
      <c r="BQ118" s="880" t="s">
        <v>122</v>
      </c>
      <c r="BR118" s="846"/>
      <c r="BS118" s="846"/>
      <c r="BT118" s="846"/>
      <c r="BU118" s="846"/>
      <c r="BV118" s="846" t="s">
        <v>122</v>
      </c>
      <c r="BW118" s="846"/>
      <c r="BX118" s="846"/>
      <c r="BY118" s="846"/>
      <c r="BZ118" s="846"/>
      <c r="CA118" s="846" t="s">
        <v>122</v>
      </c>
      <c r="CB118" s="846"/>
      <c r="CC118" s="846"/>
      <c r="CD118" s="846"/>
      <c r="CE118" s="846"/>
      <c r="CF118" s="876" t="s">
        <v>122</v>
      </c>
      <c r="CG118" s="877"/>
      <c r="CH118" s="877"/>
      <c r="CI118" s="877"/>
      <c r="CJ118" s="877"/>
      <c r="CK118" s="928"/>
      <c r="CL118" s="822"/>
      <c r="CM118" s="816" t="s">
        <v>444</v>
      </c>
      <c r="CN118" s="753"/>
      <c r="CO118" s="753"/>
      <c r="CP118" s="753"/>
      <c r="CQ118" s="753"/>
      <c r="CR118" s="753"/>
      <c r="CS118" s="753"/>
      <c r="CT118" s="753"/>
      <c r="CU118" s="753"/>
      <c r="CV118" s="753"/>
      <c r="CW118" s="753"/>
      <c r="CX118" s="753"/>
      <c r="CY118" s="753"/>
      <c r="CZ118" s="753"/>
      <c r="DA118" s="753"/>
      <c r="DB118" s="753"/>
      <c r="DC118" s="753"/>
      <c r="DD118" s="753"/>
      <c r="DE118" s="753"/>
      <c r="DF118" s="754"/>
      <c r="DG118" s="780" t="s">
        <v>122</v>
      </c>
      <c r="DH118" s="781"/>
      <c r="DI118" s="781"/>
      <c r="DJ118" s="781"/>
      <c r="DK118" s="782"/>
      <c r="DL118" s="783" t="s">
        <v>122</v>
      </c>
      <c r="DM118" s="781"/>
      <c r="DN118" s="781"/>
      <c r="DO118" s="781"/>
      <c r="DP118" s="782"/>
      <c r="DQ118" s="783" t="s">
        <v>122</v>
      </c>
      <c r="DR118" s="781"/>
      <c r="DS118" s="781"/>
      <c r="DT118" s="781"/>
      <c r="DU118" s="782"/>
      <c r="DV118" s="825" t="s">
        <v>122</v>
      </c>
      <c r="DW118" s="826"/>
      <c r="DX118" s="826"/>
      <c r="DY118" s="826"/>
      <c r="DZ118" s="827"/>
    </row>
    <row r="119" spans="1:130" s="212" customFormat="1" ht="26.25" customHeight="1" x14ac:dyDescent="0.2">
      <c r="A119" s="819" t="s">
        <v>419</v>
      </c>
      <c r="B119" s="820"/>
      <c r="C119" s="861" t="s">
        <v>420</v>
      </c>
      <c r="D119" s="809"/>
      <c r="E119" s="809"/>
      <c r="F119" s="809"/>
      <c r="G119" s="809"/>
      <c r="H119" s="809"/>
      <c r="I119" s="809"/>
      <c r="J119" s="809"/>
      <c r="K119" s="809"/>
      <c r="L119" s="809"/>
      <c r="M119" s="809"/>
      <c r="N119" s="809"/>
      <c r="O119" s="809"/>
      <c r="P119" s="809"/>
      <c r="Q119" s="809"/>
      <c r="R119" s="809"/>
      <c r="S119" s="809"/>
      <c r="T119" s="809"/>
      <c r="U119" s="809"/>
      <c r="V119" s="809"/>
      <c r="W119" s="809"/>
      <c r="X119" s="809"/>
      <c r="Y119" s="809"/>
      <c r="Z119" s="810"/>
      <c r="AA119" s="889" t="s">
        <v>122</v>
      </c>
      <c r="AB119" s="890"/>
      <c r="AC119" s="890"/>
      <c r="AD119" s="890"/>
      <c r="AE119" s="891"/>
      <c r="AF119" s="892" t="s">
        <v>122</v>
      </c>
      <c r="AG119" s="890"/>
      <c r="AH119" s="890"/>
      <c r="AI119" s="890"/>
      <c r="AJ119" s="891"/>
      <c r="AK119" s="892" t="s">
        <v>122</v>
      </c>
      <c r="AL119" s="890"/>
      <c r="AM119" s="890"/>
      <c r="AN119" s="890"/>
      <c r="AO119" s="891"/>
      <c r="AP119" s="893" t="s">
        <v>122</v>
      </c>
      <c r="AQ119" s="894"/>
      <c r="AR119" s="894"/>
      <c r="AS119" s="894"/>
      <c r="AT119" s="895"/>
      <c r="AU119" s="935"/>
      <c r="AV119" s="936"/>
      <c r="AW119" s="936"/>
      <c r="AX119" s="936"/>
      <c r="AY119" s="936"/>
      <c r="AZ119" s="235" t="s">
        <v>177</v>
      </c>
      <c r="BA119" s="235"/>
      <c r="BB119" s="235"/>
      <c r="BC119" s="235"/>
      <c r="BD119" s="235"/>
      <c r="BE119" s="235"/>
      <c r="BF119" s="235"/>
      <c r="BG119" s="235"/>
      <c r="BH119" s="235"/>
      <c r="BI119" s="235"/>
      <c r="BJ119" s="235"/>
      <c r="BK119" s="235"/>
      <c r="BL119" s="235"/>
      <c r="BM119" s="235"/>
      <c r="BN119" s="235"/>
      <c r="BO119" s="878" t="s">
        <v>445</v>
      </c>
      <c r="BP119" s="879"/>
      <c r="BQ119" s="880">
        <v>13286395</v>
      </c>
      <c r="BR119" s="846"/>
      <c r="BS119" s="846"/>
      <c r="BT119" s="846"/>
      <c r="BU119" s="846"/>
      <c r="BV119" s="846">
        <v>12513273</v>
      </c>
      <c r="BW119" s="846"/>
      <c r="BX119" s="846"/>
      <c r="BY119" s="846"/>
      <c r="BZ119" s="846"/>
      <c r="CA119" s="846">
        <v>12661012</v>
      </c>
      <c r="CB119" s="846"/>
      <c r="CC119" s="846"/>
      <c r="CD119" s="846"/>
      <c r="CE119" s="846"/>
      <c r="CF119" s="749"/>
      <c r="CG119" s="750"/>
      <c r="CH119" s="750"/>
      <c r="CI119" s="750"/>
      <c r="CJ119" s="835"/>
      <c r="CK119" s="929"/>
      <c r="CL119" s="824"/>
      <c r="CM119" s="839" t="s">
        <v>446</v>
      </c>
      <c r="CN119" s="840"/>
      <c r="CO119" s="840"/>
      <c r="CP119" s="840"/>
      <c r="CQ119" s="840"/>
      <c r="CR119" s="840"/>
      <c r="CS119" s="840"/>
      <c r="CT119" s="840"/>
      <c r="CU119" s="840"/>
      <c r="CV119" s="840"/>
      <c r="CW119" s="840"/>
      <c r="CX119" s="840"/>
      <c r="CY119" s="840"/>
      <c r="CZ119" s="840"/>
      <c r="DA119" s="840"/>
      <c r="DB119" s="840"/>
      <c r="DC119" s="840"/>
      <c r="DD119" s="840"/>
      <c r="DE119" s="840"/>
      <c r="DF119" s="841"/>
      <c r="DG119" s="764">
        <v>128218</v>
      </c>
      <c r="DH119" s="765"/>
      <c r="DI119" s="765"/>
      <c r="DJ119" s="765"/>
      <c r="DK119" s="766"/>
      <c r="DL119" s="767">
        <v>100742</v>
      </c>
      <c r="DM119" s="765"/>
      <c r="DN119" s="765"/>
      <c r="DO119" s="765"/>
      <c r="DP119" s="766"/>
      <c r="DQ119" s="767">
        <v>73267</v>
      </c>
      <c r="DR119" s="765"/>
      <c r="DS119" s="765"/>
      <c r="DT119" s="765"/>
      <c r="DU119" s="766"/>
      <c r="DV119" s="849">
        <v>1.3</v>
      </c>
      <c r="DW119" s="850"/>
      <c r="DX119" s="850"/>
      <c r="DY119" s="850"/>
      <c r="DZ119" s="851"/>
    </row>
    <row r="120" spans="1:130" s="212" customFormat="1" ht="26.25" customHeight="1" x14ac:dyDescent="0.2">
      <c r="A120" s="821"/>
      <c r="B120" s="822"/>
      <c r="C120" s="816" t="s">
        <v>423</v>
      </c>
      <c r="D120" s="753"/>
      <c r="E120" s="753"/>
      <c r="F120" s="753"/>
      <c r="G120" s="753"/>
      <c r="H120" s="753"/>
      <c r="I120" s="753"/>
      <c r="J120" s="753"/>
      <c r="K120" s="753"/>
      <c r="L120" s="753"/>
      <c r="M120" s="753"/>
      <c r="N120" s="753"/>
      <c r="O120" s="753"/>
      <c r="P120" s="753"/>
      <c r="Q120" s="753"/>
      <c r="R120" s="753"/>
      <c r="S120" s="753"/>
      <c r="T120" s="753"/>
      <c r="U120" s="753"/>
      <c r="V120" s="753"/>
      <c r="W120" s="753"/>
      <c r="X120" s="753"/>
      <c r="Y120" s="753"/>
      <c r="Z120" s="754"/>
      <c r="AA120" s="780" t="s">
        <v>122</v>
      </c>
      <c r="AB120" s="781"/>
      <c r="AC120" s="781"/>
      <c r="AD120" s="781"/>
      <c r="AE120" s="782"/>
      <c r="AF120" s="783" t="s">
        <v>122</v>
      </c>
      <c r="AG120" s="781"/>
      <c r="AH120" s="781"/>
      <c r="AI120" s="781"/>
      <c r="AJ120" s="782"/>
      <c r="AK120" s="783" t="s">
        <v>122</v>
      </c>
      <c r="AL120" s="781"/>
      <c r="AM120" s="781"/>
      <c r="AN120" s="781"/>
      <c r="AO120" s="782"/>
      <c r="AP120" s="825" t="s">
        <v>122</v>
      </c>
      <c r="AQ120" s="826"/>
      <c r="AR120" s="826"/>
      <c r="AS120" s="826"/>
      <c r="AT120" s="827"/>
      <c r="AU120" s="881" t="s">
        <v>447</v>
      </c>
      <c r="AV120" s="882"/>
      <c r="AW120" s="882"/>
      <c r="AX120" s="882"/>
      <c r="AY120" s="883"/>
      <c r="AZ120" s="861" t="s">
        <v>448</v>
      </c>
      <c r="BA120" s="809"/>
      <c r="BB120" s="809"/>
      <c r="BC120" s="809"/>
      <c r="BD120" s="809"/>
      <c r="BE120" s="809"/>
      <c r="BF120" s="809"/>
      <c r="BG120" s="809"/>
      <c r="BH120" s="809"/>
      <c r="BI120" s="809"/>
      <c r="BJ120" s="809"/>
      <c r="BK120" s="809"/>
      <c r="BL120" s="809"/>
      <c r="BM120" s="809"/>
      <c r="BN120" s="809"/>
      <c r="BO120" s="809"/>
      <c r="BP120" s="810"/>
      <c r="BQ120" s="862">
        <v>4671459</v>
      </c>
      <c r="BR120" s="843"/>
      <c r="BS120" s="843"/>
      <c r="BT120" s="843"/>
      <c r="BU120" s="843"/>
      <c r="BV120" s="843">
        <v>5023008</v>
      </c>
      <c r="BW120" s="843"/>
      <c r="BX120" s="843"/>
      <c r="BY120" s="843"/>
      <c r="BZ120" s="843"/>
      <c r="CA120" s="843">
        <v>5272642</v>
      </c>
      <c r="CB120" s="843"/>
      <c r="CC120" s="843"/>
      <c r="CD120" s="843"/>
      <c r="CE120" s="843"/>
      <c r="CF120" s="867">
        <v>96.4</v>
      </c>
      <c r="CG120" s="868"/>
      <c r="CH120" s="868"/>
      <c r="CI120" s="868"/>
      <c r="CJ120" s="868"/>
      <c r="CK120" s="869" t="s">
        <v>449</v>
      </c>
      <c r="CL120" s="853"/>
      <c r="CM120" s="853"/>
      <c r="CN120" s="853"/>
      <c r="CO120" s="854"/>
      <c r="CP120" s="873" t="s">
        <v>396</v>
      </c>
      <c r="CQ120" s="874"/>
      <c r="CR120" s="874"/>
      <c r="CS120" s="874"/>
      <c r="CT120" s="874"/>
      <c r="CU120" s="874"/>
      <c r="CV120" s="874"/>
      <c r="CW120" s="874"/>
      <c r="CX120" s="874"/>
      <c r="CY120" s="874"/>
      <c r="CZ120" s="874"/>
      <c r="DA120" s="874"/>
      <c r="DB120" s="874"/>
      <c r="DC120" s="874"/>
      <c r="DD120" s="874"/>
      <c r="DE120" s="874"/>
      <c r="DF120" s="875"/>
      <c r="DG120" s="862">
        <v>1483341</v>
      </c>
      <c r="DH120" s="843"/>
      <c r="DI120" s="843"/>
      <c r="DJ120" s="843"/>
      <c r="DK120" s="843"/>
      <c r="DL120" s="843">
        <v>1283014</v>
      </c>
      <c r="DM120" s="843"/>
      <c r="DN120" s="843"/>
      <c r="DO120" s="843"/>
      <c r="DP120" s="843"/>
      <c r="DQ120" s="843">
        <v>1158746</v>
      </c>
      <c r="DR120" s="843"/>
      <c r="DS120" s="843"/>
      <c r="DT120" s="843"/>
      <c r="DU120" s="843"/>
      <c r="DV120" s="844">
        <v>21.2</v>
      </c>
      <c r="DW120" s="844"/>
      <c r="DX120" s="844"/>
      <c r="DY120" s="844"/>
      <c r="DZ120" s="845"/>
    </row>
    <row r="121" spans="1:130" s="212" customFormat="1" ht="26.25" customHeight="1" x14ac:dyDescent="0.2">
      <c r="A121" s="821"/>
      <c r="B121" s="822"/>
      <c r="C121" s="864" t="s">
        <v>450</v>
      </c>
      <c r="D121" s="865"/>
      <c r="E121" s="865"/>
      <c r="F121" s="865"/>
      <c r="G121" s="865"/>
      <c r="H121" s="865"/>
      <c r="I121" s="865"/>
      <c r="J121" s="865"/>
      <c r="K121" s="865"/>
      <c r="L121" s="865"/>
      <c r="M121" s="865"/>
      <c r="N121" s="865"/>
      <c r="O121" s="865"/>
      <c r="P121" s="865"/>
      <c r="Q121" s="865"/>
      <c r="R121" s="865"/>
      <c r="S121" s="865"/>
      <c r="T121" s="865"/>
      <c r="U121" s="865"/>
      <c r="V121" s="865"/>
      <c r="W121" s="865"/>
      <c r="X121" s="865"/>
      <c r="Y121" s="865"/>
      <c r="Z121" s="866"/>
      <c r="AA121" s="780" t="s">
        <v>122</v>
      </c>
      <c r="AB121" s="781"/>
      <c r="AC121" s="781"/>
      <c r="AD121" s="781"/>
      <c r="AE121" s="782"/>
      <c r="AF121" s="783" t="s">
        <v>122</v>
      </c>
      <c r="AG121" s="781"/>
      <c r="AH121" s="781"/>
      <c r="AI121" s="781"/>
      <c r="AJ121" s="782"/>
      <c r="AK121" s="783" t="s">
        <v>122</v>
      </c>
      <c r="AL121" s="781"/>
      <c r="AM121" s="781"/>
      <c r="AN121" s="781"/>
      <c r="AO121" s="782"/>
      <c r="AP121" s="825" t="s">
        <v>122</v>
      </c>
      <c r="AQ121" s="826"/>
      <c r="AR121" s="826"/>
      <c r="AS121" s="826"/>
      <c r="AT121" s="827"/>
      <c r="AU121" s="884"/>
      <c r="AV121" s="885"/>
      <c r="AW121" s="885"/>
      <c r="AX121" s="885"/>
      <c r="AY121" s="886"/>
      <c r="AZ121" s="816" t="s">
        <v>451</v>
      </c>
      <c r="BA121" s="753"/>
      <c r="BB121" s="753"/>
      <c r="BC121" s="753"/>
      <c r="BD121" s="753"/>
      <c r="BE121" s="753"/>
      <c r="BF121" s="753"/>
      <c r="BG121" s="753"/>
      <c r="BH121" s="753"/>
      <c r="BI121" s="753"/>
      <c r="BJ121" s="753"/>
      <c r="BK121" s="753"/>
      <c r="BL121" s="753"/>
      <c r="BM121" s="753"/>
      <c r="BN121" s="753"/>
      <c r="BO121" s="753"/>
      <c r="BP121" s="754"/>
      <c r="BQ121" s="817">
        <v>171096</v>
      </c>
      <c r="BR121" s="818"/>
      <c r="BS121" s="818"/>
      <c r="BT121" s="818"/>
      <c r="BU121" s="818"/>
      <c r="BV121" s="818">
        <v>139215</v>
      </c>
      <c r="BW121" s="818"/>
      <c r="BX121" s="818"/>
      <c r="BY121" s="818"/>
      <c r="BZ121" s="818"/>
      <c r="CA121" s="818">
        <v>118193</v>
      </c>
      <c r="CB121" s="818"/>
      <c r="CC121" s="818"/>
      <c r="CD121" s="818"/>
      <c r="CE121" s="818"/>
      <c r="CF121" s="876">
        <v>2.2000000000000002</v>
      </c>
      <c r="CG121" s="877"/>
      <c r="CH121" s="877"/>
      <c r="CI121" s="877"/>
      <c r="CJ121" s="877"/>
      <c r="CK121" s="870"/>
      <c r="CL121" s="856"/>
      <c r="CM121" s="856"/>
      <c r="CN121" s="856"/>
      <c r="CO121" s="857"/>
      <c r="CP121" s="836" t="s">
        <v>395</v>
      </c>
      <c r="CQ121" s="837"/>
      <c r="CR121" s="837"/>
      <c r="CS121" s="837"/>
      <c r="CT121" s="837"/>
      <c r="CU121" s="837"/>
      <c r="CV121" s="837"/>
      <c r="CW121" s="837"/>
      <c r="CX121" s="837"/>
      <c r="CY121" s="837"/>
      <c r="CZ121" s="837"/>
      <c r="DA121" s="837"/>
      <c r="DB121" s="837"/>
      <c r="DC121" s="837"/>
      <c r="DD121" s="837"/>
      <c r="DE121" s="837"/>
      <c r="DF121" s="838"/>
      <c r="DG121" s="817">
        <v>164825</v>
      </c>
      <c r="DH121" s="818"/>
      <c r="DI121" s="818"/>
      <c r="DJ121" s="818"/>
      <c r="DK121" s="818"/>
      <c r="DL121" s="818">
        <v>86586</v>
      </c>
      <c r="DM121" s="818"/>
      <c r="DN121" s="818"/>
      <c r="DO121" s="818"/>
      <c r="DP121" s="818"/>
      <c r="DQ121" s="818">
        <v>123909</v>
      </c>
      <c r="DR121" s="818"/>
      <c r="DS121" s="818"/>
      <c r="DT121" s="818"/>
      <c r="DU121" s="818"/>
      <c r="DV121" s="795">
        <v>2.2999999999999998</v>
      </c>
      <c r="DW121" s="795"/>
      <c r="DX121" s="795"/>
      <c r="DY121" s="795"/>
      <c r="DZ121" s="796"/>
    </row>
    <row r="122" spans="1:130" s="212" customFormat="1" ht="26.25" customHeight="1" x14ac:dyDescent="0.2">
      <c r="A122" s="821"/>
      <c r="B122" s="822"/>
      <c r="C122" s="816" t="s">
        <v>433</v>
      </c>
      <c r="D122" s="753"/>
      <c r="E122" s="753"/>
      <c r="F122" s="753"/>
      <c r="G122" s="753"/>
      <c r="H122" s="753"/>
      <c r="I122" s="753"/>
      <c r="J122" s="753"/>
      <c r="K122" s="753"/>
      <c r="L122" s="753"/>
      <c r="M122" s="753"/>
      <c r="N122" s="753"/>
      <c r="O122" s="753"/>
      <c r="P122" s="753"/>
      <c r="Q122" s="753"/>
      <c r="R122" s="753"/>
      <c r="S122" s="753"/>
      <c r="T122" s="753"/>
      <c r="U122" s="753"/>
      <c r="V122" s="753"/>
      <c r="W122" s="753"/>
      <c r="X122" s="753"/>
      <c r="Y122" s="753"/>
      <c r="Z122" s="754"/>
      <c r="AA122" s="780" t="s">
        <v>122</v>
      </c>
      <c r="AB122" s="781"/>
      <c r="AC122" s="781"/>
      <c r="AD122" s="781"/>
      <c r="AE122" s="782"/>
      <c r="AF122" s="783" t="s">
        <v>122</v>
      </c>
      <c r="AG122" s="781"/>
      <c r="AH122" s="781"/>
      <c r="AI122" s="781"/>
      <c r="AJ122" s="782"/>
      <c r="AK122" s="783" t="s">
        <v>122</v>
      </c>
      <c r="AL122" s="781"/>
      <c r="AM122" s="781"/>
      <c r="AN122" s="781"/>
      <c r="AO122" s="782"/>
      <c r="AP122" s="825" t="s">
        <v>122</v>
      </c>
      <c r="AQ122" s="826"/>
      <c r="AR122" s="826"/>
      <c r="AS122" s="826"/>
      <c r="AT122" s="827"/>
      <c r="AU122" s="884"/>
      <c r="AV122" s="885"/>
      <c r="AW122" s="885"/>
      <c r="AX122" s="885"/>
      <c r="AY122" s="886"/>
      <c r="AZ122" s="839" t="s">
        <v>452</v>
      </c>
      <c r="BA122" s="840"/>
      <c r="BB122" s="840"/>
      <c r="BC122" s="840"/>
      <c r="BD122" s="840"/>
      <c r="BE122" s="840"/>
      <c r="BF122" s="840"/>
      <c r="BG122" s="840"/>
      <c r="BH122" s="840"/>
      <c r="BI122" s="840"/>
      <c r="BJ122" s="840"/>
      <c r="BK122" s="840"/>
      <c r="BL122" s="840"/>
      <c r="BM122" s="840"/>
      <c r="BN122" s="840"/>
      <c r="BO122" s="840"/>
      <c r="BP122" s="841"/>
      <c r="BQ122" s="880">
        <v>8798358</v>
      </c>
      <c r="BR122" s="846"/>
      <c r="BS122" s="846"/>
      <c r="BT122" s="846"/>
      <c r="BU122" s="846"/>
      <c r="BV122" s="846">
        <v>8343578</v>
      </c>
      <c r="BW122" s="846"/>
      <c r="BX122" s="846"/>
      <c r="BY122" s="846"/>
      <c r="BZ122" s="846"/>
      <c r="CA122" s="846">
        <v>8372360</v>
      </c>
      <c r="CB122" s="846"/>
      <c r="CC122" s="846"/>
      <c r="CD122" s="846"/>
      <c r="CE122" s="846"/>
      <c r="CF122" s="847">
        <v>153</v>
      </c>
      <c r="CG122" s="848"/>
      <c r="CH122" s="848"/>
      <c r="CI122" s="848"/>
      <c r="CJ122" s="848"/>
      <c r="CK122" s="870"/>
      <c r="CL122" s="856"/>
      <c r="CM122" s="856"/>
      <c r="CN122" s="856"/>
      <c r="CO122" s="857"/>
      <c r="CP122" s="836" t="s">
        <v>393</v>
      </c>
      <c r="CQ122" s="837"/>
      <c r="CR122" s="837"/>
      <c r="CS122" s="837"/>
      <c r="CT122" s="837"/>
      <c r="CU122" s="837"/>
      <c r="CV122" s="837"/>
      <c r="CW122" s="837"/>
      <c r="CX122" s="837"/>
      <c r="CY122" s="837"/>
      <c r="CZ122" s="837"/>
      <c r="DA122" s="837"/>
      <c r="DB122" s="837"/>
      <c r="DC122" s="837"/>
      <c r="DD122" s="837"/>
      <c r="DE122" s="837"/>
      <c r="DF122" s="838"/>
      <c r="DG122" s="817">
        <v>12110</v>
      </c>
      <c r="DH122" s="818"/>
      <c r="DI122" s="818"/>
      <c r="DJ122" s="818"/>
      <c r="DK122" s="818"/>
      <c r="DL122" s="818">
        <v>10781</v>
      </c>
      <c r="DM122" s="818"/>
      <c r="DN122" s="818"/>
      <c r="DO122" s="818"/>
      <c r="DP122" s="818"/>
      <c r="DQ122" s="818">
        <v>10430</v>
      </c>
      <c r="DR122" s="818"/>
      <c r="DS122" s="818"/>
      <c r="DT122" s="818"/>
      <c r="DU122" s="818"/>
      <c r="DV122" s="795">
        <v>0.2</v>
      </c>
      <c r="DW122" s="795"/>
      <c r="DX122" s="795"/>
      <c r="DY122" s="795"/>
      <c r="DZ122" s="796"/>
    </row>
    <row r="123" spans="1:130" s="212" customFormat="1" ht="26.25" customHeight="1" x14ac:dyDescent="0.2">
      <c r="A123" s="821"/>
      <c r="B123" s="822"/>
      <c r="C123" s="816" t="s">
        <v>439</v>
      </c>
      <c r="D123" s="753"/>
      <c r="E123" s="753"/>
      <c r="F123" s="753"/>
      <c r="G123" s="753"/>
      <c r="H123" s="753"/>
      <c r="I123" s="753"/>
      <c r="J123" s="753"/>
      <c r="K123" s="753"/>
      <c r="L123" s="753"/>
      <c r="M123" s="753"/>
      <c r="N123" s="753"/>
      <c r="O123" s="753"/>
      <c r="P123" s="753"/>
      <c r="Q123" s="753"/>
      <c r="R123" s="753"/>
      <c r="S123" s="753"/>
      <c r="T123" s="753"/>
      <c r="U123" s="753"/>
      <c r="V123" s="753"/>
      <c r="W123" s="753"/>
      <c r="X123" s="753"/>
      <c r="Y123" s="753"/>
      <c r="Z123" s="754"/>
      <c r="AA123" s="780" t="s">
        <v>122</v>
      </c>
      <c r="AB123" s="781"/>
      <c r="AC123" s="781"/>
      <c r="AD123" s="781"/>
      <c r="AE123" s="782"/>
      <c r="AF123" s="783" t="s">
        <v>122</v>
      </c>
      <c r="AG123" s="781"/>
      <c r="AH123" s="781"/>
      <c r="AI123" s="781"/>
      <c r="AJ123" s="782"/>
      <c r="AK123" s="783" t="s">
        <v>122</v>
      </c>
      <c r="AL123" s="781"/>
      <c r="AM123" s="781"/>
      <c r="AN123" s="781"/>
      <c r="AO123" s="782"/>
      <c r="AP123" s="825" t="s">
        <v>122</v>
      </c>
      <c r="AQ123" s="826"/>
      <c r="AR123" s="826"/>
      <c r="AS123" s="826"/>
      <c r="AT123" s="827"/>
      <c r="AU123" s="887"/>
      <c r="AV123" s="888"/>
      <c r="AW123" s="888"/>
      <c r="AX123" s="888"/>
      <c r="AY123" s="888"/>
      <c r="AZ123" s="235" t="s">
        <v>177</v>
      </c>
      <c r="BA123" s="235"/>
      <c r="BB123" s="235"/>
      <c r="BC123" s="235"/>
      <c r="BD123" s="235"/>
      <c r="BE123" s="235"/>
      <c r="BF123" s="235"/>
      <c r="BG123" s="235"/>
      <c r="BH123" s="235"/>
      <c r="BI123" s="235"/>
      <c r="BJ123" s="235"/>
      <c r="BK123" s="235"/>
      <c r="BL123" s="235"/>
      <c r="BM123" s="235"/>
      <c r="BN123" s="235"/>
      <c r="BO123" s="878" t="s">
        <v>453</v>
      </c>
      <c r="BP123" s="879"/>
      <c r="BQ123" s="833">
        <v>13640913</v>
      </c>
      <c r="BR123" s="834"/>
      <c r="BS123" s="834"/>
      <c r="BT123" s="834"/>
      <c r="BU123" s="834"/>
      <c r="BV123" s="834">
        <v>13505801</v>
      </c>
      <c r="BW123" s="834"/>
      <c r="BX123" s="834"/>
      <c r="BY123" s="834"/>
      <c r="BZ123" s="834"/>
      <c r="CA123" s="834">
        <v>13763195</v>
      </c>
      <c r="CB123" s="834"/>
      <c r="CC123" s="834"/>
      <c r="CD123" s="834"/>
      <c r="CE123" s="834"/>
      <c r="CF123" s="749"/>
      <c r="CG123" s="750"/>
      <c r="CH123" s="750"/>
      <c r="CI123" s="750"/>
      <c r="CJ123" s="835"/>
      <c r="CK123" s="870"/>
      <c r="CL123" s="856"/>
      <c r="CM123" s="856"/>
      <c r="CN123" s="856"/>
      <c r="CO123" s="857"/>
      <c r="CP123" s="836" t="s">
        <v>392</v>
      </c>
      <c r="CQ123" s="837"/>
      <c r="CR123" s="837"/>
      <c r="CS123" s="837"/>
      <c r="CT123" s="837"/>
      <c r="CU123" s="837"/>
      <c r="CV123" s="837"/>
      <c r="CW123" s="837"/>
      <c r="CX123" s="837"/>
      <c r="CY123" s="837"/>
      <c r="CZ123" s="837"/>
      <c r="DA123" s="837"/>
      <c r="DB123" s="837"/>
      <c r="DC123" s="837"/>
      <c r="DD123" s="837"/>
      <c r="DE123" s="837"/>
      <c r="DF123" s="838"/>
      <c r="DG123" s="780" t="s">
        <v>122</v>
      </c>
      <c r="DH123" s="781"/>
      <c r="DI123" s="781"/>
      <c r="DJ123" s="781"/>
      <c r="DK123" s="782"/>
      <c r="DL123" s="783" t="s">
        <v>122</v>
      </c>
      <c r="DM123" s="781"/>
      <c r="DN123" s="781"/>
      <c r="DO123" s="781"/>
      <c r="DP123" s="782"/>
      <c r="DQ123" s="783" t="s">
        <v>122</v>
      </c>
      <c r="DR123" s="781"/>
      <c r="DS123" s="781"/>
      <c r="DT123" s="781"/>
      <c r="DU123" s="782"/>
      <c r="DV123" s="825" t="s">
        <v>122</v>
      </c>
      <c r="DW123" s="826"/>
      <c r="DX123" s="826"/>
      <c r="DY123" s="826"/>
      <c r="DZ123" s="827"/>
    </row>
    <row r="124" spans="1:130" s="212" customFormat="1" ht="26.25" customHeight="1" thickBot="1" x14ac:dyDescent="0.25">
      <c r="A124" s="821"/>
      <c r="B124" s="822"/>
      <c r="C124" s="816" t="s">
        <v>442</v>
      </c>
      <c r="D124" s="753"/>
      <c r="E124" s="753"/>
      <c r="F124" s="753"/>
      <c r="G124" s="753"/>
      <c r="H124" s="753"/>
      <c r="I124" s="753"/>
      <c r="J124" s="753"/>
      <c r="K124" s="753"/>
      <c r="L124" s="753"/>
      <c r="M124" s="753"/>
      <c r="N124" s="753"/>
      <c r="O124" s="753"/>
      <c r="P124" s="753"/>
      <c r="Q124" s="753"/>
      <c r="R124" s="753"/>
      <c r="S124" s="753"/>
      <c r="T124" s="753"/>
      <c r="U124" s="753"/>
      <c r="V124" s="753"/>
      <c r="W124" s="753"/>
      <c r="X124" s="753"/>
      <c r="Y124" s="753"/>
      <c r="Z124" s="754"/>
      <c r="AA124" s="780" t="s">
        <v>122</v>
      </c>
      <c r="AB124" s="781"/>
      <c r="AC124" s="781"/>
      <c r="AD124" s="781"/>
      <c r="AE124" s="782"/>
      <c r="AF124" s="783" t="s">
        <v>122</v>
      </c>
      <c r="AG124" s="781"/>
      <c r="AH124" s="781"/>
      <c r="AI124" s="781"/>
      <c r="AJ124" s="782"/>
      <c r="AK124" s="783" t="s">
        <v>122</v>
      </c>
      <c r="AL124" s="781"/>
      <c r="AM124" s="781"/>
      <c r="AN124" s="781"/>
      <c r="AO124" s="782"/>
      <c r="AP124" s="825" t="s">
        <v>122</v>
      </c>
      <c r="AQ124" s="826"/>
      <c r="AR124" s="826"/>
      <c r="AS124" s="826"/>
      <c r="AT124" s="827"/>
      <c r="AU124" s="828" t="s">
        <v>454</v>
      </c>
      <c r="AV124" s="829"/>
      <c r="AW124" s="829"/>
      <c r="AX124" s="829"/>
      <c r="AY124" s="829"/>
      <c r="AZ124" s="829"/>
      <c r="BA124" s="829"/>
      <c r="BB124" s="829"/>
      <c r="BC124" s="829"/>
      <c r="BD124" s="829"/>
      <c r="BE124" s="829"/>
      <c r="BF124" s="829"/>
      <c r="BG124" s="829"/>
      <c r="BH124" s="829"/>
      <c r="BI124" s="829"/>
      <c r="BJ124" s="829"/>
      <c r="BK124" s="829"/>
      <c r="BL124" s="829"/>
      <c r="BM124" s="829"/>
      <c r="BN124" s="829"/>
      <c r="BO124" s="829"/>
      <c r="BP124" s="830"/>
      <c r="BQ124" s="831" t="s">
        <v>122</v>
      </c>
      <c r="BR124" s="832"/>
      <c r="BS124" s="832"/>
      <c r="BT124" s="832"/>
      <c r="BU124" s="832"/>
      <c r="BV124" s="832" t="s">
        <v>122</v>
      </c>
      <c r="BW124" s="832"/>
      <c r="BX124" s="832"/>
      <c r="BY124" s="832"/>
      <c r="BZ124" s="832"/>
      <c r="CA124" s="832" t="s">
        <v>122</v>
      </c>
      <c r="CB124" s="832"/>
      <c r="CC124" s="832"/>
      <c r="CD124" s="832"/>
      <c r="CE124" s="832"/>
      <c r="CF124" s="727"/>
      <c r="CG124" s="728"/>
      <c r="CH124" s="728"/>
      <c r="CI124" s="728"/>
      <c r="CJ124" s="863"/>
      <c r="CK124" s="871"/>
      <c r="CL124" s="871"/>
      <c r="CM124" s="871"/>
      <c r="CN124" s="871"/>
      <c r="CO124" s="872"/>
      <c r="CP124" s="836" t="s">
        <v>455</v>
      </c>
      <c r="CQ124" s="837"/>
      <c r="CR124" s="837"/>
      <c r="CS124" s="837"/>
      <c r="CT124" s="837"/>
      <c r="CU124" s="837"/>
      <c r="CV124" s="837"/>
      <c r="CW124" s="837"/>
      <c r="CX124" s="837"/>
      <c r="CY124" s="837"/>
      <c r="CZ124" s="837"/>
      <c r="DA124" s="837"/>
      <c r="DB124" s="837"/>
      <c r="DC124" s="837"/>
      <c r="DD124" s="837"/>
      <c r="DE124" s="837"/>
      <c r="DF124" s="838"/>
      <c r="DG124" s="764" t="s">
        <v>122</v>
      </c>
      <c r="DH124" s="765"/>
      <c r="DI124" s="765"/>
      <c r="DJ124" s="765"/>
      <c r="DK124" s="766"/>
      <c r="DL124" s="767" t="s">
        <v>122</v>
      </c>
      <c r="DM124" s="765"/>
      <c r="DN124" s="765"/>
      <c r="DO124" s="765"/>
      <c r="DP124" s="766"/>
      <c r="DQ124" s="767" t="s">
        <v>122</v>
      </c>
      <c r="DR124" s="765"/>
      <c r="DS124" s="765"/>
      <c r="DT124" s="765"/>
      <c r="DU124" s="766"/>
      <c r="DV124" s="849" t="s">
        <v>122</v>
      </c>
      <c r="DW124" s="850"/>
      <c r="DX124" s="850"/>
      <c r="DY124" s="850"/>
      <c r="DZ124" s="851"/>
    </row>
    <row r="125" spans="1:130" s="212" customFormat="1" ht="26.25" customHeight="1" x14ac:dyDescent="0.2">
      <c r="A125" s="821"/>
      <c r="B125" s="822"/>
      <c r="C125" s="816" t="s">
        <v>444</v>
      </c>
      <c r="D125" s="753"/>
      <c r="E125" s="753"/>
      <c r="F125" s="753"/>
      <c r="G125" s="753"/>
      <c r="H125" s="753"/>
      <c r="I125" s="753"/>
      <c r="J125" s="753"/>
      <c r="K125" s="753"/>
      <c r="L125" s="753"/>
      <c r="M125" s="753"/>
      <c r="N125" s="753"/>
      <c r="O125" s="753"/>
      <c r="P125" s="753"/>
      <c r="Q125" s="753"/>
      <c r="R125" s="753"/>
      <c r="S125" s="753"/>
      <c r="T125" s="753"/>
      <c r="U125" s="753"/>
      <c r="V125" s="753"/>
      <c r="W125" s="753"/>
      <c r="X125" s="753"/>
      <c r="Y125" s="753"/>
      <c r="Z125" s="754"/>
      <c r="AA125" s="780" t="s">
        <v>122</v>
      </c>
      <c r="AB125" s="781"/>
      <c r="AC125" s="781"/>
      <c r="AD125" s="781"/>
      <c r="AE125" s="782"/>
      <c r="AF125" s="783" t="s">
        <v>122</v>
      </c>
      <c r="AG125" s="781"/>
      <c r="AH125" s="781"/>
      <c r="AI125" s="781"/>
      <c r="AJ125" s="782"/>
      <c r="AK125" s="783" t="s">
        <v>122</v>
      </c>
      <c r="AL125" s="781"/>
      <c r="AM125" s="781"/>
      <c r="AN125" s="781"/>
      <c r="AO125" s="782"/>
      <c r="AP125" s="825" t="s">
        <v>122</v>
      </c>
      <c r="AQ125" s="826"/>
      <c r="AR125" s="826"/>
      <c r="AS125" s="826"/>
      <c r="AT125" s="82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52" t="s">
        <v>456</v>
      </c>
      <c r="CL125" s="853"/>
      <c r="CM125" s="853"/>
      <c r="CN125" s="853"/>
      <c r="CO125" s="854"/>
      <c r="CP125" s="861" t="s">
        <v>457</v>
      </c>
      <c r="CQ125" s="809"/>
      <c r="CR125" s="809"/>
      <c r="CS125" s="809"/>
      <c r="CT125" s="809"/>
      <c r="CU125" s="809"/>
      <c r="CV125" s="809"/>
      <c r="CW125" s="809"/>
      <c r="CX125" s="809"/>
      <c r="CY125" s="809"/>
      <c r="CZ125" s="809"/>
      <c r="DA125" s="809"/>
      <c r="DB125" s="809"/>
      <c r="DC125" s="809"/>
      <c r="DD125" s="809"/>
      <c r="DE125" s="809"/>
      <c r="DF125" s="810"/>
      <c r="DG125" s="862" t="s">
        <v>122</v>
      </c>
      <c r="DH125" s="843"/>
      <c r="DI125" s="843"/>
      <c r="DJ125" s="843"/>
      <c r="DK125" s="843"/>
      <c r="DL125" s="843" t="s">
        <v>122</v>
      </c>
      <c r="DM125" s="843"/>
      <c r="DN125" s="843"/>
      <c r="DO125" s="843"/>
      <c r="DP125" s="843"/>
      <c r="DQ125" s="843" t="s">
        <v>122</v>
      </c>
      <c r="DR125" s="843"/>
      <c r="DS125" s="843"/>
      <c r="DT125" s="843"/>
      <c r="DU125" s="843"/>
      <c r="DV125" s="844" t="s">
        <v>122</v>
      </c>
      <c r="DW125" s="844"/>
      <c r="DX125" s="844"/>
      <c r="DY125" s="844"/>
      <c r="DZ125" s="845"/>
    </row>
    <row r="126" spans="1:130" s="212" customFormat="1" ht="26.25" customHeight="1" thickBot="1" x14ac:dyDescent="0.25">
      <c r="A126" s="821"/>
      <c r="B126" s="822"/>
      <c r="C126" s="816" t="s">
        <v>446</v>
      </c>
      <c r="D126" s="753"/>
      <c r="E126" s="753"/>
      <c r="F126" s="753"/>
      <c r="G126" s="753"/>
      <c r="H126" s="753"/>
      <c r="I126" s="753"/>
      <c r="J126" s="753"/>
      <c r="K126" s="753"/>
      <c r="L126" s="753"/>
      <c r="M126" s="753"/>
      <c r="N126" s="753"/>
      <c r="O126" s="753"/>
      <c r="P126" s="753"/>
      <c r="Q126" s="753"/>
      <c r="R126" s="753"/>
      <c r="S126" s="753"/>
      <c r="T126" s="753"/>
      <c r="U126" s="753"/>
      <c r="V126" s="753"/>
      <c r="W126" s="753"/>
      <c r="X126" s="753"/>
      <c r="Y126" s="753"/>
      <c r="Z126" s="754"/>
      <c r="AA126" s="780" t="s">
        <v>122</v>
      </c>
      <c r="AB126" s="781"/>
      <c r="AC126" s="781"/>
      <c r="AD126" s="781"/>
      <c r="AE126" s="782"/>
      <c r="AF126" s="783" t="s">
        <v>122</v>
      </c>
      <c r="AG126" s="781"/>
      <c r="AH126" s="781"/>
      <c r="AI126" s="781"/>
      <c r="AJ126" s="782"/>
      <c r="AK126" s="783" t="s">
        <v>122</v>
      </c>
      <c r="AL126" s="781"/>
      <c r="AM126" s="781"/>
      <c r="AN126" s="781"/>
      <c r="AO126" s="782"/>
      <c r="AP126" s="825" t="s">
        <v>122</v>
      </c>
      <c r="AQ126" s="826"/>
      <c r="AR126" s="826"/>
      <c r="AS126" s="826"/>
      <c r="AT126" s="82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55"/>
      <c r="CL126" s="856"/>
      <c r="CM126" s="856"/>
      <c r="CN126" s="856"/>
      <c r="CO126" s="857"/>
      <c r="CP126" s="816" t="s">
        <v>458</v>
      </c>
      <c r="CQ126" s="753"/>
      <c r="CR126" s="753"/>
      <c r="CS126" s="753"/>
      <c r="CT126" s="753"/>
      <c r="CU126" s="753"/>
      <c r="CV126" s="753"/>
      <c r="CW126" s="753"/>
      <c r="CX126" s="753"/>
      <c r="CY126" s="753"/>
      <c r="CZ126" s="753"/>
      <c r="DA126" s="753"/>
      <c r="DB126" s="753"/>
      <c r="DC126" s="753"/>
      <c r="DD126" s="753"/>
      <c r="DE126" s="753"/>
      <c r="DF126" s="754"/>
      <c r="DG126" s="817" t="s">
        <v>122</v>
      </c>
      <c r="DH126" s="818"/>
      <c r="DI126" s="818"/>
      <c r="DJ126" s="818"/>
      <c r="DK126" s="818"/>
      <c r="DL126" s="818" t="s">
        <v>122</v>
      </c>
      <c r="DM126" s="818"/>
      <c r="DN126" s="818"/>
      <c r="DO126" s="818"/>
      <c r="DP126" s="818"/>
      <c r="DQ126" s="818" t="s">
        <v>122</v>
      </c>
      <c r="DR126" s="818"/>
      <c r="DS126" s="818"/>
      <c r="DT126" s="818"/>
      <c r="DU126" s="818"/>
      <c r="DV126" s="795" t="s">
        <v>122</v>
      </c>
      <c r="DW126" s="795"/>
      <c r="DX126" s="795"/>
      <c r="DY126" s="795"/>
      <c r="DZ126" s="796"/>
    </row>
    <row r="127" spans="1:130" s="212" customFormat="1" ht="26.25" customHeight="1" x14ac:dyDescent="0.2">
      <c r="A127" s="823"/>
      <c r="B127" s="824"/>
      <c r="C127" s="839" t="s">
        <v>459</v>
      </c>
      <c r="D127" s="840"/>
      <c r="E127" s="840"/>
      <c r="F127" s="840"/>
      <c r="G127" s="840"/>
      <c r="H127" s="840"/>
      <c r="I127" s="840"/>
      <c r="J127" s="840"/>
      <c r="K127" s="840"/>
      <c r="L127" s="840"/>
      <c r="M127" s="840"/>
      <c r="N127" s="840"/>
      <c r="O127" s="840"/>
      <c r="P127" s="840"/>
      <c r="Q127" s="840"/>
      <c r="R127" s="840"/>
      <c r="S127" s="840"/>
      <c r="T127" s="840"/>
      <c r="U127" s="840"/>
      <c r="V127" s="840"/>
      <c r="W127" s="840"/>
      <c r="X127" s="840"/>
      <c r="Y127" s="840"/>
      <c r="Z127" s="841"/>
      <c r="AA127" s="780" t="s">
        <v>122</v>
      </c>
      <c r="AB127" s="781"/>
      <c r="AC127" s="781"/>
      <c r="AD127" s="781"/>
      <c r="AE127" s="782"/>
      <c r="AF127" s="783" t="s">
        <v>122</v>
      </c>
      <c r="AG127" s="781"/>
      <c r="AH127" s="781"/>
      <c r="AI127" s="781"/>
      <c r="AJ127" s="782"/>
      <c r="AK127" s="783" t="s">
        <v>122</v>
      </c>
      <c r="AL127" s="781"/>
      <c r="AM127" s="781"/>
      <c r="AN127" s="781"/>
      <c r="AO127" s="782"/>
      <c r="AP127" s="825" t="s">
        <v>122</v>
      </c>
      <c r="AQ127" s="826"/>
      <c r="AR127" s="826"/>
      <c r="AS127" s="826"/>
      <c r="AT127" s="827"/>
      <c r="AU127" s="214"/>
      <c r="AV127" s="214"/>
      <c r="AW127" s="214"/>
      <c r="AX127" s="842" t="s">
        <v>460</v>
      </c>
      <c r="AY127" s="813"/>
      <c r="AZ127" s="813"/>
      <c r="BA127" s="813"/>
      <c r="BB127" s="813"/>
      <c r="BC127" s="813"/>
      <c r="BD127" s="813"/>
      <c r="BE127" s="814"/>
      <c r="BF127" s="812" t="s">
        <v>461</v>
      </c>
      <c r="BG127" s="813"/>
      <c r="BH127" s="813"/>
      <c r="BI127" s="813"/>
      <c r="BJ127" s="813"/>
      <c r="BK127" s="813"/>
      <c r="BL127" s="814"/>
      <c r="BM127" s="812" t="s">
        <v>462</v>
      </c>
      <c r="BN127" s="813"/>
      <c r="BO127" s="813"/>
      <c r="BP127" s="813"/>
      <c r="BQ127" s="813"/>
      <c r="BR127" s="813"/>
      <c r="BS127" s="814"/>
      <c r="BT127" s="812" t="s">
        <v>463</v>
      </c>
      <c r="BU127" s="813"/>
      <c r="BV127" s="813"/>
      <c r="BW127" s="813"/>
      <c r="BX127" s="813"/>
      <c r="BY127" s="813"/>
      <c r="BZ127" s="815"/>
      <c r="CA127" s="214"/>
      <c r="CB127" s="214"/>
      <c r="CC127" s="214"/>
      <c r="CD127" s="237"/>
      <c r="CE127" s="237"/>
      <c r="CF127" s="237"/>
      <c r="CG127" s="214"/>
      <c r="CH127" s="214"/>
      <c r="CI127" s="214"/>
      <c r="CJ127" s="236"/>
      <c r="CK127" s="855"/>
      <c r="CL127" s="856"/>
      <c r="CM127" s="856"/>
      <c r="CN127" s="856"/>
      <c r="CO127" s="857"/>
      <c r="CP127" s="816" t="s">
        <v>464</v>
      </c>
      <c r="CQ127" s="753"/>
      <c r="CR127" s="753"/>
      <c r="CS127" s="753"/>
      <c r="CT127" s="753"/>
      <c r="CU127" s="753"/>
      <c r="CV127" s="753"/>
      <c r="CW127" s="753"/>
      <c r="CX127" s="753"/>
      <c r="CY127" s="753"/>
      <c r="CZ127" s="753"/>
      <c r="DA127" s="753"/>
      <c r="DB127" s="753"/>
      <c r="DC127" s="753"/>
      <c r="DD127" s="753"/>
      <c r="DE127" s="753"/>
      <c r="DF127" s="754"/>
      <c r="DG127" s="817" t="s">
        <v>122</v>
      </c>
      <c r="DH127" s="818"/>
      <c r="DI127" s="818"/>
      <c r="DJ127" s="818"/>
      <c r="DK127" s="818"/>
      <c r="DL127" s="818" t="s">
        <v>122</v>
      </c>
      <c r="DM127" s="818"/>
      <c r="DN127" s="818"/>
      <c r="DO127" s="818"/>
      <c r="DP127" s="818"/>
      <c r="DQ127" s="818" t="s">
        <v>122</v>
      </c>
      <c r="DR127" s="818"/>
      <c r="DS127" s="818"/>
      <c r="DT127" s="818"/>
      <c r="DU127" s="818"/>
      <c r="DV127" s="795" t="s">
        <v>122</v>
      </c>
      <c r="DW127" s="795"/>
      <c r="DX127" s="795"/>
      <c r="DY127" s="795"/>
      <c r="DZ127" s="796"/>
    </row>
    <row r="128" spans="1:130" s="212" customFormat="1" ht="26.25" customHeight="1" thickBot="1" x14ac:dyDescent="0.25">
      <c r="A128" s="797" t="s">
        <v>465</v>
      </c>
      <c r="B128" s="798"/>
      <c r="C128" s="798"/>
      <c r="D128" s="798"/>
      <c r="E128" s="798"/>
      <c r="F128" s="798"/>
      <c r="G128" s="798"/>
      <c r="H128" s="798"/>
      <c r="I128" s="798"/>
      <c r="J128" s="798"/>
      <c r="K128" s="798"/>
      <c r="L128" s="798"/>
      <c r="M128" s="798"/>
      <c r="N128" s="798"/>
      <c r="O128" s="798"/>
      <c r="P128" s="798"/>
      <c r="Q128" s="798"/>
      <c r="R128" s="798"/>
      <c r="S128" s="798"/>
      <c r="T128" s="798"/>
      <c r="U128" s="798"/>
      <c r="V128" s="798"/>
      <c r="W128" s="799" t="s">
        <v>466</v>
      </c>
      <c r="X128" s="799"/>
      <c r="Y128" s="799"/>
      <c r="Z128" s="800"/>
      <c r="AA128" s="801">
        <v>58054</v>
      </c>
      <c r="AB128" s="802"/>
      <c r="AC128" s="802"/>
      <c r="AD128" s="802"/>
      <c r="AE128" s="803"/>
      <c r="AF128" s="804">
        <v>51413</v>
      </c>
      <c r="AG128" s="802"/>
      <c r="AH128" s="802"/>
      <c r="AI128" s="802"/>
      <c r="AJ128" s="803"/>
      <c r="AK128" s="804">
        <v>70512</v>
      </c>
      <c r="AL128" s="802"/>
      <c r="AM128" s="802"/>
      <c r="AN128" s="802"/>
      <c r="AO128" s="803"/>
      <c r="AP128" s="805"/>
      <c r="AQ128" s="806"/>
      <c r="AR128" s="806"/>
      <c r="AS128" s="806"/>
      <c r="AT128" s="807"/>
      <c r="AU128" s="214"/>
      <c r="AV128" s="214"/>
      <c r="AW128" s="214"/>
      <c r="AX128" s="808" t="s">
        <v>467</v>
      </c>
      <c r="AY128" s="809"/>
      <c r="AZ128" s="809"/>
      <c r="BA128" s="809"/>
      <c r="BB128" s="809"/>
      <c r="BC128" s="809"/>
      <c r="BD128" s="809"/>
      <c r="BE128" s="810"/>
      <c r="BF128" s="787" t="s">
        <v>122</v>
      </c>
      <c r="BG128" s="788"/>
      <c r="BH128" s="788"/>
      <c r="BI128" s="788"/>
      <c r="BJ128" s="788"/>
      <c r="BK128" s="788"/>
      <c r="BL128" s="811"/>
      <c r="BM128" s="787">
        <v>14.31</v>
      </c>
      <c r="BN128" s="788"/>
      <c r="BO128" s="788"/>
      <c r="BP128" s="788"/>
      <c r="BQ128" s="788"/>
      <c r="BR128" s="788"/>
      <c r="BS128" s="811"/>
      <c r="BT128" s="787">
        <v>20</v>
      </c>
      <c r="BU128" s="788"/>
      <c r="BV128" s="788"/>
      <c r="BW128" s="788"/>
      <c r="BX128" s="788"/>
      <c r="BY128" s="788"/>
      <c r="BZ128" s="789"/>
      <c r="CA128" s="237"/>
      <c r="CB128" s="237"/>
      <c r="CC128" s="237"/>
      <c r="CD128" s="237"/>
      <c r="CE128" s="237"/>
      <c r="CF128" s="237"/>
      <c r="CG128" s="214"/>
      <c r="CH128" s="214"/>
      <c r="CI128" s="214"/>
      <c r="CJ128" s="236"/>
      <c r="CK128" s="858"/>
      <c r="CL128" s="859"/>
      <c r="CM128" s="859"/>
      <c r="CN128" s="859"/>
      <c r="CO128" s="860"/>
      <c r="CP128" s="790" t="s">
        <v>468</v>
      </c>
      <c r="CQ128" s="731"/>
      <c r="CR128" s="731"/>
      <c r="CS128" s="731"/>
      <c r="CT128" s="731"/>
      <c r="CU128" s="731"/>
      <c r="CV128" s="731"/>
      <c r="CW128" s="731"/>
      <c r="CX128" s="731"/>
      <c r="CY128" s="731"/>
      <c r="CZ128" s="731"/>
      <c r="DA128" s="731"/>
      <c r="DB128" s="731"/>
      <c r="DC128" s="731"/>
      <c r="DD128" s="731"/>
      <c r="DE128" s="731"/>
      <c r="DF128" s="732"/>
      <c r="DG128" s="791" t="s">
        <v>122</v>
      </c>
      <c r="DH128" s="792"/>
      <c r="DI128" s="792"/>
      <c r="DJ128" s="792"/>
      <c r="DK128" s="792"/>
      <c r="DL128" s="792" t="s">
        <v>122</v>
      </c>
      <c r="DM128" s="792"/>
      <c r="DN128" s="792"/>
      <c r="DO128" s="792"/>
      <c r="DP128" s="792"/>
      <c r="DQ128" s="792" t="s">
        <v>122</v>
      </c>
      <c r="DR128" s="792"/>
      <c r="DS128" s="792"/>
      <c r="DT128" s="792"/>
      <c r="DU128" s="792"/>
      <c r="DV128" s="793" t="s">
        <v>122</v>
      </c>
      <c r="DW128" s="793"/>
      <c r="DX128" s="793"/>
      <c r="DY128" s="793"/>
      <c r="DZ128" s="794"/>
    </row>
    <row r="129" spans="1:131" s="212" customFormat="1" ht="26.25" customHeight="1" x14ac:dyDescent="0.2">
      <c r="A129" s="775" t="s">
        <v>102</v>
      </c>
      <c r="B129" s="776"/>
      <c r="C129" s="776"/>
      <c r="D129" s="776"/>
      <c r="E129" s="776"/>
      <c r="F129" s="776"/>
      <c r="G129" s="776"/>
      <c r="H129" s="776"/>
      <c r="I129" s="776"/>
      <c r="J129" s="776"/>
      <c r="K129" s="776"/>
      <c r="L129" s="776"/>
      <c r="M129" s="776"/>
      <c r="N129" s="776"/>
      <c r="O129" s="776"/>
      <c r="P129" s="776"/>
      <c r="Q129" s="776"/>
      <c r="R129" s="776"/>
      <c r="S129" s="776"/>
      <c r="T129" s="776"/>
      <c r="U129" s="776"/>
      <c r="V129" s="776"/>
      <c r="W129" s="777" t="s">
        <v>469</v>
      </c>
      <c r="X129" s="778"/>
      <c r="Y129" s="778"/>
      <c r="Z129" s="779"/>
      <c r="AA129" s="780">
        <v>6120733</v>
      </c>
      <c r="AB129" s="781"/>
      <c r="AC129" s="781"/>
      <c r="AD129" s="781"/>
      <c r="AE129" s="782"/>
      <c r="AF129" s="783">
        <v>6182691</v>
      </c>
      <c r="AG129" s="781"/>
      <c r="AH129" s="781"/>
      <c r="AI129" s="781"/>
      <c r="AJ129" s="782"/>
      <c r="AK129" s="783">
        <v>6307109</v>
      </c>
      <c r="AL129" s="781"/>
      <c r="AM129" s="781"/>
      <c r="AN129" s="781"/>
      <c r="AO129" s="782"/>
      <c r="AP129" s="784"/>
      <c r="AQ129" s="785"/>
      <c r="AR129" s="785"/>
      <c r="AS129" s="785"/>
      <c r="AT129" s="786"/>
      <c r="AU129" s="215"/>
      <c r="AV129" s="215"/>
      <c r="AW129" s="215"/>
      <c r="AX129" s="752" t="s">
        <v>470</v>
      </c>
      <c r="AY129" s="753"/>
      <c r="AZ129" s="753"/>
      <c r="BA129" s="753"/>
      <c r="BB129" s="753"/>
      <c r="BC129" s="753"/>
      <c r="BD129" s="753"/>
      <c r="BE129" s="754"/>
      <c r="BF129" s="771" t="s">
        <v>122</v>
      </c>
      <c r="BG129" s="772"/>
      <c r="BH129" s="772"/>
      <c r="BI129" s="772"/>
      <c r="BJ129" s="772"/>
      <c r="BK129" s="772"/>
      <c r="BL129" s="773"/>
      <c r="BM129" s="771">
        <v>19.309999999999999</v>
      </c>
      <c r="BN129" s="772"/>
      <c r="BO129" s="772"/>
      <c r="BP129" s="772"/>
      <c r="BQ129" s="772"/>
      <c r="BR129" s="772"/>
      <c r="BS129" s="773"/>
      <c r="BT129" s="771">
        <v>30</v>
      </c>
      <c r="BU129" s="772"/>
      <c r="BV129" s="772"/>
      <c r="BW129" s="772"/>
      <c r="BX129" s="772"/>
      <c r="BY129" s="772"/>
      <c r="BZ129" s="77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75" t="s">
        <v>471</v>
      </c>
      <c r="B130" s="776"/>
      <c r="C130" s="776"/>
      <c r="D130" s="776"/>
      <c r="E130" s="776"/>
      <c r="F130" s="776"/>
      <c r="G130" s="776"/>
      <c r="H130" s="776"/>
      <c r="I130" s="776"/>
      <c r="J130" s="776"/>
      <c r="K130" s="776"/>
      <c r="L130" s="776"/>
      <c r="M130" s="776"/>
      <c r="N130" s="776"/>
      <c r="O130" s="776"/>
      <c r="P130" s="776"/>
      <c r="Q130" s="776"/>
      <c r="R130" s="776"/>
      <c r="S130" s="776"/>
      <c r="T130" s="776"/>
      <c r="U130" s="776"/>
      <c r="V130" s="776"/>
      <c r="W130" s="777" t="s">
        <v>472</v>
      </c>
      <c r="X130" s="778"/>
      <c r="Y130" s="778"/>
      <c r="Z130" s="779"/>
      <c r="AA130" s="780">
        <v>864463</v>
      </c>
      <c r="AB130" s="781"/>
      <c r="AC130" s="781"/>
      <c r="AD130" s="781"/>
      <c r="AE130" s="782"/>
      <c r="AF130" s="783">
        <v>902833</v>
      </c>
      <c r="AG130" s="781"/>
      <c r="AH130" s="781"/>
      <c r="AI130" s="781"/>
      <c r="AJ130" s="782"/>
      <c r="AK130" s="783">
        <v>834805</v>
      </c>
      <c r="AL130" s="781"/>
      <c r="AM130" s="781"/>
      <c r="AN130" s="781"/>
      <c r="AO130" s="782"/>
      <c r="AP130" s="784"/>
      <c r="AQ130" s="785"/>
      <c r="AR130" s="785"/>
      <c r="AS130" s="785"/>
      <c r="AT130" s="786"/>
      <c r="AU130" s="215"/>
      <c r="AV130" s="215"/>
      <c r="AW130" s="215"/>
      <c r="AX130" s="752" t="s">
        <v>473</v>
      </c>
      <c r="AY130" s="753"/>
      <c r="AZ130" s="753"/>
      <c r="BA130" s="753"/>
      <c r="BB130" s="753"/>
      <c r="BC130" s="753"/>
      <c r="BD130" s="753"/>
      <c r="BE130" s="754"/>
      <c r="BF130" s="755">
        <v>8.8000000000000007</v>
      </c>
      <c r="BG130" s="756"/>
      <c r="BH130" s="756"/>
      <c r="BI130" s="756"/>
      <c r="BJ130" s="756"/>
      <c r="BK130" s="756"/>
      <c r="BL130" s="757"/>
      <c r="BM130" s="755">
        <v>25</v>
      </c>
      <c r="BN130" s="756"/>
      <c r="BO130" s="756"/>
      <c r="BP130" s="756"/>
      <c r="BQ130" s="756"/>
      <c r="BR130" s="756"/>
      <c r="BS130" s="757"/>
      <c r="BT130" s="755">
        <v>35</v>
      </c>
      <c r="BU130" s="756"/>
      <c r="BV130" s="756"/>
      <c r="BW130" s="756"/>
      <c r="BX130" s="756"/>
      <c r="BY130" s="756"/>
      <c r="BZ130" s="758"/>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59"/>
      <c r="B131" s="760"/>
      <c r="C131" s="760"/>
      <c r="D131" s="760"/>
      <c r="E131" s="760"/>
      <c r="F131" s="760"/>
      <c r="G131" s="760"/>
      <c r="H131" s="760"/>
      <c r="I131" s="760"/>
      <c r="J131" s="760"/>
      <c r="K131" s="760"/>
      <c r="L131" s="760"/>
      <c r="M131" s="760"/>
      <c r="N131" s="760"/>
      <c r="O131" s="760"/>
      <c r="P131" s="760"/>
      <c r="Q131" s="760"/>
      <c r="R131" s="760"/>
      <c r="S131" s="760"/>
      <c r="T131" s="760"/>
      <c r="U131" s="760"/>
      <c r="V131" s="760"/>
      <c r="W131" s="761" t="s">
        <v>474</v>
      </c>
      <c r="X131" s="762"/>
      <c r="Y131" s="762"/>
      <c r="Z131" s="763"/>
      <c r="AA131" s="764">
        <v>5256270</v>
      </c>
      <c r="AB131" s="765"/>
      <c r="AC131" s="765"/>
      <c r="AD131" s="765"/>
      <c r="AE131" s="766"/>
      <c r="AF131" s="767">
        <v>5279858</v>
      </c>
      <c r="AG131" s="765"/>
      <c r="AH131" s="765"/>
      <c r="AI131" s="765"/>
      <c r="AJ131" s="766"/>
      <c r="AK131" s="767">
        <v>5472304</v>
      </c>
      <c r="AL131" s="765"/>
      <c r="AM131" s="765"/>
      <c r="AN131" s="765"/>
      <c r="AO131" s="766"/>
      <c r="AP131" s="768"/>
      <c r="AQ131" s="769"/>
      <c r="AR131" s="769"/>
      <c r="AS131" s="769"/>
      <c r="AT131" s="770"/>
      <c r="AU131" s="215"/>
      <c r="AV131" s="215"/>
      <c r="AW131" s="215"/>
      <c r="AX131" s="730" t="s">
        <v>475</v>
      </c>
      <c r="AY131" s="731"/>
      <c r="AZ131" s="731"/>
      <c r="BA131" s="731"/>
      <c r="BB131" s="731"/>
      <c r="BC131" s="731"/>
      <c r="BD131" s="731"/>
      <c r="BE131" s="732"/>
      <c r="BF131" s="733" t="s">
        <v>122</v>
      </c>
      <c r="BG131" s="734"/>
      <c r="BH131" s="734"/>
      <c r="BI131" s="734"/>
      <c r="BJ131" s="734"/>
      <c r="BK131" s="734"/>
      <c r="BL131" s="735"/>
      <c r="BM131" s="733">
        <v>350</v>
      </c>
      <c r="BN131" s="734"/>
      <c r="BO131" s="734"/>
      <c r="BP131" s="734"/>
      <c r="BQ131" s="734"/>
      <c r="BR131" s="734"/>
      <c r="BS131" s="735"/>
      <c r="BT131" s="736"/>
      <c r="BU131" s="737"/>
      <c r="BV131" s="737"/>
      <c r="BW131" s="737"/>
      <c r="BX131" s="737"/>
      <c r="BY131" s="737"/>
      <c r="BZ131" s="738"/>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39" t="s">
        <v>476</v>
      </c>
      <c r="B132" s="740"/>
      <c r="C132" s="740"/>
      <c r="D132" s="740"/>
      <c r="E132" s="740"/>
      <c r="F132" s="740"/>
      <c r="G132" s="740"/>
      <c r="H132" s="740"/>
      <c r="I132" s="740"/>
      <c r="J132" s="740"/>
      <c r="K132" s="740"/>
      <c r="L132" s="740"/>
      <c r="M132" s="740"/>
      <c r="N132" s="740"/>
      <c r="O132" s="740"/>
      <c r="P132" s="740"/>
      <c r="Q132" s="740"/>
      <c r="R132" s="740"/>
      <c r="S132" s="740"/>
      <c r="T132" s="740"/>
      <c r="U132" s="740"/>
      <c r="V132" s="743" t="s">
        <v>477</v>
      </c>
      <c r="W132" s="743"/>
      <c r="X132" s="743"/>
      <c r="Y132" s="743"/>
      <c r="Z132" s="744"/>
      <c r="AA132" s="745">
        <v>8.9461349999999999</v>
      </c>
      <c r="AB132" s="746"/>
      <c r="AC132" s="746"/>
      <c r="AD132" s="746"/>
      <c r="AE132" s="747"/>
      <c r="AF132" s="748">
        <v>9.4985510000000009</v>
      </c>
      <c r="AG132" s="746"/>
      <c r="AH132" s="746"/>
      <c r="AI132" s="746"/>
      <c r="AJ132" s="747"/>
      <c r="AK132" s="748">
        <v>8.0140469999999997</v>
      </c>
      <c r="AL132" s="746"/>
      <c r="AM132" s="746"/>
      <c r="AN132" s="746"/>
      <c r="AO132" s="747"/>
      <c r="AP132" s="749"/>
      <c r="AQ132" s="750"/>
      <c r="AR132" s="750"/>
      <c r="AS132" s="750"/>
      <c r="AT132" s="751"/>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41"/>
      <c r="B133" s="742"/>
      <c r="C133" s="742"/>
      <c r="D133" s="742"/>
      <c r="E133" s="742"/>
      <c r="F133" s="742"/>
      <c r="G133" s="742"/>
      <c r="H133" s="742"/>
      <c r="I133" s="742"/>
      <c r="J133" s="742"/>
      <c r="K133" s="742"/>
      <c r="L133" s="742"/>
      <c r="M133" s="742"/>
      <c r="N133" s="742"/>
      <c r="O133" s="742"/>
      <c r="P133" s="742"/>
      <c r="Q133" s="742"/>
      <c r="R133" s="742"/>
      <c r="S133" s="742"/>
      <c r="T133" s="742"/>
      <c r="U133" s="742"/>
      <c r="V133" s="722" t="s">
        <v>478</v>
      </c>
      <c r="W133" s="722"/>
      <c r="X133" s="722"/>
      <c r="Y133" s="722"/>
      <c r="Z133" s="723"/>
      <c r="AA133" s="724">
        <v>10.6</v>
      </c>
      <c r="AB133" s="725"/>
      <c r="AC133" s="725"/>
      <c r="AD133" s="725"/>
      <c r="AE133" s="726"/>
      <c r="AF133" s="724">
        <v>9.5</v>
      </c>
      <c r="AG133" s="725"/>
      <c r="AH133" s="725"/>
      <c r="AI133" s="725"/>
      <c r="AJ133" s="726"/>
      <c r="AK133" s="724">
        <v>8.8000000000000007</v>
      </c>
      <c r="AL133" s="725"/>
      <c r="AM133" s="725"/>
      <c r="AN133" s="725"/>
      <c r="AO133" s="726"/>
      <c r="AP133" s="727"/>
      <c r="AQ133" s="728"/>
      <c r="AR133" s="728"/>
      <c r="AS133" s="728"/>
      <c r="AT133" s="72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l5mMdxZRu1Vmk2/1em9r2SuLMitGrEVMLJJQ5n5+8y4pzVOW/bzpiOn4Ufcir+s2ddi8RMVO2MYuQMZJbSTxIA==" saltValue="/8WbU7VDtqVj4nXRn1lIx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C59" zoomScale="50" zoomScaleNormal="85" zoomScaleSheetLayoutView="50" workbookViewId="0">
      <selection activeCell="BB22" sqref="BB22"/>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eQ5PnK6bLeQT0E30wadwCtMm77VNHfVrac3Nc6h0Cf4gOw8xqRNSmZiWWnG6OUgTCLMXM1PLF4SRu0Qm8xpGaA==" saltValue="fsuUYSTFGJZo338XBIUeU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52" zoomScale="50" zoomScaleNormal="5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1r/FEghuqAkBwqHPFaEh7zOgE3Mt2sjiqbBFrrxPhncbmfW3npNOZNmil/BWM3AdZf6zoIyq9o1ZP0VtQNg+vg==" saltValue="P1Lqfrlw3J3Uygcsr7Gxe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40" zoomScale="70" zoomScaleSheetLayoutView="70" workbookViewId="0">
      <selection activeCell="T44" sqref="T44"/>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19" t="s">
        <v>482</v>
      </c>
      <c r="AP7" s="253"/>
      <c r="AQ7" s="254" t="s">
        <v>483</v>
      </c>
      <c r="AR7" s="255"/>
    </row>
    <row r="8" spans="1:46" ht="13" x14ac:dyDescent="0.2">
      <c r="A8" s="247"/>
      <c r="AK8" s="256"/>
      <c r="AL8" s="257"/>
      <c r="AM8" s="257"/>
      <c r="AN8" s="258"/>
      <c r="AO8" s="1120"/>
      <c r="AP8" s="259" t="s">
        <v>484</v>
      </c>
      <c r="AQ8" s="260" t="s">
        <v>485</v>
      </c>
      <c r="AR8" s="261" t="s">
        <v>486</v>
      </c>
    </row>
    <row r="9" spans="1:46" ht="13" x14ac:dyDescent="0.2">
      <c r="A9" s="247"/>
      <c r="AK9" s="1131" t="s">
        <v>487</v>
      </c>
      <c r="AL9" s="1132"/>
      <c r="AM9" s="1132"/>
      <c r="AN9" s="1133"/>
      <c r="AO9" s="262">
        <v>2387851</v>
      </c>
      <c r="AP9" s="262">
        <v>175810</v>
      </c>
      <c r="AQ9" s="263">
        <v>134407</v>
      </c>
      <c r="AR9" s="264">
        <v>30.8</v>
      </c>
    </row>
    <row r="10" spans="1:46" ht="13.5" customHeight="1" x14ac:dyDescent="0.2">
      <c r="A10" s="247"/>
      <c r="AK10" s="1131" t="s">
        <v>488</v>
      </c>
      <c r="AL10" s="1132"/>
      <c r="AM10" s="1132"/>
      <c r="AN10" s="1133"/>
      <c r="AO10" s="265">
        <v>2217</v>
      </c>
      <c r="AP10" s="265">
        <v>163</v>
      </c>
      <c r="AQ10" s="266">
        <v>20909</v>
      </c>
      <c r="AR10" s="267">
        <v>-99.2</v>
      </c>
    </row>
    <row r="11" spans="1:46" ht="13.5" customHeight="1" x14ac:dyDescent="0.2">
      <c r="A11" s="247"/>
      <c r="AK11" s="1131" t="s">
        <v>489</v>
      </c>
      <c r="AL11" s="1132"/>
      <c r="AM11" s="1132"/>
      <c r="AN11" s="1133"/>
      <c r="AO11" s="265">
        <v>268582</v>
      </c>
      <c r="AP11" s="265">
        <v>19775</v>
      </c>
      <c r="AQ11" s="266">
        <v>3830</v>
      </c>
      <c r="AR11" s="267">
        <v>416.3</v>
      </c>
    </row>
    <row r="12" spans="1:46" ht="13.5" customHeight="1" x14ac:dyDescent="0.2">
      <c r="A12" s="247"/>
      <c r="AK12" s="1131" t="s">
        <v>490</v>
      </c>
      <c r="AL12" s="1132"/>
      <c r="AM12" s="1132"/>
      <c r="AN12" s="1133"/>
      <c r="AO12" s="265" t="s">
        <v>491</v>
      </c>
      <c r="AP12" s="265" t="s">
        <v>491</v>
      </c>
      <c r="AQ12" s="266" t="s">
        <v>491</v>
      </c>
      <c r="AR12" s="267" t="s">
        <v>491</v>
      </c>
    </row>
    <row r="13" spans="1:46" ht="13.5" customHeight="1" x14ac:dyDescent="0.2">
      <c r="A13" s="247"/>
      <c r="AK13" s="1131" t="s">
        <v>492</v>
      </c>
      <c r="AL13" s="1132"/>
      <c r="AM13" s="1132"/>
      <c r="AN13" s="1133"/>
      <c r="AO13" s="265">
        <v>137517</v>
      </c>
      <c r="AP13" s="265">
        <v>10125</v>
      </c>
      <c r="AQ13" s="266">
        <v>6402</v>
      </c>
      <c r="AR13" s="267">
        <v>58.2</v>
      </c>
    </row>
    <row r="14" spans="1:46" ht="13.5" customHeight="1" x14ac:dyDescent="0.2">
      <c r="A14" s="247"/>
      <c r="AK14" s="1131" t="s">
        <v>493</v>
      </c>
      <c r="AL14" s="1132"/>
      <c r="AM14" s="1132"/>
      <c r="AN14" s="1133"/>
      <c r="AO14" s="265">
        <v>42268</v>
      </c>
      <c r="AP14" s="265">
        <v>3112</v>
      </c>
      <c r="AQ14" s="266">
        <v>3167</v>
      </c>
      <c r="AR14" s="267">
        <v>-1.7</v>
      </c>
    </row>
    <row r="15" spans="1:46" ht="13.5" customHeight="1" x14ac:dyDescent="0.2">
      <c r="A15" s="247"/>
      <c r="AK15" s="1134" t="s">
        <v>494</v>
      </c>
      <c r="AL15" s="1135"/>
      <c r="AM15" s="1135"/>
      <c r="AN15" s="1136"/>
      <c r="AO15" s="265">
        <v>-80023</v>
      </c>
      <c r="AP15" s="265">
        <v>-5892</v>
      </c>
      <c r="AQ15" s="266">
        <v>-7315</v>
      </c>
      <c r="AR15" s="267">
        <v>-19.5</v>
      </c>
    </row>
    <row r="16" spans="1:46" ht="13" x14ac:dyDescent="0.2">
      <c r="A16" s="247"/>
      <c r="AK16" s="1134" t="s">
        <v>177</v>
      </c>
      <c r="AL16" s="1135"/>
      <c r="AM16" s="1135"/>
      <c r="AN16" s="1136"/>
      <c r="AO16" s="265">
        <v>2758412</v>
      </c>
      <c r="AP16" s="265">
        <v>203093</v>
      </c>
      <c r="AQ16" s="266">
        <v>161400</v>
      </c>
      <c r="AR16" s="267">
        <v>25.8</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37" t="s">
        <v>499</v>
      </c>
      <c r="AL21" s="1138"/>
      <c r="AM21" s="1138"/>
      <c r="AN21" s="1139"/>
      <c r="AO21" s="277">
        <v>19.07</v>
      </c>
      <c r="AP21" s="278">
        <v>13.23</v>
      </c>
      <c r="AQ21" s="279">
        <v>5.84</v>
      </c>
      <c r="AS21" s="280"/>
      <c r="AT21" s="276"/>
    </row>
    <row r="22" spans="1:46" s="248" customFormat="1" ht="13" x14ac:dyDescent="0.2">
      <c r="A22" s="276"/>
      <c r="AK22" s="1137" t="s">
        <v>500</v>
      </c>
      <c r="AL22" s="1138"/>
      <c r="AM22" s="1138"/>
      <c r="AN22" s="1139"/>
      <c r="AO22" s="281">
        <v>98.1</v>
      </c>
      <c r="AP22" s="282">
        <v>95.5</v>
      </c>
      <c r="AQ22" s="283">
        <v>2.6</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30" t="s">
        <v>501</v>
      </c>
      <c r="B26" s="1130"/>
      <c r="C26" s="1130"/>
      <c r="D26" s="1130"/>
      <c r="E26" s="1130"/>
      <c r="F26" s="1130"/>
      <c r="G26" s="1130"/>
      <c r="H26" s="1130"/>
      <c r="I26" s="1130"/>
      <c r="J26" s="1130"/>
      <c r="K26" s="1130"/>
      <c r="L26" s="1130"/>
      <c r="M26" s="1130"/>
      <c r="N26" s="1130"/>
      <c r="O26" s="1130"/>
      <c r="P26" s="1130"/>
      <c r="Q26" s="1130"/>
      <c r="R26" s="1130"/>
      <c r="S26" s="1130"/>
      <c r="T26" s="1130"/>
      <c r="U26" s="1130"/>
      <c r="V26" s="1130"/>
      <c r="W26" s="1130"/>
      <c r="X26" s="1130"/>
      <c r="Y26" s="1130"/>
      <c r="Z26" s="1130"/>
      <c r="AA26" s="1130"/>
      <c r="AB26" s="1130"/>
      <c r="AC26" s="1130"/>
      <c r="AD26" s="1130"/>
      <c r="AE26" s="1130"/>
      <c r="AF26" s="1130"/>
      <c r="AG26" s="1130"/>
      <c r="AH26" s="1130"/>
      <c r="AI26" s="1130"/>
      <c r="AJ26" s="1130"/>
      <c r="AK26" s="1130"/>
      <c r="AL26" s="1130"/>
      <c r="AM26" s="1130"/>
      <c r="AN26" s="1130"/>
      <c r="AO26" s="1130"/>
      <c r="AP26" s="1130"/>
      <c r="AQ26" s="1130"/>
      <c r="AR26" s="1130"/>
      <c r="AS26" s="1130"/>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19" t="s">
        <v>482</v>
      </c>
      <c r="AP30" s="253"/>
      <c r="AQ30" s="254" t="s">
        <v>483</v>
      </c>
      <c r="AR30" s="255"/>
    </row>
    <row r="31" spans="1:46" ht="13" x14ac:dyDescent="0.2">
      <c r="A31" s="247"/>
      <c r="AK31" s="256"/>
      <c r="AL31" s="257"/>
      <c r="AM31" s="257"/>
      <c r="AN31" s="258"/>
      <c r="AO31" s="1120"/>
      <c r="AP31" s="259" t="s">
        <v>484</v>
      </c>
      <c r="AQ31" s="260" t="s">
        <v>485</v>
      </c>
      <c r="AR31" s="261" t="s">
        <v>486</v>
      </c>
    </row>
    <row r="32" spans="1:46" ht="27" customHeight="1" x14ac:dyDescent="0.2">
      <c r="A32" s="247"/>
      <c r="AK32" s="1121" t="s">
        <v>504</v>
      </c>
      <c r="AL32" s="1122"/>
      <c r="AM32" s="1122"/>
      <c r="AN32" s="1123"/>
      <c r="AO32" s="291">
        <v>1035694</v>
      </c>
      <c r="AP32" s="291">
        <v>76255</v>
      </c>
      <c r="AQ32" s="292">
        <v>84123</v>
      </c>
      <c r="AR32" s="293">
        <v>-9.4</v>
      </c>
    </row>
    <row r="33" spans="1:46" ht="13.5" customHeight="1" x14ac:dyDescent="0.2">
      <c r="A33" s="247"/>
      <c r="AK33" s="1121" t="s">
        <v>505</v>
      </c>
      <c r="AL33" s="1122"/>
      <c r="AM33" s="1122"/>
      <c r="AN33" s="1123"/>
      <c r="AO33" s="291" t="s">
        <v>491</v>
      </c>
      <c r="AP33" s="291" t="s">
        <v>491</v>
      </c>
      <c r="AQ33" s="292" t="s">
        <v>491</v>
      </c>
      <c r="AR33" s="293" t="s">
        <v>491</v>
      </c>
    </row>
    <row r="34" spans="1:46" ht="27" customHeight="1" x14ac:dyDescent="0.2">
      <c r="A34" s="247"/>
      <c r="AK34" s="1121" t="s">
        <v>506</v>
      </c>
      <c r="AL34" s="1122"/>
      <c r="AM34" s="1122"/>
      <c r="AN34" s="1123"/>
      <c r="AO34" s="291" t="s">
        <v>491</v>
      </c>
      <c r="AP34" s="291" t="s">
        <v>491</v>
      </c>
      <c r="AQ34" s="292" t="s">
        <v>491</v>
      </c>
      <c r="AR34" s="293" t="s">
        <v>491</v>
      </c>
    </row>
    <row r="35" spans="1:46" ht="27" customHeight="1" x14ac:dyDescent="0.2">
      <c r="A35" s="247"/>
      <c r="AK35" s="1121" t="s">
        <v>507</v>
      </c>
      <c r="AL35" s="1122"/>
      <c r="AM35" s="1122"/>
      <c r="AN35" s="1123"/>
      <c r="AO35" s="291">
        <v>279585</v>
      </c>
      <c r="AP35" s="291">
        <v>20585</v>
      </c>
      <c r="AQ35" s="292">
        <v>25612</v>
      </c>
      <c r="AR35" s="293">
        <v>-19.600000000000001</v>
      </c>
    </row>
    <row r="36" spans="1:46" ht="27" customHeight="1" x14ac:dyDescent="0.2">
      <c r="A36" s="247"/>
      <c r="AK36" s="1121" t="s">
        <v>508</v>
      </c>
      <c r="AL36" s="1122"/>
      <c r="AM36" s="1122"/>
      <c r="AN36" s="1123"/>
      <c r="AO36" s="291">
        <v>28591</v>
      </c>
      <c r="AP36" s="291">
        <v>2105</v>
      </c>
      <c r="AQ36" s="292">
        <v>3548</v>
      </c>
      <c r="AR36" s="293">
        <v>-40.700000000000003</v>
      </c>
    </row>
    <row r="37" spans="1:46" ht="13.5" customHeight="1" x14ac:dyDescent="0.2">
      <c r="A37" s="247"/>
      <c r="AK37" s="1121" t="s">
        <v>509</v>
      </c>
      <c r="AL37" s="1122"/>
      <c r="AM37" s="1122"/>
      <c r="AN37" s="1123"/>
      <c r="AO37" s="291" t="s">
        <v>491</v>
      </c>
      <c r="AP37" s="291" t="s">
        <v>491</v>
      </c>
      <c r="AQ37" s="292">
        <v>660</v>
      </c>
      <c r="AR37" s="293" t="s">
        <v>491</v>
      </c>
    </row>
    <row r="38" spans="1:46" ht="27" customHeight="1" x14ac:dyDescent="0.2">
      <c r="A38" s="247"/>
      <c r="AK38" s="1124" t="s">
        <v>510</v>
      </c>
      <c r="AL38" s="1125"/>
      <c r="AM38" s="1125"/>
      <c r="AN38" s="1126"/>
      <c r="AO38" s="294" t="s">
        <v>491</v>
      </c>
      <c r="AP38" s="294" t="s">
        <v>491</v>
      </c>
      <c r="AQ38" s="295">
        <v>49</v>
      </c>
      <c r="AR38" s="283" t="s">
        <v>491</v>
      </c>
      <c r="AS38" s="290"/>
    </row>
    <row r="39" spans="1:46" ht="13" x14ac:dyDescent="0.2">
      <c r="A39" s="247"/>
      <c r="AK39" s="1124" t="s">
        <v>511</v>
      </c>
      <c r="AL39" s="1125"/>
      <c r="AM39" s="1125"/>
      <c r="AN39" s="1126"/>
      <c r="AO39" s="291">
        <v>-70512</v>
      </c>
      <c r="AP39" s="291">
        <v>-5192</v>
      </c>
      <c r="AQ39" s="292">
        <v>-3738</v>
      </c>
      <c r="AR39" s="293">
        <v>38.9</v>
      </c>
      <c r="AS39" s="290"/>
    </row>
    <row r="40" spans="1:46" ht="27" customHeight="1" x14ac:dyDescent="0.2">
      <c r="A40" s="247"/>
      <c r="AK40" s="1121" t="s">
        <v>512</v>
      </c>
      <c r="AL40" s="1122"/>
      <c r="AM40" s="1122"/>
      <c r="AN40" s="1123"/>
      <c r="AO40" s="291">
        <v>-834805</v>
      </c>
      <c r="AP40" s="291">
        <v>-61464</v>
      </c>
      <c r="AQ40" s="292">
        <v>-72431</v>
      </c>
      <c r="AR40" s="293">
        <v>-15.1</v>
      </c>
      <c r="AS40" s="290"/>
    </row>
    <row r="41" spans="1:46" ht="13" x14ac:dyDescent="0.2">
      <c r="A41" s="247"/>
      <c r="AK41" s="1127" t="s">
        <v>287</v>
      </c>
      <c r="AL41" s="1128"/>
      <c r="AM41" s="1128"/>
      <c r="AN41" s="1129"/>
      <c r="AO41" s="291">
        <v>438553</v>
      </c>
      <c r="AP41" s="291">
        <v>32289</v>
      </c>
      <c r="AQ41" s="292">
        <v>37824</v>
      </c>
      <c r="AR41" s="293">
        <v>-14.6</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14" t="s">
        <v>482</v>
      </c>
      <c r="AN49" s="1116" t="s">
        <v>515</v>
      </c>
      <c r="AO49" s="1117"/>
      <c r="AP49" s="1117"/>
      <c r="AQ49" s="1117"/>
      <c r="AR49" s="1118"/>
    </row>
    <row r="50" spans="1:44" ht="13" x14ac:dyDescent="0.2">
      <c r="A50" s="247"/>
      <c r="AK50" s="305"/>
      <c r="AL50" s="306"/>
      <c r="AM50" s="1115"/>
      <c r="AN50" s="307" t="s">
        <v>516</v>
      </c>
      <c r="AO50" s="308" t="s">
        <v>517</v>
      </c>
      <c r="AP50" s="309" t="s">
        <v>518</v>
      </c>
      <c r="AQ50" s="310" t="s">
        <v>519</v>
      </c>
      <c r="AR50" s="311" t="s">
        <v>520</v>
      </c>
    </row>
    <row r="51" spans="1:44" ht="13" x14ac:dyDescent="0.2">
      <c r="A51" s="247"/>
      <c r="AK51" s="303" t="s">
        <v>521</v>
      </c>
      <c r="AL51" s="304"/>
      <c r="AM51" s="312">
        <v>395152</v>
      </c>
      <c r="AN51" s="313">
        <v>26611</v>
      </c>
      <c r="AO51" s="314">
        <v>-76.2</v>
      </c>
      <c r="AP51" s="315">
        <v>120302</v>
      </c>
      <c r="AQ51" s="316">
        <v>6.1</v>
      </c>
      <c r="AR51" s="317">
        <v>-82.3</v>
      </c>
    </row>
    <row r="52" spans="1:44" ht="13" x14ac:dyDescent="0.2">
      <c r="A52" s="247"/>
      <c r="AK52" s="318"/>
      <c r="AL52" s="319" t="s">
        <v>522</v>
      </c>
      <c r="AM52" s="320">
        <v>158093</v>
      </c>
      <c r="AN52" s="321">
        <v>10647</v>
      </c>
      <c r="AO52" s="322">
        <v>-46.1</v>
      </c>
      <c r="AP52" s="323">
        <v>59328</v>
      </c>
      <c r="AQ52" s="324">
        <v>1</v>
      </c>
      <c r="AR52" s="325">
        <v>-47.1</v>
      </c>
    </row>
    <row r="53" spans="1:44" ht="13" x14ac:dyDescent="0.2">
      <c r="A53" s="247"/>
      <c r="AK53" s="303" t="s">
        <v>523</v>
      </c>
      <c r="AL53" s="304"/>
      <c r="AM53" s="312">
        <v>1495854</v>
      </c>
      <c r="AN53" s="313">
        <v>103476</v>
      </c>
      <c r="AO53" s="314">
        <v>288.8</v>
      </c>
      <c r="AP53" s="315">
        <v>114841</v>
      </c>
      <c r="AQ53" s="316">
        <v>-4.5</v>
      </c>
      <c r="AR53" s="317">
        <v>293.3</v>
      </c>
    </row>
    <row r="54" spans="1:44" ht="13" x14ac:dyDescent="0.2">
      <c r="A54" s="247"/>
      <c r="AK54" s="318"/>
      <c r="AL54" s="319" t="s">
        <v>522</v>
      </c>
      <c r="AM54" s="320">
        <v>290843</v>
      </c>
      <c r="AN54" s="321">
        <v>20119</v>
      </c>
      <c r="AO54" s="322">
        <v>89</v>
      </c>
      <c r="AP54" s="323">
        <v>51589</v>
      </c>
      <c r="AQ54" s="324">
        <v>-13</v>
      </c>
      <c r="AR54" s="325">
        <v>102</v>
      </c>
    </row>
    <row r="55" spans="1:44" ht="13" x14ac:dyDescent="0.2">
      <c r="A55" s="247"/>
      <c r="AK55" s="303" t="s">
        <v>524</v>
      </c>
      <c r="AL55" s="304"/>
      <c r="AM55" s="312">
        <v>2483410</v>
      </c>
      <c r="AN55" s="313">
        <v>175444</v>
      </c>
      <c r="AO55" s="314">
        <v>69.599999999999994</v>
      </c>
      <c r="AP55" s="315">
        <v>124145</v>
      </c>
      <c r="AQ55" s="316">
        <v>8.1</v>
      </c>
      <c r="AR55" s="317">
        <v>61.5</v>
      </c>
    </row>
    <row r="56" spans="1:44" ht="13" x14ac:dyDescent="0.2">
      <c r="A56" s="247"/>
      <c r="AK56" s="318"/>
      <c r="AL56" s="319" t="s">
        <v>522</v>
      </c>
      <c r="AM56" s="320">
        <v>396038</v>
      </c>
      <c r="AN56" s="321">
        <v>27979</v>
      </c>
      <c r="AO56" s="322">
        <v>39.1</v>
      </c>
      <c r="AP56" s="323">
        <v>54761</v>
      </c>
      <c r="AQ56" s="324">
        <v>6.1</v>
      </c>
      <c r="AR56" s="325">
        <v>33</v>
      </c>
    </row>
    <row r="57" spans="1:44" ht="13" x14ac:dyDescent="0.2">
      <c r="A57" s="247"/>
      <c r="AK57" s="303" t="s">
        <v>525</v>
      </c>
      <c r="AL57" s="304"/>
      <c r="AM57" s="312">
        <v>1054330</v>
      </c>
      <c r="AN57" s="313">
        <v>76043</v>
      </c>
      <c r="AO57" s="314">
        <v>-56.7</v>
      </c>
      <c r="AP57" s="315">
        <v>131480</v>
      </c>
      <c r="AQ57" s="316">
        <v>5.9</v>
      </c>
      <c r="AR57" s="317">
        <v>-62.6</v>
      </c>
    </row>
    <row r="58" spans="1:44" ht="13" x14ac:dyDescent="0.2">
      <c r="A58" s="247"/>
      <c r="AK58" s="318"/>
      <c r="AL58" s="319" t="s">
        <v>522</v>
      </c>
      <c r="AM58" s="320">
        <v>640611</v>
      </c>
      <c r="AN58" s="321">
        <v>46203</v>
      </c>
      <c r="AO58" s="322">
        <v>65.099999999999994</v>
      </c>
      <c r="AP58" s="323">
        <v>63148</v>
      </c>
      <c r="AQ58" s="324">
        <v>15.3</v>
      </c>
      <c r="AR58" s="325">
        <v>49.8</v>
      </c>
    </row>
    <row r="59" spans="1:44" ht="13" x14ac:dyDescent="0.2">
      <c r="A59" s="247"/>
      <c r="AK59" s="303" t="s">
        <v>526</v>
      </c>
      <c r="AL59" s="304"/>
      <c r="AM59" s="312">
        <v>1587345</v>
      </c>
      <c r="AN59" s="313">
        <v>116871</v>
      </c>
      <c r="AO59" s="314">
        <v>53.7</v>
      </c>
      <c r="AP59" s="315">
        <v>163245</v>
      </c>
      <c r="AQ59" s="316">
        <v>24.2</v>
      </c>
      <c r="AR59" s="317">
        <v>29.5</v>
      </c>
    </row>
    <row r="60" spans="1:44" ht="13" x14ac:dyDescent="0.2">
      <c r="A60" s="247"/>
      <c r="AK60" s="318"/>
      <c r="AL60" s="319" t="s">
        <v>522</v>
      </c>
      <c r="AM60" s="320">
        <v>1372218</v>
      </c>
      <c r="AN60" s="321">
        <v>101032</v>
      </c>
      <c r="AO60" s="322">
        <v>118.7</v>
      </c>
      <c r="AP60" s="323">
        <v>87630</v>
      </c>
      <c r="AQ60" s="324">
        <v>38.799999999999997</v>
      </c>
      <c r="AR60" s="325">
        <v>79.900000000000006</v>
      </c>
    </row>
    <row r="61" spans="1:44" ht="13" x14ac:dyDescent="0.2">
      <c r="A61" s="247"/>
      <c r="AK61" s="303" t="s">
        <v>527</v>
      </c>
      <c r="AL61" s="326"/>
      <c r="AM61" s="312">
        <v>1403218</v>
      </c>
      <c r="AN61" s="313">
        <v>99689</v>
      </c>
      <c r="AO61" s="314">
        <v>55.8</v>
      </c>
      <c r="AP61" s="315">
        <v>130803</v>
      </c>
      <c r="AQ61" s="327">
        <v>8</v>
      </c>
      <c r="AR61" s="317">
        <v>47.8</v>
      </c>
    </row>
    <row r="62" spans="1:44" ht="13" x14ac:dyDescent="0.2">
      <c r="A62" s="247"/>
      <c r="AK62" s="318"/>
      <c r="AL62" s="319" t="s">
        <v>522</v>
      </c>
      <c r="AM62" s="320">
        <v>571561</v>
      </c>
      <c r="AN62" s="321">
        <v>41196</v>
      </c>
      <c r="AO62" s="322">
        <v>53.2</v>
      </c>
      <c r="AP62" s="323">
        <v>63291</v>
      </c>
      <c r="AQ62" s="324">
        <v>9.6</v>
      </c>
      <c r="AR62" s="325">
        <v>43.6</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6iGwaoKTTSE5rXv/rBTsAVDE1hAO9nyfnwt7ocmHGNve77adDl9hYzerVnNe7SIrwObVYHQKEHbzm0najeREaQ==" saltValue="qwDXX6Fcnu9lO5c1BvQ3T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B24" zoomScale="80" zoomScaleNormal="80" zoomScaleSheetLayoutView="55" workbookViewId="0">
      <selection activeCell="B106" sqref="B106"/>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ObVx2RdFj3V5AXQPdMFCeZwXQ4eEwrv32e13ppuH+pW+q5vdcURIDlVIfeQkCrkmSp3ZuGlG0q2nqsC38m5jVA==" saltValue="90dyAffRpUXKD2IWeyJDG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96" zoomScaleNormal="100" zoomScaleSheetLayoutView="55" workbookViewId="0">
      <selection activeCell="C109" sqref="C109"/>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b/tgM4sFbbghPYTlOaYCEymdhaLyHwI6ZRLR4l4BZVIjk0H8B4JwWXsSrg9WC02OKjpdPpIOQ+y8VsI5qm5JVg==" saltValue="0gEFcjHDrC/JuWdWQ7sEU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7" zoomScale="60" zoomScaleNormal="60"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40" t="s">
        <v>3</v>
      </c>
      <c r="D47" s="1140"/>
      <c r="E47" s="1141"/>
      <c r="F47" s="11">
        <v>23.4</v>
      </c>
      <c r="G47" s="12">
        <v>25.16</v>
      </c>
      <c r="H47" s="12">
        <v>26.4</v>
      </c>
      <c r="I47" s="12">
        <v>24.58</v>
      </c>
      <c r="J47" s="13">
        <v>25.64</v>
      </c>
    </row>
    <row r="48" spans="2:10" ht="57.75" customHeight="1" x14ac:dyDescent="0.2">
      <c r="B48" s="14"/>
      <c r="C48" s="1142" t="s">
        <v>4</v>
      </c>
      <c r="D48" s="1142"/>
      <c r="E48" s="1143"/>
      <c r="F48" s="15">
        <v>1.28</v>
      </c>
      <c r="G48" s="16">
        <v>1.28</v>
      </c>
      <c r="H48" s="16">
        <v>1.72</v>
      </c>
      <c r="I48" s="16">
        <v>2</v>
      </c>
      <c r="J48" s="17">
        <v>1.69</v>
      </c>
    </row>
    <row r="49" spans="2:10" ht="57.75" customHeight="1" thickBot="1" x14ac:dyDescent="0.25">
      <c r="B49" s="18"/>
      <c r="C49" s="1144" t="s">
        <v>5</v>
      </c>
      <c r="D49" s="1144"/>
      <c r="E49" s="1145"/>
      <c r="F49" s="19" t="s">
        <v>534</v>
      </c>
      <c r="G49" s="20">
        <v>2.12</v>
      </c>
      <c r="H49" s="20">
        <v>0.38</v>
      </c>
      <c r="I49" s="20" t="s">
        <v>535</v>
      </c>
      <c r="J49" s="21">
        <v>1.27</v>
      </c>
    </row>
    <row r="50" spans="2:10" ht="13" x14ac:dyDescent="0.2"/>
  </sheetData>
  <sheetProtection algorithmName="SHA-512" hashValue="batCJpPqFNQOwccQIvjs6k27PZblhTtf03Rz1CsUSF//lOonIVpcY/6dz9gvW2xX6p83775rn5+gAksEwCTk5w==" saltValue="S0HBZkKfZAXXLtZym92hE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2" zoomScale="60" zoomScaleNormal="6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50" t="s">
        <v>536</v>
      </c>
      <c r="D34" s="1150"/>
      <c r="E34" s="1151"/>
      <c r="F34" s="32">
        <v>5.94</v>
      </c>
      <c r="G34" s="33">
        <v>5.85</v>
      </c>
      <c r="H34" s="33">
        <v>6.1</v>
      </c>
      <c r="I34" s="33">
        <v>5.78</v>
      </c>
      <c r="J34" s="34">
        <v>5.23</v>
      </c>
      <c r="K34" s="22"/>
      <c r="L34" s="22"/>
      <c r="M34" s="22"/>
      <c r="N34" s="22"/>
      <c r="O34" s="22"/>
      <c r="P34" s="22"/>
    </row>
    <row r="35" spans="1:16" ht="39" customHeight="1" x14ac:dyDescent="0.2">
      <c r="A35" s="22"/>
      <c r="B35" s="35"/>
      <c r="C35" s="1146" t="s">
        <v>537</v>
      </c>
      <c r="D35" s="1146"/>
      <c r="E35" s="1147"/>
      <c r="F35" s="36">
        <v>4.88</v>
      </c>
      <c r="G35" s="37">
        <v>5.01</v>
      </c>
      <c r="H35" s="37">
        <v>5.73</v>
      </c>
      <c r="I35" s="37">
        <v>4.99</v>
      </c>
      <c r="J35" s="38">
        <v>4.9000000000000004</v>
      </c>
      <c r="K35" s="22"/>
      <c r="L35" s="22"/>
      <c r="M35" s="22"/>
      <c r="N35" s="22"/>
      <c r="O35" s="22"/>
      <c r="P35" s="22"/>
    </row>
    <row r="36" spans="1:16" ht="39" customHeight="1" x14ac:dyDescent="0.2">
      <c r="A36" s="22"/>
      <c r="B36" s="35"/>
      <c r="C36" s="1146" t="s">
        <v>538</v>
      </c>
      <c r="D36" s="1146"/>
      <c r="E36" s="1147"/>
      <c r="F36" s="36">
        <v>3.39</v>
      </c>
      <c r="G36" s="37">
        <v>2.72</v>
      </c>
      <c r="H36" s="37">
        <v>2.99</v>
      </c>
      <c r="I36" s="37">
        <v>3.11</v>
      </c>
      <c r="J36" s="38">
        <v>3.13</v>
      </c>
      <c r="K36" s="22"/>
      <c r="L36" s="22"/>
      <c r="M36" s="22"/>
      <c r="N36" s="22"/>
      <c r="O36" s="22"/>
      <c r="P36" s="22"/>
    </row>
    <row r="37" spans="1:16" ht="39" customHeight="1" x14ac:dyDescent="0.2">
      <c r="A37" s="22"/>
      <c r="B37" s="35"/>
      <c r="C37" s="1146" t="s">
        <v>539</v>
      </c>
      <c r="D37" s="1146"/>
      <c r="E37" s="1147"/>
      <c r="F37" s="36">
        <v>1.27</v>
      </c>
      <c r="G37" s="37">
        <v>1.28</v>
      </c>
      <c r="H37" s="37">
        <v>1.72</v>
      </c>
      <c r="I37" s="37">
        <v>1.99</v>
      </c>
      <c r="J37" s="38">
        <v>1.68</v>
      </c>
      <c r="K37" s="22"/>
      <c r="L37" s="22"/>
      <c r="M37" s="22"/>
      <c r="N37" s="22"/>
      <c r="O37" s="22"/>
      <c r="P37" s="22"/>
    </row>
    <row r="38" spans="1:16" ht="39" customHeight="1" x14ac:dyDescent="0.2">
      <c r="A38" s="22"/>
      <c r="B38" s="35"/>
      <c r="C38" s="1146" t="s">
        <v>540</v>
      </c>
      <c r="D38" s="1146"/>
      <c r="E38" s="1147"/>
      <c r="F38" s="36">
        <v>7.0000000000000007E-2</v>
      </c>
      <c r="G38" s="37">
        <v>0.15</v>
      </c>
      <c r="H38" s="37">
        <v>0.11</v>
      </c>
      <c r="I38" s="37">
        <v>0.17</v>
      </c>
      <c r="J38" s="38">
        <v>0.23</v>
      </c>
      <c r="K38" s="22"/>
      <c r="L38" s="22"/>
      <c r="M38" s="22"/>
      <c r="N38" s="22"/>
      <c r="O38" s="22"/>
      <c r="P38" s="22"/>
    </row>
    <row r="39" spans="1:16" ht="39" customHeight="1" x14ac:dyDescent="0.2">
      <c r="A39" s="22"/>
      <c r="B39" s="35"/>
      <c r="C39" s="1146" t="s">
        <v>541</v>
      </c>
      <c r="D39" s="1146"/>
      <c r="E39" s="1147"/>
      <c r="F39" s="36">
        <v>0.03</v>
      </c>
      <c r="G39" s="37">
        <v>0.02</v>
      </c>
      <c r="H39" s="37">
        <v>0.01</v>
      </c>
      <c r="I39" s="37">
        <v>0</v>
      </c>
      <c r="J39" s="38">
        <v>0.03</v>
      </c>
      <c r="K39" s="22"/>
      <c r="L39" s="22"/>
      <c r="M39" s="22"/>
      <c r="N39" s="22"/>
      <c r="O39" s="22"/>
      <c r="P39" s="22"/>
    </row>
    <row r="40" spans="1:16" ht="39" customHeight="1" x14ac:dyDescent="0.2">
      <c r="A40" s="22"/>
      <c r="B40" s="35"/>
      <c r="C40" s="1146" t="s">
        <v>542</v>
      </c>
      <c r="D40" s="1146"/>
      <c r="E40" s="1147"/>
      <c r="F40" s="36">
        <v>0</v>
      </c>
      <c r="G40" s="37">
        <v>0.01</v>
      </c>
      <c r="H40" s="37">
        <v>0</v>
      </c>
      <c r="I40" s="37">
        <v>0.01</v>
      </c>
      <c r="J40" s="38">
        <v>0.01</v>
      </c>
      <c r="K40" s="22"/>
      <c r="L40" s="22"/>
      <c r="M40" s="22"/>
      <c r="N40" s="22"/>
      <c r="O40" s="22"/>
      <c r="P40" s="22"/>
    </row>
    <row r="41" spans="1:16" ht="39" customHeight="1" x14ac:dyDescent="0.2">
      <c r="A41" s="22"/>
      <c r="B41" s="35"/>
      <c r="C41" s="1146" t="s">
        <v>543</v>
      </c>
      <c r="D41" s="1146"/>
      <c r="E41" s="1147"/>
      <c r="F41" s="36">
        <v>0</v>
      </c>
      <c r="G41" s="37">
        <v>0</v>
      </c>
      <c r="H41" s="37">
        <v>0.01</v>
      </c>
      <c r="I41" s="37">
        <v>0</v>
      </c>
      <c r="J41" s="38">
        <v>0</v>
      </c>
      <c r="K41" s="22"/>
      <c r="L41" s="22"/>
      <c r="M41" s="22"/>
      <c r="N41" s="22"/>
      <c r="O41" s="22"/>
      <c r="P41" s="22"/>
    </row>
    <row r="42" spans="1:16" ht="39" customHeight="1" x14ac:dyDescent="0.2">
      <c r="A42" s="22"/>
      <c r="B42" s="39"/>
      <c r="C42" s="1146" t="s">
        <v>544</v>
      </c>
      <c r="D42" s="1146"/>
      <c r="E42" s="1147"/>
      <c r="F42" s="36" t="s">
        <v>491</v>
      </c>
      <c r="G42" s="37" t="s">
        <v>491</v>
      </c>
      <c r="H42" s="37" t="s">
        <v>491</v>
      </c>
      <c r="I42" s="37" t="s">
        <v>491</v>
      </c>
      <c r="J42" s="38" t="s">
        <v>491</v>
      </c>
      <c r="K42" s="22"/>
      <c r="L42" s="22"/>
      <c r="M42" s="22"/>
      <c r="N42" s="22"/>
      <c r="O42" s="22"/>
      <c r="P42" s="22"/>
    </row>
    <row r="43" spans="1:16" ht="39" customHeight="1" thickBot="1" x14ac:dyDescent="0.25">
      <c r="A43" s="22"/>
      <c r="B43" s="40"/>
      <c r="C43" s="1148" t="s">
        <v>545</v>
      </c>
      <c r="D43" s="1148"/>
      <c r="E43" s="1149"/>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pMpgKyIthNzoDeL7SELrsWIfyLDXkq30FIfWaoDMKMsIAxhmKcessbcuqedjvccVuP2zXpcNCBbhP4t94dWiig==" saltValue="Li0ecXLGwnFC+3TNZMfzU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C34" zoomScale="60" zoomScaleNormal="60" zoomScaleSheetLayoutView="55" workbookViewId="0">
      <selection activeCell="L48" sqref="L48"/>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75" t="s">
        <v>9</v>
      </c>
      <c r="C45" s="1176"/>
      <c r="D45" s="56"/>
      <c r="E45" s="1181" t="s">
        <v>10</v>
      </c>
      <c r="F45" s="1181"/>
      <c r="G45" s="1181"/>
      <c r="H45" s="1181"/>
      <c r="I45" s="1181"/>
      <c r="J45" s="1182"/>
      <c r="K45" s="57">
        <v>1343</v>
      </c>
      <c r="L45" s="58">
        <v>1237</v>
      </c>
      <c r="M45" s="58">
        <v>1021</v>
      </c>
      <c r="N45" s="58">
        <v>1075</v>
      </c>
      <c r="O45" s="59">
        <v>1036</v>
      </c>
      <c r="P45" s="46"/>
      <c r="Q45" s="46"/>
      <c r="R45" s="46"/>
      <c r="S45" s="46"/>
      <c r="T45" s="46"/>
      <c r="U45" s="46"/>
    </row>
    <row r="46" spans="1:21" ht="30.75" customHeight="1" x14ac:dyDescent="0.2">
      <c r="A46" s="46"/>
      <c r="B46" s="1177"/>
      <c r="C46" s="1178"/>
      <c r="D46" s="60"/>
      <c r="E46" s="1154" t="s">
        <v>11</v>
      </c>
      <c r="F46" s="1154"/>
      <c r="G46" s="1154"/>
      <c r="H46" s="1154"/>
      <c r="I46" s="1154"/>
      <c r="J46" s="1155"/>
      <c r="K46" s="61" t="s">
        <v>491</v>
      </c>
      <c r="L46" s="62" t="s">
        <v>491</v>
      </c>
      <c r="M46" s="62" t="s">
        <v>491</v>
      </c>
      <c r="N46" s="62" t="s">
        <v>491</v>
      </c>
      <c r="O46" s="63" t="s">
        <v>491</v>
      </c>
      <c r="P46" s="46"/>
      <c r="Q46" s="46"/>
      <c r="R46" s="46"/>
      <c r="S46" s="46"/>
      <c r="T46" s="46"/>
      <c r="U46" s="46"/>
    </row>
    <row r="47" spans="1:21" ht="30.75" customHeight="1" x14ac:dyDescent="0.2">
      <c r="A47" s="46"/>
      <c r="B47" s="1177"/>
      <c r="C47" s="1178"/>
      <c r="D47" s="60"/>
      <c r="E47" s="1154" t="s">
        <v>12</v>
      </c>
      <c r="F47" s="1154"/>
      <c r="G47" s="1154"/>
      <c r="H47" s="1154"/>
      <c r="I47" s="1154"/>
      <c r="J47" s="1155"/>
      <c r="K47" s="61" t="s">
        <v>491</v>
      </c>
      <c r="L47" s="62" t="s">
        <v>491</v>
      </c>
      <c r="M47" s="62" t="s">
        <v>491</v>
      </c>
      <c r="N47" s="62" t="s">
        <v>491</v>
      </c>
      <c r="O47" s="63" t="s">
        <v>491</v>
      </c>
      <c r="P47" s="46"/>
      <c r="Q47" s="46"/>
      <c r="R47" s="46"/>
      <c r="S47" s="46"/>
      <c r="T47" s="46"/>
      <c r="U47" s="46"/>
    </row>
    <row r="48" spans="1:21" ht="30.75" customHeight="1" x14ac:dyDescent="0.2">
      <c r="A48" s="46"/>
      <c r="B48" s="1177"/>
      <c r="C48" s="1178"/>
      <c r="D48" s="60"/>
      <c r="E48" s="1154" t="s">
        <v>13</v>
      </c>
      <c r="F48" s="1154"/>
      <c r="G48" s="1154"/>
      <c r="H48" s="1154"/>
      <c r="I48" s="1154"/>
      <c r="J48" s="1155"/>
      <c r="K48" s="61">
        <v>340</v>
      </c>
      <c r="L48" s="62">
        <v>324</v>
      </c>
      <c r="M48" s="62">
        <v>343</v>
      </c>
      <c r="N48" s="62">
        <v>352</v>
      </c>
      <c r="O48" s="63">
        <v>280</v>
      </c>
      <c r="P48" s="46"/>
      <c r="Q48" s="46"/>
      <c r="R48" s="46"/>
      <c r="S48" s="46"/>
      <c r="T48" s="46"/>
      <c r="U48" s="46"/>
    </row>
    <row r="49" spans="1:21" ht="30.75" customHeight="1" x14ac:dyDescent="0.2">
      <c r="A49" s="46"/>
      <c r="B49" s="1177"/>
      <c r="C49" s="1178"/>
      <c r="D49" s="60"/>
      <c r="E49" s="1154" t="s">
        <v>14</v>
      </c>
      <c r="F49" s="1154"/>
      <c r="G49" s="1154"/>
      <c r="H49" s="1154"/>
      <c r="I49" s="1154"/>
      <c r="J49" s="1155"/>
      <c r="K49" s="61">
        <v>11</v>
      </c>
      <c r="L49" s="62">
        <v>29</v>
      </c>
      <c r="M49" s="62">
        <v>29</v>
      </c>
      <c r="N49" s="62">
        <v>29</v>
      </c>
      <c r="O49" s="63">
        <v>29</v>
      </c>
      <c r="P49" s="46"/>
      <c r="Q49" s="46"/>
      <c r="R49" s="46"/>
      <c r="S49" s="46"/>
      <c r="T49" s="46"/>
      <c r="U49" s="46"/>
    </row>
    <row r="50" spans="1:21" ht="30.75" customHeight="1" x14ac:dyDescent="0.2">
      <c r="A50" s="46"/>
      <c r="B50" s="1177"/>
      <c r="C50" s="1178"/>
      <c r="D50" s="60"/>
      <c r="E50" s="1154" t="s">
        <v>15</v>
      </c>
      <c r="F50" s="1154"/>
      <c r="G50" s="1154"/>
      <c r="H50" s="1154"/>
      <c r="I50" s="1154"/>
      <c r="J50" s="1155"/>
      <c r="K50" s="61">
        <v>111</v>
      </c>
      <c r="L50" s="62" t="s">
        <v>491</v>
      </c>
      <c r="M50" s="62" t="s">
        <v>491</v>
      </c>
      <c r="N50" s="62" t="s">
        <v>491</v>
      </c>
      <c r="O50" s="63" t="s">
        <v>491</v>
      </c>
      <c r="P50" s="46"/>
      <c r="Q50" s="46"/>
      <c r="R50" s="46"/>
      <c r="S50" s="46"/>
      <c r="T50" s="46"/>
      <c r="U50" s="46"/>
    </row>
    <row r="51" spans="1:21" ht="30.75" customHeight="1" x14ac:dyDescent="0.2">
      <c r="A51" s="46"/>
      <c r="B51" s="1179"/>
      <c r="C51" s="1180"/>
      <c r="D51" s="64"/>
      <c r="E51" s="1154" t="s">
        <v>16</v>
      </c>
      <c r="F51" s="1154"/>
      <c r="G51" s="1154"/>
      <c r="H51" s="1154"/>
      <c r="I51" s="1154"/>
      <c r="J51" s="1155"/>
      <c r="K51" s="61" t="s">
        <v>491</v>
      </c>
      <c r="L51" s="62" t="s">
        <v>491</v>
      </c>
      <c r="M51" s="62" t="s">
        <v>491</v>
      </c>
      <c r="N51" s="62" t="s">
        <v>491</v>
      </c>
      <c r="O51" s="63" t="s">
        <v>491</v>
      </c>
      <c r="P51" s="46"/>
      <c r="Q51" s="46"/>
      <c r="R51" s="46"/>
      <c r="S51" s="46"/>
      <c r="T51" s="46"/>
      <c r="U51" s="46"/>
    </row>
    <row r="52" spans="1:21" ht="30.75" customHeight="1" x14ac:dyDescent="0.2">
      <c r="A52" s="46"/>
      <c r="B52" s="1152" t="s">
        <v>17</v>
      </c>
      <c r="C52" s="1153"/>
      <c r="D52" s="64"/>
      <c r="E52" s="1154" t="s">
        <v>18</v>
      </c>
      <c r="F52" s="1154"/>
      <c r="G52" s="1154"/>
      <c r="H52" s="1154"/>
      <c r="I52" s="1154"/>
      <c r="J52" s="1155"/>
      <c r="K52" s="61">
        <v>1131</v>
      </c>
      <c r="L52" s="62">
        <v>1041</v>
      </c>
      <c r="M52" s="62">
        <v>923</v>
      </c>
      <c r="N52" s="62">
        <v>954</v>
      </c>
      <c r="O52" s="63">
        <v>905</v>
      </c>
      <c r="P52" s="46"/>
      <c r="Q52" s="46"/>
      <c r="R52" s="46"/>
      <c r="S52" s="46"/>
      <c r="T52" s="46"/>
      <c r="U52" s="46"/>
    </row>
    <row r="53" spans="1:21" ht="30.75" customHeight="1" thickBot="1" x14ac:dyDescent="0.25">
      <c r="A53" s="46"/>
      <c r="B53" s="1156" t="s">
        <v>19</v>
      </c>
      <c r="C53" s="1157"/>
      <c r="D53" s="65"/>
      <c r="E53" s="1158" t="s">
        <v>20</v>
      </c>
      <c r="F53" s="1158"/>
      <c r="G53" s="1158"/>
      <c r="H53" s="1158"/>
      <c r="I53" s="1158"/>
      <c r="J53" s="1159"/>
      <c r="K53" s="66">
        <v>674</v>
      </c>
      <c r="L53" s="67">
        <v>549</v>
      </c>
      <c r="M53" s="67">
        <v>470</v>
      </c>
      <c r="N53" s="67">
        <v>502</v>
      </c>
      <c r="O53" s="68">
        <v>440</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60" t="s">
        <v>24</v>
      </c>
      <c r="C58" s="1161"/>
      <c r="D58" s="1166" t="s">
        <v>25</v>
      </c>
      <c r="E58" s="1167"/>
      <c r="F58" s="1167"/>
      <c r="G58" s="1167"/>
      <c r="H58" s="1167"/>
      <c r="I58" s="1167"/>
      <c r="J58" s="1168"/>
      <c r="K58" s="81" t="s">
        <v>491</v>
      </c>
      <c r="L58" s="82" t="s">
        <v>491</v>
      </c>
      <c r="M58" s="82" t="s">
        <v>491</v>
      </c>
      <c r="N58" s="82" t="s">
        <v>491</v>
      </c>
      <c r="O58" s="83" t="s">
        <v>491</v>
      </c>
    </row>
    <row r="59" spans="1:21" ht="31.5" customHeight="1" x14ac:dyDescent="0.2">
      <c r="B59" s="1162"/>
      <c r="C59" s="1163"/>
      <c r="D59" s="1169" t="s">
        <v>26</v>
      </c>
      <c r="E59" s="1170"/>
      <c r="F59" s="1170"/>
      <c r="G59" s="1170"/>
      <c r="H59" s="1170"/>
      <c r="I59" s="1170"/>
      <c r="J59" s="1171"/>
      <c r="K59" s="84" t="s">
        <v>491</v>
      </c>
      <c r="L59" s="85" t="s">
        <v>491</v>
      </c>
      <c r="M59" s="85" t="s">
        <v>491</v>
      </c>
      <c r="N59" s="85" t="s">
        <v>491</v>
      </c>
      <c r="O59" s="86" t="s">
        <v>491</v>
      </c>
    </row>
    <row r="60" spans="1:21" ht="31.5" customHeight="1" thickBot="1" x14ac:dyDescent="0.25">
      <c r="B60" s="1164"/>
      <c r="C60" s="1165"/>
      <c r="D60" s="1172" t="s">
        <v>27</v>
      </c>
      <c r="E60" s="1173"/>
      <c r="F60" s="1173"/>
      <c r="G60" s="1173"/>
      <c r="H60" s="1173"/>
      <c r="I60" s="1173"/>
      <c r="J60" s="1174"/>
      <c r="K60" s="87" t="s">
        <v>491</v>
      </c>
      <c r="L60" s="88" t="s">
        <v>491</v>
      </c>
      <c r="M60" s="88" t="s">
        <v>491</v>
      </c>
      <c r="N60" s="88" t="s">
        <v>491</v>
      </c>
      <c r="O60" s="89" t="s">
        <v>491</v>
      </c>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ERUd3taNCW+pYWVsawUDJLuQvzTQJ5pm9Eev/khYWXAUDAcan4sHnDa5NgW0bZfJUjtlhZVQmQl+BGRD4APLtA==" saltValue="2Wf9/0bqBXvAYleT9VoC0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39" zoomScale="70" zoomScaleNormal="70" zoomScaleSheetLayoutView="100" workbookViewId="0">
      <selection activeCell="L49" sqref="L49"/>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195" t="s">
        <v>30</v>
      </c>
      <c r="C41" s="1196"/>
      <c r="D41" s="103"/>
      <c r="E41" s="1197" t="s">
        <v>31</v>
      </c>
      <c r="F41" s="1197"/>
      <c r="G41" s="1197"/>
      <c r="H41" s="1198"/>
      <c r="I41" s="330">
        <v>9555</v>
      </c>
      <c r="J41" s="331">
        <v>9286</v>
      </c>
      <c r="K41" s="331">
        <v>9576</v>
      </c>
      <c r="L41" s="331">
        <v>9161</v>
      </c>
      <c r="M41" s="332">
        <v>9400</v>
      </c>
    </row>
    <row r="42" spans="2:13" ht="27.75" customHeight="1" x14ac:dyDescent="0.2">
      <c r="B42" s="1185"/>
      <c r="C42" s="1186"/>
      <c r="D42" s="104"/>
      <c r="E42" s="1189" t="s">
        <v>32</v>
      </c>
      <c r="F42" s="1189"/>
      <c r="G42" s="1189"/>
      <c r="H42" s="1190"/>
      <c r="I42" s="333">
        <v>183</v>
      </c>
      <c r="J42" s="334">
        <v>156</v>
      </c>
      <c r="K42" s="334">
        <v>128</v>
      </c>
      <c r="L42" s="334">
        <v>101</v>
      </c>
      <c r="M42" s="335">
        <v>73</v>
      </c>
    </row>
    <row r="43" spans="2:13" ht="27.75" customHeight="1" x14ac:dyDescent="0.2">
      <c r="B43" s="1185"/>
      <c r="C43" s="1186"/>
      <c r="D43" s="104"/>
      <c r="E43" s="1189" t="s">
        <v>33</v>
      </c>
      <c r="F43" s="1189"/>
      <c r="G43" s="1189"/>
      <c r="H43" s="1190"/>
      <c r="I43" s="333">
        <v>2337</v>
      </c>
      <c r="J43" s="334">
        <v>2043</v>
      </c>
      <c r="K43" s="334">
        <v>1660</v>
      </c>
      <c r="L43" s="334">
        <v>1380</v>
      </c>
      <c r="M43" s="335">
        <v>1293</v>
      </c>
    </row>
    <row r="44" spans="2:13" ht="27.75" customHeight="1" x14ac:dyDescent="0.2">
      <c r="B44" s="1185"/>
      <c r="C44" s="1186"/>
      <c r="D44" s="104"/>
      <c r="E44" s="1189" t="s">
        <v>34</v>
      </c>
      <c r="F44" s="1189"/>
      <c r="G44" s="1189"/>
      <c r="H44" s="1190"/>
      <c r="I44" s="333">
        <v>339</v>
      </c>
      <c r="J44" s="334">
        <v>311</v>
      </c>
      <c r="K44" s="334">
        <v>282</v>
      </c>
      <c r="L44" s="334">
        <v>254</v>
      </c>
      <c r="M44" s="335">
        <v>226</v>
      </c>
    </row>
    <row r="45" spans="2:13" ht="27.75" customHeight="1" x14ac:dyDescent="0.2">
      <c r="B45" s="1185"/>
      <c r="C45" s="1186"/>
      <c r="D45" s="104"/>
      <c r="E45" s="1189" t="s">
        <v>35</v>
      </c>
      <c r="F45" s="1189"/>
      <c r="G45" s="1189"/>
      <c r="H45" s="1190"/>
      <c r="I45" s="333">
        <v>1718</v>
      </c>
      <c r="J45" s="334">
        <v>1650</v>
      </c>
      <c r="K45" s="334">
        <v>1640</v>
      </c>
      <c r="L45" s="334">
        <v>1616</v>
      </c>
      <c r="M45" s="335">
        <v>1669</v>
      </c>
    </row>
    <row r="46" spans="2:13" ht="27.75" customHeight="1" x14ac:dyDescent="0.2">
      <c r="B46" s="1185"/>
      <c r="C46" s="1186"/>
      <c r="D46" s="105"/>
      <c r="E46" s="1189" t="s">
        <v>36</v>
      </c>
      <c r="F46" s="1189"/>
      <c r="G46" s="1189"/>
      <c r="H46" s="1190"/>
      <c r="I46" s="333" t="s">
        <v>491</v>
      </c>
      <c r="J46" s="334" t="s">
        <v>491</v>
      </c>
      <c r="K46" s="334" t="s">
        <v>491</v>
      </c>
      <c r="L46" s="334" t="s">
        <v>491</v>
      </c>
      <c r="M46" s="335" t="s">
        <v>491</v>
      </c>
    </row>
    <row r="47" spans="2:13" ht="27.75" customHeight="1" x14ac:dyDescent="0.2">
      <c r="B47" s="1185"/>
      <c r="C47" s="1186"/>
      <c r="D47" s="106"/>
      <c r="E47" s="1199" t="s">
        <v>37</v>
      </c>
      <c r="F47" s="1200"/>
      <c r="G47" s="1200"/>
      <c r="H47" s="1201"/>
      <c r="I47" s="333" t="s">
        <v>491</v>
      </c>
      <c r="J47" s="334" t="s">
        <v>491</v>
      </c>
      <c r="K47" s="334" t="s">
        <v>491</v>
      </c>
      <c r="L47" s="334" t="s">
        <v>491</v>
      </c>
      <c r="M47" s="335" t="s">
        <v>491</v>
      </c>
    </row>
    <row r="48" spans="2:13" ht="27.75" customHeight="1" x14ac:dyDescent="0.2">
      <c r="B48" s="1185"/>
      <c r="C48" s="1186"/>
      <c r="D48" s="104"/>
      <c r="E48" s="1189" t="s">
        <v>38</v>
      </c>
      <c r="F48" s="1189"/>
      <c r="G48" s="1189"/>
      <c r="H48" s="1190"/>
      <c r="I48" s="333" t="s">
        <v>491</v>
      </c>
      <c r="J48" s="334" t="s">
        <v>491</v>
      </c>
      <c r="K48" s="334" t="s">
        <v>491</v>
      </c>
      <c r="L48" s="334" t="s">
        <v>491</v>
      </c>
      <c r="M48" s="335" t="s">
        <v>491</v>
      </c>
    </row>
    <row r="49" spans="2:13" ht="27.75" customHeight="1" x14ac:dyDescent="0.2">
      <c r="B49" s="1187"/>
      <c r="C49" s="1188"/>
      <c r="D49" s="104"/>
      <c r="E49" s="1189" t="s">
        <v>39</v>
      </c>
      <c r="F49" s="1189"/>
      <c r="G49" s="1189"/>
      <c r="H49" s="1190"/>
      <c r="I49" s="333" t="s">
        <v>491</v>
      </c>
      <c r="J49" s="334" t="s">
        <v>491</v>
      </c>
      <c r="K49" s="334" t="s">
        <v>491</v>
      </c>
      <c r="L49" s="334" t="s">
        <v>491</v>
      </c>
      <c r="M49" s="335" t="s">
        <v>491</v>
      </c>
    </row>
    <row r="50" spans="2:13" ht="27.75" customHeight="1" x14ac:dyDescent="0.2">
      <c r="B50" s="1183" t="s">
        <v>40</v>
      </c>
      <c r="C50" s="1184"/>
      <c r="D50" s="107"/>
      <c r="E50" s="1189" t="s">
        <v>41</v>
      </c>
      <c r="F50" s="1189"/>
      <c r="G50" s="1189"/>
      <c r="H50" s="1190"/>
      <c r="I50" s="333">
        <v>3375</v>
      </c>
      <c r="J50" s="334">
        <v>4490</v>
      </c>
      <c r="K50" s="334">
        <v>4671</v>
      </c>
      <c r="L50" s="334">
        <v>5023</v>
      </c>
      <c r="M50" s="335">
        <v>5273</v>
      </c>
    </row>
    <row r="51" spans="2:13" ht="27.75" customHeight="1" x14ac:dyDescent="0.2">
      <c r="B51" s="1185"/>
      <c r="C51" s="1186"/>
      <c r="D51" s="104"/>
      <c r="E51" s="1189" t="s">
        <v>42</v>
      </c>
      <c r="F51" s="1189"/>
      <c r="G51" s="1189"/>
      <c r="H51" s="1190"/>
      <c r="I51" s="333">
        <v>290</v>
      </c>
      <c r="J51" s="334">
        <v>208</v>
      </c>
      <c r="K51" s="334">
        <v>171</v>
      </c>
      <c r="L51" s="334">
        <v>139</v>
      </c>
      <c r="M51" s="335">
        <v>118</v>
      </c>
    </row>
    <row r="52" spans="2:13" ht="27.75" customHeight="1" x14ac:dyDescent="0.2">
      <c r="B52" s="1187"/>
      <c r="C52" s="1188"/>
      <c r="D52" s="104"/>
      <c r="E52" s="1189" t="s">
        <v>43</v>
      </c>
      <c r="F52" s="1189"/>
      <c r="G52" s="1189"/>
      <c r="H52" s="1190"/>
      <c r="I52" s="333">
        <v>8911</v>
      </c>
      <c r="J52" s="334">
        <v>8750</v>
      </c>
      <c r="K52" s="334">
        <v>8798</v>
      </c>
      <c r="L52" s="334">
        <v>8344</v>
      </c>
      <c r="M52" s="335">
        <v>8372</v>
      </c>
    </row>
    <row r="53" spans="2:13" ht="27.75" customHeight="1" thickBot="1" x14ac:dyDescent="0.25">
      <c r="B53" s="1191" t="s">
        <v>19</v>
      </c>
      <c r="C53" s="1192"/>
      <c r="D53" s="108"/>
      <c r="E53" s="1193" t="s">
        <v>44</v>
      </c>
      <c r="F53" s="1193"/>
      <c r="G53" s="1193"/>
      <c r="H53" s="1194"/>
      <c r="I53" s="336">
        <v>1557</v>
      </c>
      <c r="J53" s="337">
        <v>-2</v>
      </c>
      <c r="K53" s="337">
        <v>-355</v>
      </c>
      <c r="L53" s="337">
        <v>-993</v>
      </c>
      <c r="M53" s="338">
        <v>-1102</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4rmazyPcoQuRpNNATBnW1o1slePvJQxgO+jqltOMI1jjBPFnZkn6/CHCkGIQbLmoSTSkovCs5SWWNSBwOkaqOg==" saltValue="q91Lh2WSfgvVAllUwis5C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8"/>
  <sheetViews>
    <sheetView showGridLines="0" zoomScale="50" zoomScaleNormal="50" zoomScaleSheetLayoutView="100" workbookViewId="0">
      <selection activeCell="H62" sqref="H62"/>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359" t="s">
        <v>46</v>
      </c>
      <c r="D55" s="359"/>
      <c r="E55" s="360"/>
      <c r="F55" s="339">
        <v>1616</v>
      </c>
      <c r="G55" s="339">
        <v>1520</v>
      </c>
      <c r="H55" s="340">
        <v>1617</v>
      </c>
    </row>
    <row r="56" spans="2:8" ht="52.5" customHeight="1" x14ac:dyDescent="0.2">
      <c r="B56" s="120"/>
      <c r="C56" s="361" t="s">
        <v>47</v>
      </c>
      <c r="D56" s="361"/>
      <c r="E56" s="362"/>
      <c r="F56" s="341">
        <v>66</v>
      </c>
      <c r="G56" s="341">
        <v>92</v>
      </c>
      <c r="H56" s="342">
        <v>113</v>
      </c>
    </row>
    <row r="57" spans="2:8" ht="53.25" customHeight="1" x14ac:dyDescent="0.2">
      <c r="B57" s="120"/>
      <c r="C57" s="363" t="s">
        <v>48</v>
      </c>
      <c r="D57" s="363"/>
      <c r="E57" s="364"/>
      <c r="F57" s="343">
        <v>2931</v>
      </c>
      <c r="G57" s="343">
        <v>3240</v>
      </c>
      <c r="H57" s="344">
        <v>3348</v>
      </c>
    </row>
    <row r="58" spans="2:8" ht="45.75" customHeight="1" x14ac:dyDescent="0.2">
      <c r="B58" s="121"/>
      <c r="C58" s="351" t="s">
        <v>553</v>
      </c>
      <c r="D58" s="352"/>
      <c r="E58" s="353"/>
      <c r="F58" s="345">
        <v>2155</v>
      </c>
      <c r="G58" s="345">
        <v>2428</v>
      </c>
      <c r="H58" s="346">
        <v>2615</v>
      </c>
    </row>
    <row r="59" spans="2:8" ht="45.75" customHeight="1" x14ac:dyDescent="0.2">
      <c r="B59" s="121"/>
      <c r="C59" s="351" t="s">
        <v>554</v>
      </c>
      <c r="D59" s="352"/>
      <c r="E59" s="353"/>
      <c r="F59" s="345">
        <v>380</v>
      </c>
      <c r="G59" s="345">
        <v>380</v>
      </c>
      <c r="H59" s="346">
        <v>260</v>
      </c>
    </row>
    <row r="60" spans="2:8" ht="45.75" customHeight="1" x14ac:dyDescent="0.2">
      <c r="B60" s="121"/>
      <c r="C60" s="351" t="s">
        <v>555</v>
      </c>
      <c r="D60" s="352"/>
      <c r="E60" s="353"/>
      <c r="F60" s="345">
        <v>148</v>
      </c>
      <c r="G60" s="345">
        <v>148</v>
      </c>
      <c r="H60" s="346">
        <v>148</v>
      </c>
    </row>
    <row r="61" spans="2:8" ht="45.75" customHeight="1" x14ac:dyDescent="0.2">
      <c r="B61" s="121"/>
      <c r="C61" s="351" t="s">
        <v>556</v>
      </c>
      <c r="D61" s="352"/>
      <c r="E61" s="353"/>
      <c r="F61" s="345">
        <v>83</v>
      </c>
      <c r="G61" s="345">
        <v>98</v>
      </c>
      <c r="H61" s="346">
        <v>118</v>
      </c>
    </row>
    <row r="62" spans="2:8" ht="45.75" customHeight="1" thickBot="1" x14ac:dyDescent="0.25">
      <c r="B62" s="122"/>
      <c r="C62" s="354" t="s">
        <v>557</v>
      </c>
      <c r="D62" s="355"/>
      <c r="E62" s="356"/>
      <c r="F62" s="347">
        <v>68</v>
      </c>
      <c r="G62" s="347">
        <v>68</v>
      </c>
      <c r="H62" s="348">
        <v>68</v>
      </c>
    </row>
    <row r="63" spans="2:8" ht="52.5" customHeight="1" thickBot="1" x14ac:dyDescent="0.25">
      <c r="B63" s="123"/>
      <c r="C63" s="357" t="s">
        <v>49</v>
      </c>
      <c r="D63" s="357"/>
      <c r="E63" s="358"/>
      <c r="F63" s="349">
        <v>4612</v>
      </c>
      <c r="G63" s="349">
        <v>4852</v>
      </c>
      <c r="H63" s="350">
        <v>5078</v>
      </c>
    </row>
    <row r="64" spans="2:8" ht="13"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sheetData>
  <sheetProtection algorithmName="SHA-512" hashValue="86+VFDQiN+6zO0fLdfeSbIS0fEssC7o98+jytwcju44MFIeLmn+8jLHMzkGPvDAnAk5+e93F7LjomRWfs65pLA==" saltValue="hAQF/MiWjW7Pga15vprZx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0E31E5-DD95-4A9C-A436-585A9C2F35F0}">
  <sheetPr>
    <pageSetUpPr fitToPage="1"/>
  </sheetPr>
  <dimension ref="A1:DE85"/>
  <sheetViews>
    <sheetView showGridLines="0" zoomScale="60" zoomScaleNormal="60" zoomScaleSheetLayoutView="55" workbookViewId="0"/>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558</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559</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560</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561</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562</v>
      </c>
      <c r="AO51" s="1230"/>
      <c r="AP51" s="1230"/>
      <c r="AQ51" s="1230"/>
      <c r="AR51" s="1230"/>
      <c r="AS51" s="1230"/>
      <c r="AT51" s="1230"/>
      <c r="AU51" s="1230"/>
      <c r="AV51" s="1230"/>
      <c r="AW51" s="1230"/>
      <c r="AX51" s="1230"/>
      <c r="AY51" s="1230"/>
      <c r="AZ51" s="1230"/>
      <c r="BA51" s="1230"/>
      <c r="BB51" s="1230" t="s">
        <v>563</v>
      </c>
      <c r="BC51" s="1230"/>
      <c r="BD51" s="1230"/>
      <c r="BE51" s="1230"/>
      <c r="BF51" s="1230"/>
      <c r="BG51" s="1230"/>
      <c r="BH51" s="1230"/>
      <c r="BI51" s="1230"/>
      <c r="BJ51" s="1230"/>
      <c r="BK51" s="1230"/>
      <c r="BL51" s="1230"/>
      <c r="BM51" s="1230"/>
      <c r="BN51" s="1230"/>
      <c r="BO51" s="1230"/>
      <c r="BP51" s="1231">
        <v>29.6</v>
      </c>
      <c r="BQ51" s="1231"/>
      <c r="BR51" s="1231"/>
      <c r="BS51" s="1231"/>
      <c r="BT51" s="1231"/>
      <c r="BU51" s="1231"/>
      <c r="BV51" s="1231"/>
      <c r="BW51" s="1231"/>
      <c r="BX51" s="1231"/>
      <c r="BY51" s="1231"/>
      <c r="BZ51" s="1231"/>
      <c r="CA51" s="1231"/>
      <c r="CB51" s="1231"/>
      <c r="CC51" s="1231"/>
      <c r="CD51" s="1231"/>
      <c r="CE51" s="1231"/>
      <c r="CF51" s="1231"/>
      <c r="CG51" s="1231"/>
      <c r="CH51" s="1231"/>
      <c r="CI51" s="1231"/>
      <c r="CJ51" s="1231"/>
      <c r="CK51" s="1231"/>
      <c r="CL51" s="1231"/>
      <c r="CM51" s="1231"/>
      <c r="CN51" s="1231"/>
      <c r="CO51" s="1231"/>
      <c r="CP51" s="1231"/>
      <c r="CQ51" s="1231"/>
      <c r="CR51" s="1231"/>
      <c r="CS51" s="1231"/>
      <c r="CT51" s="1231"/>
      <c r="CU51" s="1231"/>
      <c r="CV51" s="1231"/>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564</v>
      </c>
      <c r="BC53" s="1230"/>
      <c r="BD53" s="1230"/>
      <c r="BE53" s="1230"/>
      <c r="BF53" s="1230"/>
      <c r="BG53" s="1230"/>
      <c r="BH53" s="1230"/>
      <c r="BI53" s="1230"/>
      <c r="BJ53" s="1230"/>
      <c r="BK53" s="1230"/>
      <c r="BL53" s="1230"/>
      <c r="BM53" s="1230"/>
      <c r="BN53" s="1230"/>
      <c r="BO53" s="1230"/>
      <c r="BP53" s="1231">
        <v>71</v>
      </c>
      <c r="BQ53" s="1231"/>
      <c r="BR53" s="1231"/>
      <c r="BS53" s="1231"/>
      <c r="BT53" s="1231"/>
      <c r="BU53" s="1231"/>
      <c r="BV53" s="1231"/>
      <c r="BW53" s="1231"/>
      <c r="BX53" s="1231">
        <v>72.2</v>
      </c>
      <c r="BY53" s="1231"/>
      <c r="BZ53" s="1231"/>
      <c r="CA53" s="1231"/>
      <c r="CB53" s="1231"/>
      <c r="CC53" s="1231"/>
      <c r="CD53" s="1231"/>
      <c r="CE53" s="1231"/>
      <c r="CF53" s="1231">
        <v>72.400000000000006</v>
      </c>
      <c r="CG53" s="1231"/>
      <c r="CH53" s="1231"/>
      <c r="CI53" s="1231"/>
      <c r="CJ53" s="1231"/>
      <c r="CK53" s="1231"/>
      <c r="CL53" s="1231"/>
      <c r="CM53" s="1231"/>
      <c r="CN53" s="1231">
        <v>73.599999999999994</v>
      </c>
      <c r="CO53" s="1231"/>
      <c r="CP53" s="1231"/>
      <c r="CQ53" s="1231"/>
      <c r="CR53" s="1231"/>
      <c r="CS53" s="1231"/>
      <c r="CT53" s="1231"/>
      <c r="CU53" s="1231"/>
      <c r="CV53" s="1231">
        <v>74.7</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565</v>
      </c>
      <c r="AO55" s="1226"/>
      <c r="AP55" s="1226"/>
      <c r="AQ55" s="1226"/>
      <c r="AR55" s="1226"/>
      <c r="AS55" s="1226"/>
      <c r="AT55" s="1226"/>
      <c r="AU55" s="1226"/>
      <c r="AV55" s="1226"/>
      <c r="AW55" s="1226"/>
      <c r="AX55" s="1226"/>
      <c r="AY55" s="1226"/>
      <c r="AZ55" s="1226"/>
      <c r="BA55" s="1226"/>
      <c r="BB55" s="1230" t="s">
        <v>563</v>
      </c>
      <c r="BC55" s="1230"/>
      <c r="BD55" s="1230"/>
      <c r="BE55" s="1230"/>
      <c r="BF55" s="1230"/>
      <c r="BG55" s="1230"/>
      <c r="BH55" s="1230"/>
      <c r="BI55" s="1230"/>
      <c r="BJ55" s="1230"/>
      <c r="BK55" s="1230"/>
      <c r="BL55" s="1230"/>
      <c r="BM55" s="1230"/>
      <c r="BN55" s="1230"/>
      <c r="BO55" s="1230"/>
      <c r="BP55" s="1231">
        <v>32.4</v>
      </c>
      <c r="BQ55" s="1231"/>
      <c r="BR55" s="1231"/>
      <c r="BS55" s="1231"/>
      <c r="BT55" s="1231"/>
      <c r="BU55" s="1231"/>
      <c r="BV55" s="1231"/>
      <c r="BW55" s="1231"/>
      <c r="BX55" s="1231">
        <v>20</v>
      </c>
      <c r="BY55" s="1231"/>
      <c r="BZ55" s="1231"/>
      <c r="CA55" s="1231"/>
      <c r="CB55" s="1231"/>
      <c r="CC55" s="1231"/>
      <c r="CD55" s="1231"/>
      <c r="CE55" s="1231"/>
      <c r="CF55" s="1231">
        <v>7.4</v>
      </c>
      <c r="CG55" s="1231"/>
      <c r="CH55" s="1231"/>
      <c r="CI55" s="1231"/>
      <c r="CJ55" s="1231"/>
      <c r="CK55" s="1231"/>
      <c r="CL55" s="1231"/>
      <c r="CM55" s="1231"/>
      <c r="CN55" s="1231">
        <v>0</v>
      </c>
      <c r="CO55" s="1231"/>
      <c r="CP55" s="1231"/>
      <c r="CQ55" s="1231"/>
      <c r="CR55" s="1231"/>
      <c r="CS55" s="1231"/>
      <c r="CT55" s="1231"/>
      <c r="CU55" s="1231"/>
      <c r="CV55" s="1231">
        <v>0</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564</v>
      </c>
      <c r="BC57" s="1230"/>
      <c r="BD57" s="1230"/>
      <c r="BE57" s="1230"/>
      <c r="BF57" s="1230"/>
      <c r="BG57" s="1230"/>
      <c r="BH57" s="1230"/>
      <c r="BI57" s="1230"/>
      <c r="BJ57" s="1230"/>
      <c r="BK57" s="1230"/>
      <c r="BL57" s="1230"/>
      <c r="BM57" s="1230"/>
      <c r="BN57" s="1230"/>
      <c r="BO57" s="1230"/>
      <c r="BP57" s="1231">
        <v>64.2</v>
      </c>
      <c r="BQ57" s="1231"/>
      <c r="BR57" s="1231"/>
      <c r="BS57" s="1231"/>
      <c r="BT57" s="1231"/>
      <c r="BU57" s="1231"/>
      <c r="BV57" s="1231"/>
      <c r="BW57" s="1231"/>
      <c r="BX57" s="1231">
        <v>67</v>
      </c>
      <c r="BY57" s="1231"/>
      <c r="BZ57" s="1231"/>
      <c r="CA57" s="1231"/>
      <c r="CB57" s="1231"/>
      <c r="CC57" s="1231"/>
      <c r="CD57" s="1231"/>
      <c r="CE57" s="1231"/>
      <c r="CF57" s="1231">
        <v>67.599999999999994</v>
      </c>
      <c r="CG57" s="1231"/>
      <c r="CH57" s="1231"/>
      <c r="CI57" s="1231"/>
      <c r="CJ57" s="1231"/>
      <c r="CK57" s="1231"/>
      <c r="CL57" s="1231"/>
      <c r="CM57" s="1231"/>
      <c r="CN57" s="1231">
        <v>67.900000000000006</v>
      </c>
      <c r="CO57" s="1231"/>
      <c r="CP57" s="1231"/>
      <c r="CQ57" s="1231"/>
      <c r="CR57" s="1231"/>
      <c r="CS57" s="1231"/>
      <c r="CT57" s="1231"/>
      <c r="CU57" s="1231"/>
      <c r="CV57" s="1231">
        <v>69</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566</v>
      </c>
    </row>
    <row r="64" spans="1:109" ht="13" x14ac:dyDescent="0.2">
      <c r="B64" s="247"/>
      <c r="G64" s="1208"/>
      <c r="I64" s="1240"/>
      <c r="J64" s="1240"/>
      <c r="K64" s="1240"/>
      <c r="L64" s="1240"/>
      <c r="M64" s="1240"/>
      <c r="N64" s="1241"/>
      <c r="AM64" s="1208"/>
      <c r="AN64" s="1208" t="s">
        <v>559</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567</v>
      </c>
      <c r="AO65" s="1242"/>
      <c r="AP65" s="1242"/>
      <c r="AQ65" s="1242"/>
      <c r="AR65" s="1242"/>
      <c r="AS65" s="1242"/>
      <c r="AT65" s="1242"/>
      <c r="AU65" s="1242"/>
      <c r="AV65" s="1242"/>
      <c r="AW65" s="1242"/>
      <c r="AX65" s="1242"/>
      <c r="AY65" s="1242"/>
      <c r="AZ65" s="1242"/>
      <c r="BA65" s="1242"/>
      <c r="BB65" s="1242"/>
      <c r="BC65" s="1242"/>
      <c r="BD65" s="1242"/>
      <c r="BE65" s="1242"/>
      <c r="BF65" s="1242"/>
      <c r="BG65" s="1242"/>
      <c r="BH65" s="1242"/>
      <c r="BI65" s="1242"/>
      <c r="BJ65" s="1242"/>
      <c r="BK65" s="1242"/>
      <c r="BL65" s="1242"/>
      <c r="BM65" s="1242"/>
      <c r="BN65" s="1242"/>
      <c r="BO65" s="1242"/>
      <c r="BP65" s="1242"/>
      <c r="BQ65" s="1242"/>
      <c r="BR65" s="1242"/>
      <c r="BS65" s="1242"/>
      <c r="BT65" s="1242"/>
      <c r="BU65" s="1242"/>
      <c r="BV65" s="1242"/>
      <c r="BW65" s="1242"/>
      <c r="BX65" s="1242"/>
      <c r="BY65" s="1242"/>
      <c r="BZ65" s="1242"/>
      <c r="CA65" s="1242"/>
      <c r="CB65" s="1242"/>
      <c r="CC65" s="1242"/>
      <c r="CD65" s="1242"/>
      <c r="CE65" s="1242"/>
      <c r="CF65" s="1242"/>
      <c r="CG65" s="1242"/>
      <c r="CH65" s="1242"/>
      <c r="CI65" s="1242"/>
      <c r="CJ65" s="1242"/>
      <c r="CK65" s="1242"/>
      <c r="CL65" s="1242"/>
      <c r="CM65" s="1242"/>
      <c r="CN65" s="1242"/>
      <c r="CO65" s="1242"/>
      <c r="CP65" s="1242"/>
      <c r="CQ65" s="1242"/>
      <c r="CR65" s="1242"/>
      <c r="CS65" s="1242"/>
      <c r="CT65" s="1242"/>
      <c r="CU65" s="1242"/>
      <c r="CV65" s="1242"/>
      <c r="CW65" s="1242"/>
      <c r="CX65" s="1242"/>
      <c r="CY65" s="1242"/>
      <c r="CZ65" s="1242"/>
      <c r="DA65" s="1242"/>
      <c r="DB65" s="1242"/>
      <c r="DC65" s="1243"/>
    </row>
    <row r="66" spans="2:107" ht="13" x14ac:dyDescent="0.2">
      <c r="B66" s="247"/>
      <c r="AN66" s="1244"/>
      <c r="AO66" s="1245"/>
      <c r="AP66" s="1245"/>
      <c r="AQ66" s="1245"/>
      <c r="AR66" s="1245"/>
      <c r="AS66" s="1245"/>
      <c r="AT66" s="1245"/>
      <c r="AU66" s="1245"/>
      <c r="AV66" s="1245"/>
      <c r="AW66" s="1245"/>
      <c r="AX66" s="1245"/>
      <c r="AY66" s="1245"/>
      <c r="AZ66" s="1245"/>
      <c r="BA66" s="1245"/>
      <c r="BB66" s="1245"/>
      <c r="BC66" s="1245"/>
      <c r="BD66" s="1245"/>
      <c r="BE66" s="1245"/>
      <c r="BF66" s="1245"/>
      <c r="BG66" s="1245"/>
      <c r="BH66" s="1245"/>
      <c r="BI66" s="1245"/>
      <c r="BJ66" s="1245"/>
      <c r="BK66" s="1245"/>
      <c r="BL66" s="1245"/>
      <c r="BM66" s="1245"/>
      <c r="BN66" s="1245"/>
      <c r="BO66" s="1245"/>
      <c r="BP66" s="1245"/>
      <c r="BQ66" s="1245"/>
      <c r="BR66" s="1245"/>
      <c r="BS66" s="1245"/>
      <c r="BT66" s="1245"/>
      <c r="BU66" s="1245"/>
      <c r="BV66" s="1245"/>
      <c r="BW66" s="1245"/>
      <c r="BX66" s="1245"/>
      <c r="BY66" s="1245"/>
      <c r="BZ66" s="1245"/>
      <c r="CA66" s="1245"/>
      <c r="CB66" s="1245"/>
      <c r="CC66" s="1245"/>
      <c r="CD66" s="1245"/>
      <c r="CE66" s="1245"/>
      <c r="CF66" s="1245"/>
      <c r="CG66" s="1245"/>
      <c r="CH66" s="1245"/>
      <c r="CI66" s="1245"/>
      <c r="CJ66" s="1245"/>
      <c r="CK66" s="1245"/>
      <c r="CL66" s="1245"/>
      <c r="CM66" s="1245"/>
      <c r="CN66" s="1245"/>
      <c r="CO66" s="1245"/>
      <c r="CP66" s="1245"/>
      <c r="CQ66" s="1245"/>
      <c r="CR66" s="1245"/>
      <c r="CS66" s="1245"/>
      <c r="CT66" s="1245"/>
      <c r="CU66" s="1245"/>
      <c r="CV66" s="1245"/>
      <c r="CW66" s="1245"/>
      <c r="CX66" s="1245"/>
      <c r="CY66" s="1245"/>
      <c r="CZ66" s="1245"/>
      <c r="DA66" s="1245"/>
      <c r="DB66" s="1245"/>
      <c r="DC66" s="1246"/>
    </row>
    <row r="67" spans="2:107" ht="13" x14ac:dyDescent="0.2">
      <c r="B67" s="247"/>
      <c r="AN67" s="1244"/>
      <c r="AO67" s="1245"/>
      <c r="AP67" s="1245"/>
      <c r="AQ67" s="1245"/>
      <c r="AR67" s="1245"/>
      <c r="AS67" s="1245"/>
      <c r="AT67" s="1245"/>
      <c r="AU67" s="1245"/>
      <c r="AV67" s="1245"/>
      <c r="AW67" s="1245"/>
      <c r="AX67" s="1245"/>
      <c r="AY67" s="1245"/>
      <c r="AZ67" s="1245"/>
      <c r="BA67" s="1245"/>
      <c r="BB67" s="1245"/>
      <c r="BC67" s="1245"/>
      <c r="BD67" s="1245"/>
      <c r="BE67" s="1245"/>
      <c r="BF67" s="1245"/>
      <c r="BG67" s="1245"/>
      <c r="BH67" s="1245"/>
      <c r="BI67" s="1245"/>
      <c r="BJ67" s="1245"/>
      <c r="BK67" s="1245"/>
      <c r="BL67" s="1245"/>
      <c r="BM67" s="1245"/>
      <c r="BN67" s="1245"/>
      <c r="BO67" s="1245"/>
      <c r="BP67" s="1245"/>
      <c r="BQ67" s="1245"/>
      <c r="BR67" s="1245"/>
      <c r="BS67" s="1245"/>
      <c r="BT67" s="1245"/>
      <c r="BU67" s="1245"/>
      <c r="BV67" s="1245"/>
      <c r="BW67" s="1245"/>
      <c r="BX67" s="1245"/>
      <c r="BY67" s="1245"/>
      <c r="BZ67" s="1245"/>
      <c r="CA67" s="1245"/>
      <c r="CB67" s="1245"/>
      <c r="CC67" s="1245"/>
      <c r="CD67" s="1245"/>
      <c r="CE67" s="1245"/>
      <c r="CF67" s="1245"/>
      <c r="CG67" s="1245"/>
      <c r="CH67" s="1245"/>
      <c r="CI67" s="1245"/>
      <c r="CJ67" s="1245"/>
      <c r="CK67" s="1245"/>
      <c r="CL67" s="1245"/>
      <c r="CM67" s="1245"/>
      <c r="CN67" s="1245"/>
      <c r="CO67" s="1245"/>
      <c r="CP67" s="1245"/>
      <c r="CQ67" s="1245"/>
      <c r="CR67" s="1245"/>
      <c r="CS67" s="1245"/>
      <c r="CT67" s="1245"/>
      <c r="CU67" s="1245"/>
      <c r="CV67" s="1245"/>
      <c r="CW67" s="1245"/>
      <c r="CX67" s="1245"/>
      <c r="CY67" s="1245"/>
      <c r="CZ67" s="1245"/>
      <c r="DA67" s="1245"/>
      <c r="DB67" s="1245"/>
      <c r="DC67" s="1246"/>
    </row>
    <row r="68" spans="2:107" ht="13" x14ac:dyDescent="0.2">
      <c r="B68" s="247"/>
      <c r="AN68" s="1244"/>
      <c r="AO68" s="1245"/>
      <c r="AP68" s="1245"/>
      <c r="AQ68" s="1245"/>
      <c r="AR68" s="1245"/>
      <c r="AS68" s="1245"/>
      <c r="AT68" s="1245"/>
      <c r="AU68" s="1245"/>
      <c r="AV68" s="1245"/>
      <c r="AW68" s="1245"/>
      <c r="AX68" s="1245"/>
      <c r="AY68" s="1245"/>
      <c r="AZ68" s="1245"/>
      <c r="BA68" s="1245"/>
      <c r="BB68" s="1245"/>
      <c r="BC68" s="1245"/>
      <c r="BD68" s="1245"/>
      <c r="BE68" s="1245"/>
      <c r="BF68" s="1245"/>
      <c r="BG68" s="1245"/>
      <c r="BH68" s="1245"/>
      <c r="BI68" s="1245"/>
      <c r="BJ68" s="1245"/>
      <c r="BK68" s="1245"/>
      <c r="BL68" s="1245"/>
      <c r="BM68" s="1245"/>
      <c r="BN68" s="1245"/>
      <c r="BO68" s="1245"/>
      <c r="BP68" s="1245"/>
      <c r="BQ68" s="1245"/>
      <c r="BR68" s="1245"/>
      <c r="BS68" s="1245"/>
      <c r="BT68" s="1245"/>
      <c r="BU68" s="1245"/>
      <c r="BV68" s="1245"/>
      <c r="BW68" s="1245"/>
      <c r="BX68" s="1245"/>
      <c r="BY68" s="1245"/>
      <c r="BZ68" s="1245"/>
      <c r="CA68" s="1245"/>
      <c r="CB68" s="1245"/>
      <c r="CC68" s="1245"/>
      <c r="CD68" s="1245"/>
      <c r="CE68" s="1245"/>
      <c r="CF68" s="1245"/>
      <c r="CG68" s="1245"/>
      <c r="CH68" s="1245"/>
      <c r="CI68" s="1245"/>
      <c r="CJ68" s="1245"/>
      <c r="CK68" s="1245"/>
      <c r="CL68" s="1245"/>
      <c r="CM68" s="1245"/>
      <c r="CN68" s="1245"/>
      <c r="CO68" s="1245"/>
      <c r="CP68" s="1245"/>
      <c r="CQ68" s="1245"/>
      <c r="CR68" s="1245"/>
      <c r="CS68" s="1245"/>
      <c r="CT68" s="1245"/>
      <c r="CU68" s="1245"/>
      <c r="CV68" s="1245"/>
      <c r="CW68" s="1245"/>
      <c r="CX68" s="1245"/>
      <c r="CY68" s="1245"/>
      <c r="CZ68" s="1245"/>
      <c r="DA68" s="1245"/>
      <c r="DB68" s="1245"/>
      <c r="DC68" s="1246"/>
    </row>
    <row r="69" spans="2:107" ht="13" x14ac:dyDescent="0.2">
      <c r="B69" s="247"/>
      <c r="AN69" s="1247"/>
      <c r="AO69" s="1248"/>
      <c r="AP69" s="1248"/>
      <c r="AQ69" s="1248"/>
      <c r="AR69" s="1248"/>
      <c r="AS69" s="1248"/>
      <c r="AT69" s="1248"/>
      <c r="AU69" s="1248"/>
      <c r="AV69" s="1248"/>
      <c r="AW69" s="1248"/>
      <c r="AX69" s="1248"/>
      <c r="AY69" s="1248"/>
      <c r="AZ69" s="1248"/>
      <c r="BA69" s="1248"/>
      <c r="BB69" s="1248"/>
      <c r="BC69" s="1248"/>
      <c r="BD69" s="1248"/>
      <c r="BE69" s="1248"/>
      <c r="BF69" s="1248"/>
      <c r="BG69" s="1248"/>
      <c r="BH69" s="1248"/>
      <c r="BI69" s="1248"/>
      <c r="BJ69" s="1248"/>
      <c r="BK69" s="1248"/>
      <c r="BL69" s="1248"/>
      <c r="BM69" s="1248"/>
      <c r="BN69" s="1248"/>
      <c r="BO69" s="1248"/>
      <c r="BP69" s="1248"/>
      <c r="BQ69" s="1248"/>
      <c r="BR69" s="1248"/>
      <c r="BS69" s="1248"/>
      <c r="BT69" s="1248"/>
      <c r="BU69" s="1248"/>
      <c r="BV69" s="1248"/>
      <c r="BW69" s="1248"/>
      <c r="BX69" s="1248"/>
      <c r="BY69" s="1248"/>
      <c r="BZ69" s="1248"/>
      <c r="CA69" s="1248"/>
      <c r="CB69" s="1248"/>
      <c r="CC69" s="1248"/>
      <c r="CD69" s="1248"/>
      <c r="CE69" s="1248"/>
      <c r="CF69" s="1248"/>
      <c r="CG69" s="1248"/>
      <c r="CH69" s="1248"/>
      <c r="CI69" s="1248"/>
      <c r="CJ69" s="1248"/>
      <c r="CK69" s="1248"/>
      <c r="CL69" s="1248"/>
      <c r="CM69" s="1248"/>
      <c r="CN69" s="1248"/>
      <c r="CO69" s="1248"/>
      <c r="CP69" s="1248"/>
      <c r="CQ69" s="1248"/>
      <c r="CR69" s="1248"/>
      <c r="CS69" s="1248"/>
      <c r="CT69" s="1248"/>
      <c r="CU69" s="1248"/>
      <c r="CV69" s="1248"/>
      <c r="CW69" s="1248"/>
      <c r="CX69" s="1248"/>
      <c r="CY69" s="1248"/>
      <c r="CZ69" s="1248"/>
      <c r="DA69" s="1248"/>
      <c r="DB69" s="1248"/>
      <c r="DC69" s="1249"/>
    </row>
    <row r="70" spans="2:107" ht="13" x14ac:dyDescent="0.2">
      <c r="B70" s="247"/>
      <c r="H70" s="1250"/>
      <c r="I70" s="1250"/>
      <c r="J70" s="1251"/>
      <c r="K70" s="1251"/>
      <c r="L70" s="1252"/>
      <c r="M70" s="1251"/>
      <c r="N70" s="1252"/>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53"/>
      <c r="I71" s="1254"/>
      <c r="J71" s="1251"/>
      <c r="K71" s="1251"/>
      <c r="L71" s="1252"/>
      <c r="M71" s="1251"/>
      <c r="N71" s="1252"/>
      <c r="AM71" s="1253"/>
      <c r="AN71" s="243" t="s">
        <v>561</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ht="13" x14ac:dyDescent="0.2">
      <c r="B73" s="247"/>
      <c r="G73" s="1227"/>
      <c r="H73" s="1227"/>
      <c r="I73" s="1227"/>
      <c r="J73" s="1227"/>
      <c r="K73" s="1255"/>
      <c r="L73" s="1255"/>
      <c r="M73" s="1255"/>
      <c r="N73" s="1255"/>
      <c r="AM73" s="1219"/>
      <c r="AN73" s="1230" t="s">
        <v>562</v>
      </c>
      <c r="AO73" s="1230"/>
      <c r="AP73" s="1230"/>
      <c r="AQ73" s="1230"/>
      <c r="AR73" s="1230"/>
      <c r="AS73" s="1230"/>
      <c r="AT73" s="1230"/>
      <c r="AU73" s="1230"/>
      <c r="AV73" s="1230"/>
      <c r="AW73" s="1230"/>
      <c r="AX73" s="1230"/>
      <c r="AY73" s="1230"/>
      <c r="AZ73" s="1230"/>
      <c r="BA73" s="1230"/>
      <c r="BB73" s="1230" t="s">
        <v>563</v>
      </c>
      <c r="BC73" s="1230"/>
      <c r="BD73" s="1230"/>
      <c r="BE73" s="1230"/>
      <c r="BF73" s="1230"/>
      <c r="BG73" s="1230"/>
      <c r="BH73" s="1230"/>
      <c r="BI73" s="1230"/>
      <c r="BJ73" s="1230"/>
      <c r="BK73" s="1230"/>
      <c r="BL73" s="1230"/>
      <c r="BM73" s="1230"/>
      <c r="BN73" s="1230"/>
      <c r="BO73" s="1230"/>
      <c r="BP73" s="1231">
        <v>29.6</v>
      </c>
      <c r="BQ73" s="1231"/>
      <c r="BR73" s="1231"/>
      <c r="BS73" s="1231"/>
      <c r="BT73" s="1231"/>
      <c r="BU73" s="1231"/>
      <c r="BV73" s="1231"/>
      <c r="BW73" s="1231"/>
      <c r="BX73" s="1231"/>
      <c r="BY73" s="1231"/>
      <c r="BZ73" s="1231"/>
      <c r="CA73" s="1231"/>
      <c r="CB73" s="1231"/>
      <c r="CC73" s="1231"/>
      <c r="CD73" s="1231"/>
      <c r="CE73" s="1231"/>
      <c r="CF73" s="1231"/>
      <c r="CG73" s="1231"/>
      <c r="CH73" s="1231"/>
      <c r="CI73" s="1231"/>
      <c r="CJ73" s="1231"/>
      <c r="CK73" s="1231"/>
      <c r="CL73" s="1231"/>
      <c r="CM73" s="1231"/>
      <c r="CN73" s="1231"/>
      <c r="CO73" s="1231"/>
      <c r="CP73" s="1231"/>
      <c r="CQ73" s="1231"/>
      <c r="CR73" s="1231"/>
      <c r="CS73" s="1231"/>
      <c r="CT73" s="1231"/>
      <c r="CU73" s="1231"/>
      <c r="CV73" s="1231"/>
      <c r="CW73" s="1231"/>
      <c r="CX73" s="1231"/>
      <c r="CY73" s="1231"/>
      <c r="CZ73" s="1231"/>
      <c r="DA73" s="1231"/>
      <c r="DB73" s="1231"/>
      <c r="DC73" s="1231"/>
    </row>
    <row r="74" spans="2:107" ht="13" x14ac:dyDescent="0.2">
      <c r="B74" s="247"/>
      <c r="G74" s="1227"/>
      <c r="H74" s="1227"/>
      <c r="I74" s="1227"/>
      <c r="J74" s="1227"/>
      <c r="K74" s="1255"/>
      <c r="L74" s="1255"/>
      <c r="M74" s="1255"/>
      <c r="N74" s="1255"/>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568</v>
      </c>
      <c r="BC75" s="1230"/>
      <c r="BD75" s="1230"/>
      <c r="BE75" s="1230"/>
      <c r="BF75" s="1230"/>
      <c r="BG75" s="1230"/>
      <c r="BH75" s="1230"/>
      <c r="BI75" s="1230"/>
      <c r="BJ75" s="1230"/>
      <c r="BK75" s="1230"/>
      <c r="BL75" s="1230"/>
      <c r="BM75" s="1230"/>
      <c r="BN75" s="1230"/>
      <c r="BO75" s="1230"/>
      <c r="BP75" s="1231">
        <v>13.8</v>
      </c>
      <c r="BQ75" s="1231"/>
      <c r="BR75" s="1231"/>
      <c r="BS75" s="1231"/>
      <c r="BT75" s="1231"/>
      <c r="BU75" s="1231"/>
      <c r="BV75" s="1231"/>
      <c r="BW75" s="1231"/>
      <c r="BX75" s="1231">
        <v>12.2</v>
      </c>
      <c r="BY75" s="1231"/>
      <c r="BZ75" s="1231"/>
      <c r="CA75" s="1231"/>
      <c r="CB75" s="1231"/>
      <c r="CC75" s="1231"/>
      <c r="CD75" s="1231"/>
      <c r="CE75" s="1231"/>
      <c r="CF75" s="1231">
        <v>10.6</v>
      </c>
      <c r="CG75" s="1231"/>
      <c r="CH75" s="1231"/>
      <c r="CI75" s="1231"/>
      <c r="CJ75" s="1231"/>
      <c r="CK75" s="1231"/>
      <c r="CL75" s="1231"/>
      <c r="CM75" s="1231"/>
      <c r="CN75" s="1231">
        <v>9.5</v>
      </c>
      <c r="CO75" s="1231"/>
      <c r="CP75" s="1231"/>
      <c r="CQ75" s="1231"/>
      <c r="CR75" s="1231"/>
      <c r="CS75" s="1231"/>
      <c r="CT75" s="1231"/>
      <c r="CU75" s="1231"/>
      <c r="CV75" s="1231">
        <v>8.8000000000000007</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55"/>
      <c r="L77" s="1255"/>
      <c r="M77" s="1255"/>
      <c r="N77" s="1255"/>
      <c r="AN77" s="1226" t="s">
        <v>565</v>
      </c>
      <c r="AO77" s="1226"/>
      <c r="AP77" s="1226"/>
      <c r="AQ77" s="1226"/>
      <c r="AR77" s="1226"/>
      <c r="AS77" s="1226"/>
      <c r="AT77" s="1226"/>
      <c r="AU77" s="1226"/>
      <c r="AV77" s="1226"/>
      <c r="AW77" s="1226"/>
      <c r="AX77" s="1226"/>
      <c r="AY77" s="1226"/>
      <c r="AZ77" s="1226"/>
      <c r="BA77" s="1226"/>
      <c r="BB77" s="1230" t="s">
        <v>563</v>
      </c>
      <c r="BC77" s="1230"/>
      <c r="BD77" s="1230"/>
      <c r="BE77" s="1230"/>
      <c r="BF77" s="1230"/>
      <c r="BG77" s="1230"/>
      <c r="BH77" s="1230"/>
      <c r="BI77" s="1230"/>
      <c r="BJ77" s="1230"/>
      <c r="BK77" s="1230"/>
      <c r="BL77" s="1230"/>
      <c r="BM77" s="1230"/>
      <c r="BN77" s="1230"/>
      <c r="BO77" s="1230"/>
      <c r="BP77" s="1231">
        <v>32.4</v>
      </c>
      <c r="BQ77" s="1231"/>
      <c r="BR77" s="1231"/>
      <c r="BS77" s="1231"/>
      <c r="BT77" s="1231"/>
      <c r="BU77" s="1231"/>
      <c r="BV77" s="1231"/>
      <c r="BW77" s="1231"/>
      <c r="BX77" s="1231">
        <v>20</v>
      </c>
      <c r="BY77" s="1231"/>
      <c r="BZ77" s="1231"/>
      <c r="CA77" s="1231"/>
      <c r="CB77" s="1231"/>
      <c r="CC77" s="1231"/>
      <c r="CD77" s="1231"/>
      <c r="CE77" s="1231"/>
      <c r="CF77" s="1231">
        <v>7.4</v>
      </c>
      <c r="CG77" s="1231"/>
      <c r="CH77" s="1231"/>
      <c r="CI77" s="1231"/>
      <c r="CJ77" s="1231"/>
      <c r="CK77" s="1231"/>
      <c r="CL77" s="1231"/>
      <c r="CM77" s="1231"/>
      <c r="CN77" s="1231">
        <v>0</v>
      </c>
      <c r="CO77" s="1231"/>
      <c r="CP77" s="1231"/>
      <c r="CQ77" s="1231"/>
      <c r="CR77" s="1231"/>
      <c r="CS77" s="1231"/>
      <c r="CT77" s="1231"/>
      <c r="CU77" s="1231"/>
      <c r="CV77" s="1231">
        <v>0</v>
      </c>
      <c r="CW77" s="1231"/>
      <c r="CX77" s="1231"/>
      <c r="CY77" s="1231"/>
      <c r="CZ77" s="1231"/>
      <c r="DA77" s="1231"/>
      <c r="DB77" s="1231"/>
      <c r="DC77" s="1231"/>
    </row>
    <row r="78" spans="2:107" ht="13" x14ac:dyDescent="0.2">
      <c r="B78" s="247"/>
      <c r="G78" s="1220"/>
      <c r="H78" s="1220"/>
      <c r="I78" s="1220"/>
      <c r="J78" s="1220"/>
      <c r="K78" s="1255"/>
      <c r="L78" s="1255"/>
      <c r="M78" s="1255"/>
      <c r="N78" s="1255"/>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56"/>
      <c r="L79" s="1256"/>
      <c r="M79" s="1256"/>
      <c r="N79" s="1256"/>
      <c r="AN79" s="1226"/>
      <c r="AO79" s="1226"/>
      <c r="AP79" s="1226"/>
      <c r="AQ79" s="1226"/>
      <c r="AR79" s="1226"/>
      <c r="AS79" s="1226"/>
      <c r="AT79" s="1226"/>
      <c r="AU79" s="1226"/>
      <c r="AV79" s="1226"/>
      <c r="AW79" s="1226"/>
      <c r="AX79" s="1226"/>
      <c r="AY79" s="1226"/>
      <c r="AZ79" s="1226"/>
      <c r="BA79" s="1226"/>
      <c r="BB79" s="1230" t="s">
        <v>568</v>
      </c>
      <c r="BC79" s="1230"/>
      <c r="BD79" s="1230"/>
      <c r="BE79" s="1230"/>
      <c r="BF79" s="1230"/>
      <c r="BG79" s="1230"/>
      <c r="BH79" s="1230"/>
      <c r="BI79" s="1230"/>
      <c r="BJ79" s="1230"/>
      <c r="BK79" s="1230"/>
      <c r="BL79" s="1230"/>
      <c r="BM79" s="1230"/>
      <c r="BN79" s="1230"/>
      <c r="BO79" s="1230"/>
      <c r="BP79" s="1231">
        <v>9.5</v>
      </c>
      <c r="BQ79" s="1231"/>
      <c r="BR79" s="1231"/>
      <c r="BS79" s="1231"/>
      <c r="BT79" s="1231"/>
      <c r="BU79" s="1231"/>
      <c r="BV79" s="1231"/>
      <c r="BW79" s="1231"/>
      <c r="BX79" s="1231">
        <v>9.5</v>
      </c>
      <c r="BY79" s="1231"/>
      <c r="BZ79" s="1231"/>
      <c r="CA79" s="1231"/>
      <c r="CB79" s="1231"/>
      <c r="CC79" s="1231"/>
      <c r="CD79" s="1231"/>
      <c r="CE79" s="1231"/>
      <c r="CF79" s="1231">
        <v>9.4</v>
      </c>
      <c r="CG79" s="1231"/>
      <c r="CH79" s="1231"/>
      <c r="CI79" s="1231"/>
      <c r="CJ79" s="1231"/>
      <c r="CK79" s="1231"/>
      <c r="CL79" s="1231"/>
      <c r="CM79" s="1231"/>
      <c r="CN79" s="1231">
        <v>9.3000000000000007</v>
      </c>
      <c r="CO79" s="1231"/>
      <c r="CP79" s="1231"/>
      <c r="CQ79" s="1231"/>
      <c r="CR79" s="1231"/>
      <c r="CS79" s="1231"/>
      <c r="CT79" s="1231"/>
      <c r="CU79" s="1231"/>
      <c r="CV79" s="1231">
        <v>9.3000000000000007</v>
      </c>
      <c r="CW79" s="1231"/>
      <c r="CX79" s="1231"/>
      <c r="CY79" s="1231"/>
      <c r="CZ79" s="1231"/>
      <c r="DA79" s="1231"/>
      <c r="DB79" s="1231"/>
      <c r="DC79" s="1231"/>
    </row>
    <row r="80" spans="2:107" ht="13" x14ac:dyDescent="0.2">
      <c r="B80" s="247"/>
      <c r="G80" s="1220"/>
      <c r="H80" s="1220"/>
      <c r="I80" s="1233"/>
      <c r="J80" s="1233"/>
      <c r="K80" s="1256"/>
      <c r="L80" s="1256"/>
      <c r="M80" s="1256"/>
      <c r="N80" s="1256"/>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57"/>
      <c r="L82" s="1257"/>
      <c r="M82" s="1257"/>
      <c r="N82" s="1257"/>
      <c r="AQ82" s="1257"/>
      <c r="AR82" s="1257"/>
      <c r="AS82" s="1257"/>
      <c r="AT82" s="1257"/>
      <c r="BC82" s="1257"/>
      <c r="BD82" s="1257"/>
      <c r="BE82" s="1257"/>
      <c r="BF82" s="1257"/>
      <c r="BO82" s="1257"/>
      <c r="BP82" s="1257"/>
      <c r="BQ82" s="1257"/>
      <c r="BR82" s="1257"/>
      <c r="CA82" s="1257"/>
      <c r="CB82" s="1257"/>
      <c r="CC82" s="1257"/>
      <c r="CD82" s="1257"/>
      <c r="CM82" s="1257"/>
      <c r="CN82" s="1257"/>
      <c r="CO82" s="1257"/>
      <c r="CP82" s="1257"/>
      <c r="CY82" s="1257"/>
      <c r="CZ82" s="1257"/>
      <c r="DA82" s="1257"/>
      <c r="DB82" s="1257"/>
      <c r="DC82" s="1257"/>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y2mmq4hUZUvCrh/ojjGfjsduziHR1ih9fNTErIxQUPBvyTlidk5Sf6CPmyODW69M7WvVdyZTAWv17c0u59otRQ==" saltValue="KJzXzhzIy5BeAL6Oqrr+G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0D137B-A28A-4502-9940-3FD757FE3EC7}">
  <sheetPr>
    <pageSetUpPr fitToPage="1"/>
  </sheetPr>
  <dimension ref="A1:DR125"/>
  <sheetViews>
    <sheetView showGridLines="0" topLeftCell="A91" zoomScale="50" zoomScaleNormal="50" zoomScaleSheetLayoutView="70"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BYCKVlv53/qhyjOEgfypA2/nyoCJtA3aVBhFQhuRc7vnF1FjqFW3LE0pKvxL7BZkewO9Fu7+3x516Mzi4Lm7hg==" saltValue="sajEo2r4EZSMAm0MSXbtQA=="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D90188-CB1E-45CF-9E7A-DC9DFE0674D4}">
  <sheetPr>
    <pageSetUpPr fitToPage="1"/>
  </sheetPr>
  <dimension ref="A1:DR125"/>
  <sheetViews>
    <sheetView showGridLines="0" tabSelected="1" topLeftCell="A93" zoomScale="50" zoomScaleNormal="5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w/jjSstuc9VNqzOpjTovYX7+ILZCY+kFkKaMWJL3OrFQ2uioYYZUDjaEKIITAsJRweon6eIDRTnbPAoojWQ4DQ==" saltValue="8rr6RWfQVmk0prHLAUPXI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26611</v>
      </c>
      <c r="E3" s="142"/>
      <c r="F3" s="143">
        <v>120302</v>
      </c>
      <c r="G3" s="144"/>
      <c r="H3" s="145"/>
    </row>
    <row r="4" spans="1:8" x14ac:dyDescent="0.2">
      <c r="A4" s="146"/>
      <c r="B4" s="147"/>
      <c r="C4" s="148"/>
      <c r="D4" s="149">
        <v>10647</v>
      </c>
      <c r="E4" s="150"/>
      <c r="F4" s="151">
        <v>59328</v>
      </c>
      <c r="G4" s="152"/>
      <c r="H4" s="153"/>
    </row>
    <row r="5" spans="1:8" x14ac:dyDescent="0.2">
      <c r="A5" s="134" t="s">
        <v>523</v>
      </c>
      <c r="B5" s="139"/>
      <c r="C5" s="140"/>
      <c r="D5" s="141">
        <v>103476</v>
      </c>
      <c r="E5" s="142"/>
      <c r="F5" s="143">
        <v>114841</v>
      </c>
      <c r="G5" s="144"/>
      <c r="H5" s="145"/>
    </row>
    <row r="6" spans="1:8" x14ac:dyDescent="0.2">
      <c r="A6" s="146"/>
      <c r="B6" s="147"/>
      <c r="C6" s="148"/>
      <c r="D6" s="149">
        <v>20119</v>
      </c>
      <c r="E6" s="150"/>
      <c r="F6" s="151">
        <v>51589</v>
      </c>
      <c r="G6" s="152"/>
      <c r="H6" s="153"/>
    </row>
    <row r="7" spans="1:8" x14ac:dyDescent="0.2">
      <c r="A7" s="134" t="s">
        <v>524</v>
      </c>
      <c r="B7" s="139"/>
      <c r="C7" s="140"/>
      <c r="D7" s="141">
        <v>175444</v>
      </c>
      <c r="E7" s="142"/>
      <c r="F7" s="143">
        <v>124145</v>
      </c>
      <c r="G7" s="144"/>
      <c r="H7" s="145"/>
    </row>
    <row r="8" spans="1:8" x14ac:dyDescent="0.2">
      <c r="A8" s="146"/>
      <c r="B8" s="147"/>
      <c r="C8" s="148"/>
      <c r="D8" s="149">
        <v>27979</v>
      </c>
      <c r="E8" s="150"/>
      <c r="F8" s="151">
        <v>54761</v>
      </c>
      <c r="G8" s="152"/>
      <c r="H8" s="153"/>
    </row>
    <row r="9" spans="1:8" x14ac:dyDescent="0.2">
      <c r="A9" s="134" t="s">
        <v>525</v>
      </c>
      <c r="B9" s="139"/>
      <c r="C9" s="140"/>
      <c r="D9" s="141">
        <v>76043</v>
      </c>
      <c r="E9" s="142"/>
      <c r="F9" s="143">
        <v>131480</v>
      </c>
      <c r="G9" s="144"/>
      <c r="H9" s="145"/>
    </row>
    <row r="10" spans="1:8" x14ac:dyDescent="0.2">
      <c r="A10" s="146"/>
      <c r="B10" s="147"/>
      <c r="C10" s="148"/>
      <c r="D10" s="149">
        <v>46203</v>
      </c>
      <c r="E10" s="150"/>
      <c r="F10" s="151">
        <v>63148</v>
      </c>
      <c r="G10" s="152"/>
      <c r="H10" s="153"/>
    </row>
    <row r="11" spans="1:8" x14ac:dyDescent="0.2">
      <c r="A11" s="134" t="s">
        <v>526</v>
      </c>
      <c r="B11" s="139"/>
      <c r="C11" s="140"/>
      <c r="D11" s="141">
        <v>116871</v>
      </c>
      <c r="E11" s="142"/>
      <c r="F11" s="143">
        <v>163245</v>
      </c>
      <c r="G11" s="144"/>
      <c r="H11" s="145"/>
    </row>
    <row r="12" spans="1:8" x14ac:dyDescent="0.2">
      <c r="A12" s="146"/>
      <c r="B12" s="147"/>
      <c r="C12" s="154"/>
      <c r="D12" s="149">
        <v>101032</v>
      </c>
      <c r="E12" s="150"/>
      <c r="F12" s="151">
        <v>87630</v>
      </c>
      <c r="G12" s="152"/>
      <c r="H12" s="153"/>
    </row>
    <row r="13" spans="1:8" x14ac:dyDescent="0.2">
      <c r="A13" s="134"/>
      <c r="B13" s="139"/>
      <c r="C13" s="140"/>
      <c r="D13" s="141">
        <v>99689</v>
      </c>
      <c r="E13" s="142"/>
      <c r="F13" s="143">
        <v>130803</v>
      </c>
      <c r="G13" s="155"/>
      <c r="H13" s="145"/>
    </row>
    <row r="14" spans="1:8" x14ac:dyDescent="0.2">
      <c r="A14" s="146"/>
      <c r="B14" s="147"/>
      <c r="C14" s="148"/>
      <c r="D14" s="149">
        <v>41196</v>
      </c>
      <c r="E14" s="150"/>
      <c r="F14" s="151">
        <v>63291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1.28</v>
      </c>
      <c r="C19" s="156">
        <f>ROUND(VALUE(SUBSTITUTE(実質収支比率等に係る経年分析!G$48,"▲","-")),2)</f>
        <v>1.28</v>
      </c>
      <c r="D19" s="156">
        <f>ROUND(VALUE(SUBSTITUTE(実質収支比率等に係る経年分析!H$48,"▲","-")),2)</f>
        <v>1.72</v>
      </c>
      <c r="E19" s="156">
        <f>ROUND(VALUE(SUBSTITUTE(実質収支比率等に係る経年分析!I$48,"▲","-")),2)</f>
        <v>2</v>
      </c>
      <c r="F19" s="156">
        <f>ROUND(VALUE(SUBSTITUTE(実質収支比率等に係る経年分析!J$48,"▲","-")),2)</f>
        <v>1.69</v>
      </c>
    </row>
    <row r="20" spans="1:11" x14ac:dyDescent="0.2">
      <c r="A20" s="156" t="s">
        <v>53</v>
      </c>
      <c r="B20" s="156">
        <f>ROUND(VALUE(SUBSTITUTE(実質収支比率等に係る経年分析!F$47,"▲","-")),2)</f>
        <v>23.4</v>
      </c>
      <c r="C20" s="156">
        <f>ROUND(VALUE(SUBSTITUTE(実質収支比率等に係る経年分析!G$47,"▲","-")),2)</f>
        <v>25.16</v>
      </c>
      <c r="D20" s="156">
        <f>ROUND(VALUE(SUBSTITUTE(実質収支比率等に係る経年分析!H$47,"▲","-")),2)</f>
        <v>26.4</v>
      </c>
      <c r="E20" s="156">
        <f>ROUND(VALUE(SUBSTITUTE(実質収支比率等に係る経年分析!I$47,"▲","-")),2)</f>
        <v>24.58</v>
      </c>
      <c r="F20" s="156">
        <f>ROUND(VALUE(SUBSTITUTE(実質収支比率等に係る経年分析!J$47,"▲","-")),2)</f>
        <v>25.64</v>
      </c>
    </row>
    <row r="21" spans="1:11" x14ac:dyDescent="0.2">
      <c r="A21" s="156" t="s">
        <v>54</v>
      </c>
      <c r="B21" s="156">
        <f>IF(ISNUMBER(VALUE(SUBSTITUTE(実質収支比率等に係る経年分析!F$49,"▲","-"))),ROUND(VALUE(SUBSTITUTE(実質収支比率等に係る経年分析!F$49,"▲","-")),2),NA())</f>
        <v>-0.01</v>
      </c>
      <c r="C21" s="156">
        <f>IF(ISNUMBER(VALUE(SUBSTITUTE(実質収支比率等に係る経年分析!G$49,"▲","-"))),ROUND(VALUE(SUBSTITUTE(実質収支比率等に係る経年分析!G$49,"▲","-")),2),NA())</f>
        <v>2.12</v>
      </c>
      <c r="D21" s="156">
        <f>IF(ISNUMBER(VALUE(SUBSTITUTE(実質収支比率等に係る経年分析!H$49,"▲","-"))),ROUND(VALUE(SUBSTITUTE(実質収支比率等に係る経年分析!H$49,"▲","-")),2),NA())</f>
        <v>0.38</v>
      </c>
      <c r="E21" s="156">
        <f>IF(ISNUMBER(VALUE(SUBSTITUTE(実質収支比率等に係る経年分析!I$49,"▲","-"))),ROUND(VALUE(SUBSTITUTE(実質収支比率等に係る経年分析!I$49,"▲","-")),2),NA())</f>
        <v>-1.25</v>
      </c>
      <c r="F21" s="156">
        <f>IF(ISNUMBER(VALUE(SUBSTITUTE(実質収支比率等に係る経年分析!J$49,"▲","-"))),ROUND(VALUE(SUBSTITUTE(実質収支比率等に係る経年分析!J$49,"▲","-")),2),NA())</f>
        <v>1.27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森町介護サービス事業特別会計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0.01</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森町後期高齢者医療特別会計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0.01</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森町介護保険事業特別会計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0.03</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0.02</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0.03</v>
      </c>
    </row>
    <row r="32" spans="1:11" x14ac:dyDescent="0.2">
      <c r="A32" s="157" t="str">
        <f>IF(連結実質赤字比率に係る赤字・黒字の構成分析!C$38="",NA(),連結実質赤字比率に係る赤字・黒字の構成分析!C$38)</f>
        <v>森町国民健康保険特別会計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7.0000000000000007E-2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0.15</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0.11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0.17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0.23</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1.27</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1.28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1.72</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1.99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1.68</v>
      </c>
    </row>
    <row r="34" spans="1:16" x14ac:dyDescent="0.2">
      <c r="A34" s="157" t="str">
        <f>IF(連結実質赤字比率に係る赤字・黒字の構成分析!C$36="",NA(),連結実質赤字比率に係る赤字・黒字の構成分析!C$36)</f>
        <v>森町公共下水道事業会計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3.39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2.72</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2.99</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3.11</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3.13</v>
      </c>
    </row>
    <row r="35" spans="1:16" x14ac:dyDescent="0.2">
      <c r="A35" s="157" t="str">
        <f>IF(連結実質赤字比率に係る赤字・黒字の構成分析!C$35="",NA(),連結実質赤字比率に係る赤字・黒字の構成分析!C$35)</f>
        <v>森町国民健康保険病院事業会計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4.88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5.01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5.73</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4.99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4.9000000000000004</v>
      </c>
    </row>
    <row r="36" spans="1:16" x14ac:dyDescent="0.2">
      <c r="A36" s="157" t="str">
        <f>IF(連結実質赤字比率に係る赤字・黒字の構成分析!C$34="",NA(),連結実質赤字比率に係る赤字・黒字の構成分析!C$34)</f>
        <v>森町水道事業会計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5.94</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5.85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6.1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5.78</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5.23</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1131</v>
      </c>
      <c r="E42" s="158"/>
      <c r="F42" s="158"/>
      <c r="G42" s="158">
        <f>'実質公債費比率（分子）の構造'!L$52</f>
        <v>1041</v>
      </c>
      <c r="H42" s="158"/>
      <c r="I42" s="158"/>
      <c r="J42" s="158">
        <f>'実質公債費比率（分子）の構造'!M$52</f>
        <v>923</v>
      </c>
      <c r="K42" s="158"/>
      <c r="L42" s="158"/>
      <c r="M42" s="158">
        <f>'実質公債費比率（分子）の構造'!N$52</f>
        <v>954</v>
      </c>
      <c r="N42" s="158"/>
      <c r="O42" s="158"/>
      <c r="P42" s="158">
        <f>'実質公債費比率（分子）の構造'!O$52</f>
        <v>905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111</v>
      </c>
      <c r="C44" s="158"/>
      <c r="D44" s="158"/>
      <c r="E44" s="158" t="str">
        <f>'実質公債費比率（分子）の構造'!L$50</f>
        <v>-</v>
      </c>
      <c r="F44" s="158"/>
      <c r="G44" s="158"/>
      <c r="H44" s="158" t="str">
        <f>'実質公債費比率（分子）の構造'!M$50</f>
        <v>-</v>
      </c>
      <c r="I44" s="158"/>
      <c r="J44" s="158"/>
      <c r="K44" s="158" t="str">
        <f>'実質公債費比率（分子）の構造'!N$50</f>
        <v>-</v>
      </c>
      <c r="L44" s="158"/>
      <c r="M44" s="158"/>
      <c r="N44" s="158" t="str">
        <f>'実質公債費比率（分子）の構造'!O$50</f>
        <v>-</v>
      </c>
      <c r="O44" s="158"/>
      <c r="P44" s="158"/>
    </row>
    <row r="45" spans="1:16" x14ac:dyDescent="0.2">
      <c r="A45" s="158" t="s">
        <v>63</v>
      </c>
      <c r="B45" s="158">
        <f>'実質公債費比率（分子）の構造'!K$49</f>
        <v>11</v>
      </c>
      <c r="C45" s="158"/>
      <c r="D45" s="158"/>
      <c r="E45" s="158">
        <f>'実質公債費比率（分子）の構造'!L$49</f>
        <v>29</v>
      </c>
      <c r="F45" s="158"/>
      <c r="G45" s="158"/>
      <c r="H45" s="158">
        <f>'実質公債費比率（分子）の構造'!M$49</f>
        <v>29</v>
      </c>
      <c r="I45" s="158"/>
      <c r="J45" s="158"/>
      <c r="K45" s="158">
        <f>'実質公債費比率（分子）の構造'!N$49</f>
        <v>29</v>
      </c>
      <c r="L45" s="158"/>
      <c r="M45" s="158"/>
      <c r="N45" s="158">
        <f>'実質公債費比率（分子）の構造'!O$49</f>
        <v>29</v>
      </c>
      <c r="O45" s="158"/>
      <c r="P45" s="158"/>
    </row>
    <row r="46" spans="1:16" x14ac:dyDescent="0.2">
      <c r="A46" s="158" t="s">
        <v>64</v>
      </c>
      <c r="B46" s="158">
        <f>'実質公債費比率（分子）の構造'!K$48</f>
        <v>340</v>
      </c>
      <c r="C46" s="158"/>
      <c r="D46" s="158"/>
      <c r="E46" s="158">
        <f>'実質公債費比率（分子）の構造'!L$48</f>
        <v>324</v>
      </c>
      <c r="F46" s="158"/>
      <c r="G46" s="158"/>
      <c r="H46" s="158">
        <f>'実質公債費比率（分子）の構造'!M$48</f>
        <v>343</v>
      </c>
      <c r="I46" s="158"/>
      <c r="J46" s="158"/>
      <c r="K46" s="158">
        <f>'実質公債費比率（分子）の構造'!N$48</f>
        <v>352</v>
      </c>
      <c r="L46" s="158"/>
      <c r="M46" s="158"/>
      <c r="N46" s="158">
        <f>'実質公債費比率（分子）の構造'!O$48</f>
        <v>280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1343</v>
      </c>
      <c r="C49" s="158"/>
      <c r="D49" s="158"/>
      <c r="E49" s="158">
        <f>'実質公債費比率（分子）の構造'!L$45</f>
        <v>1237</v>
      </c>
      <c r="F49" s="158"/>
      <c r="G49" s="158"/>
      <c r="H49" s="158">
        <f>'実質公債費比率（分子）の構造'!M$45</f>
        <v>1021</v>
      </c>
      <c r="I49" s="158"/>
      <c r="J49" s="158"/>
      <c r="K49" s="158">
        <f>'実質公債費比率（分子）の構造'!N$45</f>
        <v>1075</v>
      </c>
      <c r="L49" s="158"/>
      <c r="M49" s="158"/>
      <c r="N49" s="158">
        <f>'実質公債費比率（分子）の構造'!O$45</f>
        <v>1036</v>
      </c>
      <c r="O49" s="158"/>
      <c r="P49" s="158"/>
    </row>
    <row r="50" spans="1:16" x14ac:dyDescent="0.2">
      <c r="A50" s="158" t="s">
        <v>67</v>
      </c>
      <c r="B50" s="158" t="e">
        <f>NA()</f>
        <v>#N/A</v>
      </c>
      <c r="C50" s="158">
        <f>IF(ISNUMBER('実質公債費比率（分子）の構造'!K$53),'実質公債費比率（分子）の構造'!K$53,NA())</f>
        <v>674</v>
      </c>
      <c r="D50" s="158" t="e">
        <f>NA()</f>
        <v>#N/A</v>
      </c>
      <c r="E50" s="158" t="e">
        <f>NA()</f>
        <v>#N/A</v>
      </c>
      <c r="F50" s="158">
        <f>IF(ISNUMBER('実質公債費比率（分子）の構造'!L$53),'実質公債費比率（分子）の構造'!L$53,NA())</f>
        <v>549</v>
      </c>
      <c r="G50" s="158" t="e">
        <f>NA()</f>
        <v>#N/A</v>
      </c>
      <c r="H50" s="158" t="e">
        <f>NA()</f>
        <v>#N/A</v>
      </c>
      <c r="I50" s="158">
        <f>IF(ISNUMBER('実質公債費比率（分子）の構造'!M$53),'実質公債費比率（分子）の構造'!M$53,NA())</f>
        <v>470</v>
      </c>
      <c r="J50" s="158" t="e">
        <f>NA()</f>
        <v>#N/A</v>
      </c>
      <c r="K50" s="158" t="e">
        <f>NA()</f>
        <v>#N/A</v>
      </c>
      <c r="L50" s="158">
        <f>IF(ISNUMBER('実質公債費比率（分子）の構造'!N$53),'実質公債費比率（分子）の構造'!N$53,NA())</f>
        <v>502</v>
      </c>
      <c r="M50" s="158" t="e">
        <f>NA()</f>
        <v>#N/A</v>
      </c>
      <c r="N50" s="158" t="e">
        <f>NA()</f>
        <v>#N/A</v>
      </c>
      <c r="O50" s="158">
        <f>IF(ISNUMBER('実質公債費比率（分子）の構造'!O$53),'実質公債費比率（分子）の構造'!O$53,NA())</f>
        <v>440</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8911</v>
      </c>
      <c r="E56" s="157"/>
      <c r="F56" s="157"/>
      <c r="G56" s="157">
        <f>'将来負担比率（分子）の構造'!J$52</f>
        <v>8750</v>
      </c>
      <c r="H56" s="157"/>
      <c r="I56" s="157"/>
      <c r="J56" s="157">
        <f>'将来負担比率（分子）の構造'!K$52</f>
        <v>8798</v>
      </c>
      <c r="K56" s="157"/>
      <c r="L56" s="157"/>
      <c r="M56" s="157">
        <f>'将来負担比率（分子）の構造'!L$52</f>
        <v>8344</v>
      </c>
      <c r="N56" s="157"/>
      <c r="O56" s="157"/>
      <c r="P56" s="157">
        <f>'将来負担比率（分子）の構造'!M$52</f>
        <v>8372</v>
      </c>
    </row>
    <row r="57" spans="1:16" x14ac:dyDescent="0.2">
      <c r="A57" s="157" t="s">
        <v>42</v>
      </c>
      <c r="B57" s="157"/>
      <c r="C57" s="157"/>
      <c r="D57" s="157">
        <f>'将来負担比率（分子）の構造'!I$51</f>
        <v>290</v>
      </c>
      <c r="E57" s="157"/>
      <c r="F57" s="157"/>
      <c r="G57" s="157">
        <f>'将来負担比率（分子）の構造'!J$51</f>
        <v>208</v>
      </c>
      <c r="H57" s="157"/>
      <c r="I57" s="157"/>
      <c r="J57" s="157">
        <f>'将来負担比率（分子）の構造'!K$51</f>
        <v>171</v>
      </c>
      <c r="K57" s="157"/>
      <c r="L57" s="157"/>
      <c r="M57" s="157">
        <f>'将来負担比率（分子）の構造'!L$51</f>
        <v>139</v>
      </c>
      <c r="N57" s="157"/>
      <c r="O57" s="157"/>
      <c r="P57" s="157">
        <f>'将来負担比率（分子）の構造'!M$51</f>
        <v>118</v>
      </c>
    </row>
    <row r="58" spans="1:16" x14ac:dyDescent="0.2">
      <c r="A58" s="157" t="s">
        <v>41</v>
      </c>
      <c r="B58" s="157"/>
      <c r="C58" s="157"/>
      <c r="D58" s="157">
        <f>'将来負担比率（分子）の構造'!I$50</f>
        <v>3375</v>
      </c>
      <c r="E58" s="157"/>
      <c r="F58" s="157"/>
      <c r="G58" s="157">
        <f>'将来負担比率（分子）の構造'!J$50</f>
        <v>4490</v>
      </c>
      <c r="H58" s="157"/>
      <c r="I58" s="157"/>
      <c r="J58" s="157">
        <f>'将来負担比率（分子）の構造'!K$50</f>
        <v>4671</v>
      </c>
      <c r="K58" s="157"/>
      <c r="L58" s="157"/>
      <c r="M58" s="157">
        <f>'将来負担比率（分子）の構造'!L$50</f>
        <v>5023</v>
      </c>
      <c r="N58" s="157"/>
      <c r="O58" s="157"/>
      <c r="P58" s="157">
        <f>'将来負担比率（分子）の構造'!M$50</f>
        <v>5273</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1718</v>
      </c>
      <c r="C62" s="157"/>
      <c r="D62" s="157"/>
      <c r="E62" s="157">
        <f>'将来負担比率（分子）の構造'!J$45</f>
        <v>1650</v>
      </c>
      <c r="F62" s="157"/>
      <c r="G62" s="157"/>
      <c r="H62" s="157">
        <f>'将来負担比率（分子）の構造'!K$45</f>
        <v>1640</v>
      </c>
      <c r="I62" s="157"/>
      <c r="J62" s="157"/>
      <c r="K62" s="157">
        <f>'将来負担比率（分子）の構造'!L$45</f>
        <v>1616</v>
      </c>
      <c r="L62" s="157"/>
      <c r="M62" s="157"/>
      <c r="N62" s="157">
        <f>'将来負担比率（分子）の構造'!M$45</f>
        <v>1669</v>
      </c>
      <c r="O62" s="157"/>
      <c r="P62" s="157"/>
    </row>
    <row r="63" spans="1:16" x14ac:dyDescent="0.2">
      <c r="A63" s="157" t="s">
        <v>34</v>
      </c>
      <c r="B63" s="157">
        <f>'将来負担比率（分子）の構造'!I$44</f>
        <v>339</v>
      </c>
      <c r="C63" s="157"/>
      <c r="D63" s="157"/>
      <c r="E63" s="157">
        <f>'将来負担比率（分子）の構造'!J$44</f>
        <v>311</v>
      </c>
      <c r="F63" s="157"/>
      <c r="G63" s="157"/>
      <c r="H63" s="157">
        <f>'将来負担比率（分子）の構造'!K$44</f>
        <v>282</v>
      </c>
      <c r="I63" s="157"/>
      <c r="J63" s="157"/>
      <c r="K63" s="157">
        <f>'将来負担比率（分子）の構造'!L$44</f>
        <v>254</v>
      </c>
      <c r="L63" s="157"/>
      <c r="M63" s="157"/>
      <c r="N63" s="157">
        <f>'将来負担比率（分子）の構造'!M$44</f>
        <v>226</v>
      </c>
      <c r="O63" s="157"/>
      <c r="P63" s="157"/>
    </row>
    <row r="64" spans="1:16" x14ac:dyDescent="0.2">
      <c r="A64" s="157" t="s">
        <v>33</v>
      </c>
      <c r="B64" s="157">
        <f>'将来負担比率（分子）の構造'!I$43</f>
        <v>2337</v>
      </c>
      <c r="C64" s="157"/>
      <c r="D64" s="157"/>
      <c r="E64" s="157">
        <f>'将来負担比率（分子）の構造'!J$43</f>
        <v>2043</v>
      </c>
      <c r="F64" s="157"/>
      <c r="G64" s="157"/>
      <c r="H64" s="157">
        <f>'将来負担比率（分子）の構造'!K$43</f>
        <v>1660</v>
      </c>
      <c r="I64" s="157"/>
      <c r="J64" s="157"/>
      <c r="K64" s="157">
        <f>'将来負担比率（分子）の構造'!L$43</f>
        <v>1380</v>
      </c>
      <c r="L64" s="157"/>
      <c r="M64" s="157"/>
      <c r="N64" s="157">
        <f>'将来負担比率（分子）の構造'!M$43</f>
        <v>1293</v>
      </c>
      <c r="O64" s="157"/>
      <c r="P64" s="157"/>
    </row>
    <row r="65" spans="1:16" x14ac:dyDescent="0.2">
      <c r="A65" s="157" t="s">
        <v>32</v>
      </c>
      <c r="B65" s="157">
        <f>'将来負担比率（分子）の構造'!I$42</f>
        <v>183</v>
      </c>
      <c r="C65" s="157"/>
      <c r="D65" s="157"/>
      <c r="E65" s="157">
        <f>'将来負担比率（分子）の構造'!J$42</f>
        <v>156</v>
      </c>
      <c r="F65" s="157"/>
      <c r="G65" s="157"/>
      <c r="H65" s="157">
        <f>'将来負担比率（分子）の構造'!K$42</f>
        <v>128</v>
      </c>
      <c r="I65" s="157"/>
      <c r="J65" s="157"/>
      <c r="K65" s="157">
        <f>'将来負担比率（分子）の構造'!L$42</f>
        <v>101</v>
      </c>
      <c r="L65" s="157"/>
      <c r="M65" s="157"/>
      <c r="N65" s="157">
        <f>'将来負担比率（分子）の構造'!M$42</f>
        <v>73</v>
      </c>
      <c r="O65" s="157"/>
      <c r="P65" s="157"/>
    </row>
    <row r="66" spans="1:16" x14ac:dyDescent="0.2">
      <c r="A66" s="157" t="s">
        <v>31</v>
      </c>
      <c r="B66" s="157">
        <f>'将来負担比率（分子）の構造'!I$41</f>
        <v>9555</v>
      </c>
      <c r="C66" s="157"/>
      <c r="D66" s="157"/>
      <c r="E66" s="157">
        <f>'将来負担比率（分子）の構造'!J$41</f>
        <v>9286</v>
      </c>
      <c r="F66" s="157"/>
      <c r="G66" s="157"/>
      <c r="H66" s="157">
        <f>'将来負担比率（分子）の構造'!K$41</f>
        <v>9576</v>
      </c>
      <c r="I66" s="157"/>
      <c r="J66" s="157"/>
      <c r="K66" s="157">
        <f>'将来負担比率（分子）の構造'!L$41</f>
        <v>9161</v>
      </c>
      <c r="L66" s="157"/>
      <c r="M66" s="157"/>
      <c r="N66" s="157">
        <f>'将来負担比率（分子）の構造'!M$41</f>
        <v>9400</v>
      </c>
      <c r="O66" s="157"/>
      <c r="P66" s="157"/>
    </row>
    <row r="67" spans="1:16" x14ac:dyDescent="0.2">
      <c r="A67" s="157" t="s">
        <v>71</v>
      </c>
      <c r="B67" s="157" t="e">
        <f>NA()</f>
        <v>#N/A</v>
      </c>
      <c r="C67" s="157">
        <f>IF(ISNUMBER('将来負担比率（分子）の構造'!I$53), IF('将来負担比率（分子）の構造'!I$53 &lt; 0, 0, '将来負担比率（分子）の構造'!I$53), NA())</f>
        <v>1557</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1616</v>
      </c>
      <c r="C72" s="161">
        <f>基金残高に係る経年分析!G55</f>
        <v>1520</v>
      </c>
      <c r="D72" s="161">
        <f>基金残高に係る経年分析!H55</f>
        <v>1617</v>
      </c>
    </row>
    <row r="73" spans="1:16" x14ac:dyDescent="0.2">
      <c r="A73" s="160" t="s">
        <v>74</v>
      </c>
      <c r="B73" s="161">
        <f>基金残高に係る経年分析!F56</f>
        <v>66</v>
      </c>
      <c r="C73" s="161">
        <f>基金残高に係る経年分析!G56</f>
        <v>92</v>
      </c>
      <c r="D73" s="161">
        <f>基金残高に係る経年分析!H56</f>
        <v>113</v>
      </c>
    </row>
    <row r="74" spans="1:16" x14ac:dyDescent="0.2">
      <c r="A74" s="160" t="s">
        <v>75</v>
      </c>
      <c r="B74" s="161">
        <f>基金残高に係る経年分析!F57</f>
        <v>2931</v>
      </c>
      <c r="C74" s="161">
        <f>基金残高に係る経年分析!G57</f>
        <v>3240</v>
      </c>
      <c r="D74" s="161">
        <f>基金残高に係る経年分析!H57</f>
        <v>3348</v>
      </c>
    </row>
  </sheetData>
  <sheetProtection algorithmName="SHA-512" hashValue="4A2rs2qxLvuud7F7vnBLBw3ADTcFn6YCC3QMb7bxBIUFXz6Vdk7sQELXeXNK8kBlyle4fqvAA/YwjpaFHH+tZA==" saltValue="+UYVrPprLPTKPkaHon78j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高橋 一也</cp:lastModifiedBy>
  <dcterms:created xsi:type="dcterms:W3CDTF">2026-02-23T03:58:24Z</dcterms:created>
  <dcterms:modified xsi:type="dcterms:W3CDTF">2026-09-14T04:55:04Z</dcterms:modified>
  <cp:category/>
</cp:coreProperties>
</file>